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"/>
    </mc:Choice>
  </mc:AlternateContent>
  <xr:revisionPtr revIDLastSave="1684" documentId="8_{54C2A434-552E-4B27-9BEC-4D38AF97780B}" xr6:coauthVersionLast="47" xr6:coauthVersionMax="47" xr10:uidLastSave="{DE4830B4-C0A5-414C-B048-4A6DABFB8ED0}"/>
  <bookViews>
    <workbookView xWindow="-120" yWindow="-120" windowWidth="29040" windowHeight="15720" activeTab="1" xr2:uid="{C65E70DF-8F2F-4B6E-A820-2C30BA40CE4A}"/>
  </bookViews>
  <sheets>
    <sheet name="ParseDate" sheetId="1" r:id="rId1"/>
    <sheet name="ParseTime" sheetId="3" r:id="rId2"/>
    <sheet name="ParseTimeZone" sheetId="4" r:id="rId3"/>
    <sheet name="ParsePart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3" l="1"/>
  <c r="Q4" i="3"/>
  <c r="R4" i="3" s="1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25" i="1"/>
  <c r="L25" i="1"/>
  <c r="K25" i="1"/>
  <c r="J25" i="1"/>
  <c r="I25" i="1"/>
  <c r="H25" i="1"/>
  <c r="G25" i="1"/>
  <c r="F25" i="1"/>
  <c r="E25" i="1"/>
  <c r="D25" i="1"/>
  <c r="C25" i="1"/>
  <c r="M24" i="1"/>
  <c r="L24" i="1"/>
  <c r="K24" i="1"/>
  <c r="J24" i="1"/>
  <c r="I24" i="1"/>
  <c r="H24" i="1"/>
  <c r="G24" i="1"/>
  <c r="F24" i="1"/>
  <c r="E24" i="1"/>
  <c r="D24" i="1"/>
  <c r="C24" i="1"/>
  <c r="M23" i="1"/>
  <c r="L23" i="1"/>
  <c r="K23" i="1"/>
  <c r="J23" i="1"/>
  <c r="I23" i="1"/>
  <c r="H23" i="1"/>
  <c r="G23" i="1"/>
  <c r="F23" i="1"/>
  <c r="E23" i="1"/>
  <c r="D23" i="1"/>
  <c r="C23" i="1"/>
  <c r="M22" i="1"/>
  <c r="L22" i="1"/>
  <c r="K22" i="1"/>
  <c r="J22" i="1"/>
  <c r="I22" i="1"/>
  <c r="H22" i="1"/>
  <c r="G22" i="1"/>
  <c r="F22" i="1"/>
  <c r="E22" i="1"/>
  <c r="D22" i="1"/>
  <c r="C22" i="1"/>
  <c r="M21" i="1"/>
  <c r="L21" i="1"/>
  <c r="K21" i="1"/>
  <c r="J21" i="1"/>
  <c r="I21" i="1"/>
  <c r="H21" i="1"/>
  <c r="G21" i="1"/>
  <c r="F21" i="1"/>
  <c r="E21" i="1"/>
  <c r="D21" i="1"/>
  <c r="C21" i="1"/>
  <c r="M20" i="1"/>
  <c r="L20" i="1"/>
  <c r="K20" i="1"/>
  <c r="J20" i="1"/>
  <c r="I20" i="1"/>
  <c r="H20" i="1"/>
  <c r="G20" i="1"/>
  <c r="F20" i="1"/>
  <c r="E20" i="1"/>
  <c r="D20" i="1"/>
  <c r="C20" i="1"/>
  <c r="M19" i="1"/>
  <c r="L19" i="1"/>
  <c r="K19" i="1"/>
  <c r="J19" i="1"/>
  <c r="I19" i="1"/>
  <c r="H19" i="1"/>
  <c r="G19" i="1"/>
  <c r="F19" i="1"/>
  <c r="E19" i="1"/>
  <c r="D19" i="1"/>
  <c r="C19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M16" i="1"/>
  <c r="L16" i="1"/>
  <c r="K16" i="1"/>
  <c r="J16" i="1"/>
  <c r="I16" i="1"/>
  <c r="H16" i="1"/>
  <c r="G16" i="1"/>
  <c r="F16" i="1"/>
  <c r="E16" i="1"/>
  <c r="D16" i="1"/>
  <c r="C16" i="1"/>
  <c r="M15" i="1"/>
  <c r="L15" i="1"/>
  <c r="K15" i="1"/>
  <c r="J15" i="1"/>
  <c r="I15" i="1"/>
  <c r="H15" i="1"/>
  <c r="G15" i="1"/>
  <c r="F15" i="1"/>
  <c r="E15" i="1"/>
  <c r="D15" i="1"/>
  <c r="C15" i="1"/>
  <c r="M14" i="1"/>
  <c r="L14" i="1"/>
  <c r="K14" i="1"/>
  <c r="J14" i="1"/>
  <c r="I14" i="1"/>
  <c r="H14" i="1"/>
  <c r="G14" i="1"/>
  <c r="F14" i="1"/>
  <c r="E14" i="1"/>
  <c r="D14" i="1"/>
  <c r="C14" i="1"/>
  <c r="M13" i="1"/>
  <c r="L13" i="1"/>
  <c r="K13" i="1"/>
  <c r="J13" i="1"/>
  <c r="I13" i="1"/>
  <c r="H13" i="1"/>
  <c r="G13" i="1"/>
  <c r="F13" i="1"/>
  <c r="E13" i="1"/>
  <c r="D13" i="1"/>
  <c r="C13" i="1"/>
  <c r="M12" i="1"/>
  <c r="L12" i="1"/>
  <c r="K12" i="1"/>
  <c r="J12" i="1"/>
  <c r="I12" i="1"/>
  <c r="H12" i="1"/>
  <c r="G12" i="1"/>
  <c r="F12" i="1"/>
  <c r="E12" i="1"/>
  <c r="D12" i="1"/>
  <c r="C12" i="1"/>
  <c r="M11" i="1"/>
  <c r="L11" i="1"/>
  <c r="K11" i="1"/>
  <c r="J11" i="1"/>
  <c r="I11" i="1"/>
  <c r="H11" i="1"/>
  <c r="G11" i="1"/>
  <c r="F11" i="1"/>
  <c r="E11" i="1"/>
  <c r="D11" i="1"/>
  <c r="C11" i="1"/>
  <c r="M10" i="1"/>
  <c r="L10" i="1"/>
  <c r="K10" i="1"/>
  <c r="J10" i="1"/>
  <c r="I10" i="1"/>
  <c r="H10" i="1"/>
  <c r="G10" i="1"/>
  <c r="F10" i="1"/>
  <c r="E10" i="1"/>
  <c r="D10" i="1"/>
  <c r="C10" i="1"/>
  <c r="M9" i="1"/>
  <c r="L9" i="1"/>
  <c r="K9" i="1"/>
  <c r="J9" i="1"/>
  <c r="I9" i="1"/>
  <c r="H9" i="1"/>
  <c r="G9" i="1"/>
  <c r="F9" i="1"/>
  <c r="E9" i="1"/>
  <c r="D9" i="1"/>
  <c r="C9" i="1"/>
  <c r="M8" i="1"/>
  <c r="L8" i="1"/>
  <c r="K8" i="1"/>
  <c r="J8" i="1"/>
  <c r="I8" i="1"/>
  <c r="H8" i="1"/>
  <c r="G8" i="1"/>
  <c r="F8" i="1"/>
  <c r="E8" i="1"/>
  <c r="D8" i="1"/>
  <c r="C8" i="1"/>
  <c r="M7" i="1"/>
  <c r="L7" i="1"/>
  <c r="K7" i="1"/>
  <c r="J7" i="1"/>
  <c r="I7" i="1"/>
  <c r="H7" i="1"/>
  <c r="G7" i="1"/>
  <c r="F7" i="1"/>
  <c r="E7" i="1"/>
  <c r="D7" i="1"/>
  <c r="C7" i="1"/>
  <c r="M6" i="1"/>
  <c r="L6" i="1"/>
  <c r="K6" i="1"/>
  <c r="J6" i="1"/>
  <c r="I6" i="1"/>
  <c r="H6" i="1"/>
  <c r="G6" i="1"/>
  <c r="F6" i="1"/>
  <c r="E6" i="1"/>
  <c r="D6" i="1"/>
  <c r="C6" i="1"/>
  <c r="M5" i="1"/>
  <c r="L5" i="1"/>
  <c r="K5" i="1"/>
  <c r="J5" i="1"/>
  <c r="I5" i="1"/>
  <c r="H5" i="1"/>
  <c r="G5" i="1"/>
  <c r="F5" i="1"/>
  <c r="E5" i="1"/>
  <c r="D5" i="1"/>
  <c r="C5" i="1"/>
  <c r="M4" i="1"/>
  <c r="L4" i="1"/>
  <c r="K4" i="1"/>
  <c r="J4" i="1"/>
  <c r="I4" i="1"/>
  <c r="H4" i="1"/>
  <c r="G4" i="1"/>
  <c r="F4" i="1"/>
  <c r="E4" i="1"/>
  <c r="D4" i="1"/>
  <c r="C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G14" i="3"/>
  <c r="L13" i="3"/>
  <c r="K13" i="3"/>
  <c r="D13" i="3"/>
  <c r="C13" i="3"/>
  <c r="I12" i="3"/>
  <c r="H12" i="3"/>
  <c r="G12" i="3"/>
  <c r="L11" i="3"/>
  <c r="K11" i="3"/>
  <c r="E11" i="3"/>
  <c r="D11" i="3"/>
  <c r="C11" i="3"/>
  <c r="I10" i="3"/>
  <c r="H10" i="3"/>
  <c r="G10" i="3"/>
  <c r="L9" i="3"/>
  <c r="K9" i="3"/>
  <c r="E9" i="3"/>
  <c r="D9" i="3"/>
  <c r="C9" i="3"/>
  <c r="I8" i="3"/>
  <c r="H8" i="3"/>
  <c r="G8" i="3"/>
  <c r="G6" i="3"/>
  <c r="L5" i="3"/>
  <c r="K5" i="3"/>
  <c r="D5" i="3"/>
  <c r="C5" i="3"/>
  <c r="I4" i="3"/>
  <c r="H4" i="3"/>
  <c r="G4" i="3"/>
  <c r="P4" i="3"/>
  <c r="P5" i="3"/>
  <c r="J5" i="3" s="1"/>
  <c r="P6" i="3"/>
  <c r="P7" i="3"/>
  <c r="J7" i="3" s="1"/>
  <c r="P8" i="3"/>
  <c r="P9" i="3"/>
  <c r="J9" i="3" s="1"/>
  <c r="P10" i="3"/>
  <c r="P11" i="3"/>
  <c r="J11" i="3" s="1"/>
  <c r="P12" i="3"/>
  <c r="P13" i="3"/>
  <c r="J13" i="3" s="1"/>
  <c r="P14" i="3"/>
  <c r="E8" i="4"/>
  <c r="C8" i="4"/>
  <c r="E7" i="4"/>
  <c r="C7" i="4"/>
  <c r="E6" i="4"/>
  <c r="C6" i="4"/>
  <c r="E5" i="4"/>
  <c r="C5" i="4"/>
  <c r="K4" i="4"/>
  <c r="J4" i="4" s="1"/>
  <c r="K5" i="4"/>
  <c r="J5" i="4" s="1"/>
  <c r="K6" i="4"/>
  <c r="J6" i="4" s="1"/>
  <c r="K7" i="4"/>
  <c r="J7" i="4" s="1"/>
  <c r="K8" i="4"/>
  <c r="J8" i="4" s="1"/>
  <c r="AJ14" i="7"/>
  <c r="AB14" i="7" s="1"/>
  <c r="AJ15" i="7"/>
  <c r="AI15" i="7" s="1"/>
  <c r="AJ17" i="7"/>
  <c r="AH17" i="7" s="1"/>
  <c r="AJ18" i="7"/>
  <c r="AG18" i="7" s="1"/>
  <c r="AJ19" i="7"/>
  <c r="AI19" i="7" s="1"/>
  <c r="AJ21" i="7"/>
  <c r="AE21" i="7" s="1"/>
  <c r="AJ22" i="7"/>
  <c r="Y22" i="7" s="1"/>
  <c r="AJ23" i="7"/>
  <c r="AC23" i="7" s="1"/>
  <c r="AJ24" i="7"/>
  <c r="AB24" i="7" s="1"/>
  <c r="AJ25" i="7"/>
  <c r="AI25" i="7" s="1"/>
  <c r="AJ26" i="7"/>
  <c r="AH26" i="7" s="1"/>
  <c r="AJ27" i="7"/>
  <c r="AG27" i="7" s="1"/>
  <c r="AJ9" i="7"/>
  <c r="AG9" i="7" s="1"/>
  <c r="AJ10" i="7"/>
  <c r="AE10" i="7" s="1"/>
  <c r="AJ11" i="7"/>
  <c r="W11" i="7" s="1"/>
  <c r="AJ12" i="7"/>
  <c r="AC12" i="7" s="1"/>
  <c r="AJ13" i="7"/>
  <c r="AB13" i="7" s="1"/>
  <c r="AJ73" i="7"/>
  <c r="AI73" i="7" s="1"/>
  <c r="AJ16" i="7"/>
  <c r="AH16" i="7" s="1"/>
  <c r="AJ20" i="7"/>
  <c r="AG20" i="7" s="1"/>
  <c r="AJ74" i="7"/>
  <c r="Y74" i="7" s="1"/>
  <c r="AJ75" i="7"/>
  <c r="AE75" i="7" s="1"/>
  <c r="AJ77" i="7"/>
  <c r="O77" i="7" s="1"/>
  <c r="AJ76" i="7"/>
  <c r="AC76" i="7" s="1"/>
  <c r="AJ28" i="7"/>
  <c r="AB28" i="7" s="1"/>
  <c r="AJ29" i="7"/>
  <c r="AI29" i="7" s="1"/>
  <c r="AJ31" i="7"/>
  <c r="Z31" i="7" s="1"/>
  <c r="AJ33" i="7"/>
  <c r="U33" i="7" s="1"/>
  <c r="AJ34" i="7"/>
  <c r="U34" i="7" s="1"/>
  <c r="AJ39" i="7"/>
  <c r="K39" i="7" s="1"/>
  <c r="AJ41" i="7"/>
  <c r="AH41" i="7" s="1"/>
  <c r="AJ42" i="7"/>
  <c r="Y42" i="7" s="1"/>
  <c r="AJ32" i="7"/>
  <c r="V32" i="7" s="1"/>
  <c r="AJ36" i="7"/>
  <c r="O36" i="7" s="1"/>
  <c r="AJ37" i="7"/>
  <c r="L37" i="7" s="1"/>
  <c r="AJ38" i="7"/>
  <c r="AI38" i="7" s="1"/>
  <c r="AJ43" i="7"/>
  <c r="AU43" i="7" s="1"/>
  <c r="AJ44" i="7"/>
  <c r="AI44" i="7" s="1"/>
  <c r="AJ45" i="7"/>
  <c r="Z45" i="7" s="1"/>
  <c r="AJ46" i="7"/>
  <c r="Q46" i="7" s="1"/>
  <c r="AJ70" i="7"/>
  <c r="N70" i="7" s="1"/>
  <c r="AJ71" i="7"/>
  <c r="G71" i="7" s="1"/>
  <c r="AJ98" i="7"/>
  <c r="D98" i="7" s="1"/>
  <c r="AJ99" i="7"/>
  <c r="AA99" i="7" s="1"/>
  <c r="AJ100" i="7"/>
  <c r="AB100" i="7" s="1"/>
  <c r="AJ101" i="7"/>
  <c r="AA101" i="7" s="1"/>
  <c r="AJ102" i="7"/>
  <c r="R102" i="7" s="1"/>
  <c r="AJ103" i="7"/>
  <c r="I103" i="7" s="1"/>
  <c r="AJ104" i="7"/>
  <c r="F104" i="7" s="1"/>
  <c r="AJ105" i="7"/>
  <c r="AE105" i="7" s="1"/>
  <c r="AJ106" i="7"/>
  <c r="AB106" i="7" s="1"/>
  <c r="AJ107" i="7"/>
  <c r="S107" i="7" s="1"/>
  <c r="AJ108" i="7"/>
  <c r="T108" i="7" s="1"/>
  <c r="AJ109" i="7"/>
  <c r="S109" i="7" s="1"/>
  <c r="AJ110" i="7"/>
  <c r="J110" i="7" s="1"/>
  <c r="AJ111" i="7"/>
  <c r="AG111" i="7" s="1"/>
  <c r="AJ112" i="7"/>
  <c r="AD112" i="7" s="1"/>
  <c r="AJ113" i="7"/>
  <c r="AB113" i="7" s="1"/>
  <c r="AJ114" i="7"/>
  <c r="AJ115" i="7"/>
  <c r="S115" i="7" s="1"/>
  <c r="AJ116" i="7"/>
  <c r="R116" i="7" s="1"/>
  <c r="AJ117" i="7"/>
  <c r="AJ118" i="7"/>
  <c r="AJ119" i="7"/>
  <c r="O119" i="7" s="1"/>
  <c r="AJ120" i="7"/>
  <c r="F120" i="7" s="1"/>
  <c r="AJ122" i="7"/>
  <c r="M122" i="7" s="1"/>
  <c r="AJ123" i="7"/>
  <c r="AJ124" i="7"/>
  <c r="AI124" i="7" s="1"/>
  <c r="AJ128" i="7"/>
  <c r="J128" i="7" s="1"/>
  <c r="AJ129" i="7"/>
  <c r="AJ136" i="7"/>
  <c r="AJ137" i="7"/>
  <c r="AE137" i="7" s="1"/>
  <c r="AJ138" i="7"/>
  <c r="AD138" i="7" s="1"/>
  <c r="AJ139" i="7"/>
  <c r="E139" i="7" s="1"/>
  <c r="AJ141" i="7"/>
  <c r="AJ142" i="7"/>
  <c r="AA142" i="7" s="1"/>
  <c r="AJ143" i="7"/>
  <c r="AJ147" i="7"/>
  <c r="AJ148" i="7"/>
  <c r="AJ81" i="7"/>
  <c r="W81" i="7" s="1"/>
  <c r="AJ82" i="7"/>
  <c r="AD82" i="7" s="1"/>
  <c r="AJ83" i="7"/>
  <c r="AU83" i="7" s="1"/>
  <c r="AJ84" i="7"/>
  <c r="AU84" i="7" s="1"/>
  <c r="AJ85" i="7"/>
  <c r="S85" i="7" s="1"/>
  <c r="AJ87" i="7"/>
  <c r="AJ88" i="7"/>
  <c r="AJ89" i="7"/>
  <c r="X89" i="7" s="1"/>
  <c r="AJ91" i="7"/>
  <c r="O91" i="7" s="1"/>
  <c r="AJ92" i="7"/>
  <c r="V92" i="7" s="1"/>
  <c r="AJ93" i="7"/>
  <c r="AJ94" i="7"/>
  <c r="AJ95" i="7"/>
  <c r="C95" i="7" s="1"/>
  <c r="AJ96" i="7"/>
  <c r="AE96" i="7" s="1"/>
  <c r="AJ97" i="7"/>
  <c r="AU97" i="7" s="1"/>
  <c r="AJ79" i="7"/>
  <c r="AJ80" i="7"/>
  <c r="S80" i="7" s="1"/>
  <c r="AJ121" i="7"/>
  <c r="AJ125" i="7"/>
  <c r="AU125" i="7" s="1"/>
  <c r="AJ126" i="7"/>
  <c r="AJ127" i="7"/>
  <c r="AU127" i="7" s="1"/>
  <c r="AJ130" i="7"/>
  <c r="AJ131" i="7"/>
  <c r="AJ132" i="7"/>
  <c r="AJ133" i="7"/>
  <c r="AJ134" i="7"/>
  <c r="AJ135" i="7"/>
  <c r="AA135" i="7" s="1"/>
  <c r="AJ140" i="7"/>
  <c r="AE140" i="7" s="1"/>
  <c r="AJ144" i="7"/>
  <c r="AJ145" i="7"/>
  <c r="AJ146" i="7"/>
  <c r="AJ149" i="7"/>
  <c r="AJ150" i="7"/>
  <c r="V150" i="7" s="1"/>
  <c r="AJ151" i="7"/>
  <c r="AJ152" i="7"/>
  <c r="AJ153" i="7"/>
  <c r="AJ154" i="7"/>
  <c r="AJ155" i="7"/>
  <c r="AJ30" i="7"/>
  <c r="AJ35" i="7"/>
  <c r="AJ40" i="7"/>
  <c r="AJ86" i="7"/>
  <c r="AJ90" i="7"/>
  <c r="AJ50" i="7"/>
  <c r="AU50" i="7" s="1"/>
  <c r="AJ51" i="7"/>
  <c r="AJ52" i="7"/>
  <c r="AJ47" i="7"/>
  <c r="AU47" i="7" s="1"/>
  <c r="AJ48" i="7"/>
  <c r="AJ49" i="7"/>
  <c r="AJ58" i="7"/>
  <c r="AU58" i="7" s="1"/>
  <c r="AJ54" i="7"/>
  <c r="AJ55" i="7"/>
  <c r="AU55" i="7" s="1"/>
  <c r="AJ56" i="7"/>
  <c r="AU56" i="7" s="1"/>
  <c r="AJ57" i="7"/>
  <c r="AJ53" i="7"/>
  <c r="AU53" i="7" s="1"/>
  <c r="AJ60" i="7"/>
  <c r="AJ61" i="7"/>
  <c r="AJ63" i="7"/>
  <c r="AJ64" i="7"/>
  <c r="AU64" i="7" s="1"/>
  <c r="AJ69" i="7"/>
  <c r="AJ62" i="7"/>
  <c r="AJ59" i="7"/>
  <c r="AJ65" i="7"/>
  <c r="AJ66" i="7"/>
  <c r="AU66" i="7" s="1"/>
  <c r="AJ67" i="7"/>
  <c r="AJ68" i="7"/>
  <c r="AU68" i="7" s="1"/>
  <c r="AJ78" i="7"/>
  <c r="AU78" i="7" s="1"/>
  <c r="AJ72" i="7"/>
  <c r="AU72" i="7" s="1"/>
  <c r="E7" i="3" l="1"/>
  <c r="I14" i="3"/>
  <c r="K7" i="3"/>
  <c r="H6" i="3"/>
  <c r="H14" i="3"/>
  <c r="J4" i="3"/>
  <c r="F5" i="3"/>
  <c r="J6" i="3"/>
  <c r="F7" i="3"/>
  <c r="J8" i="3"/>
  <c r="F9" i="3"/>
  <c r="J10" i="3"/>
  <c r="F11" i="3"/>
  <c r="J12" i="3"/>
  <c r="F13" i="3"/>
  <c r="J14" i="3"/>
  <c r="E13" i="3"/>
  <c r="C4" i="3"/>
  <c r="K4" i="3"/>
  <c r="G5" i="3"/>
  <c r="C6" i="3"/>
  <c r="K6" i="3"/>
  <c r="G7" i="3"/>
  <c r="C8" i="3"/>
  <c r="K8" i="3"/>
  <c r="G9" i="3"/>
  <c r="C10" i="3"/>
  <c r="K10" i="3"/>
  <c r="G11" i="3"/>
  <c r="C12" i="3"/>
  <c r="K12" i="3"/>
  <c r="G13" i="3"/>
  <c r="C14" i="3"/>
  <c r="K14" i="3"/>
  <c r="E5" i="3"/>
  <c r="D4" i="3"/>
  <c r="L4" i="3"/>
  <c r="H5" i="3"/>
  <c r="D6" i="3"/>
  <c r="L6" i="3"/>
  <c r="H7" i="3"/>
  <c r="D8" i="3"/>
  <c r="L8" i="3"/>
  <c r="H9" i="3"/>
  <c r="D10" i="3"/>
  <c r="L10" i="3"/>
  <c r="H11" i="3"/>
  <c r="D12" i="3"/>
  <c r="L12" i="3"/>
  <c r="H13" i="3"/>
  <c r="D14" i="3"/>
  <c r="L14" i="3"/>
  <c r="D7" i="3"/>
  <c r="I6" i="3"/>
  <c r="E4" i="3"/>
  <c r="M4" i="3"/>
  <c r="I5" i="3"/>
  <c r="E6" i="3"/>
  <c r="I7" i="3"/>
  <c r="E8" i="3"/>
  <c r="I9" i="3"/>
  <c r="E10" i="3"/>
  <c r="I11" i="3"/>
  <c r="E12" i="3"/>
  <c r="I13" i="3"/>
  <c r="E14" i="3"/>
  <c r="C7" i="3"/>
  <c r="L7" i="3"/>
  <c r="F4" i="3"/>
  <c r="F6" i="3"/>
  <c r="F8" i="3"/>
  <c r="F10" i="3"/>
  <c r="F12" i="3"/>
  <c r="F14" i="3"/>
  <c r="AU23" i="7"/>
  <c r="AU36" i="7"/>
  <c r="AU71" i="7"/>
  <c r="AU122" i="7"/>
  <c r="AU15" i="7"/>
  <c r="AU80" i="7"/>
  <c r="AU42" i="7"/>
  <c r="AU111" i="7"/>
  <c r="AU46" i="7"/>
  <c r="AU76" i="7"/>
  <c r="AU138" i="7"/>
  <c r="AU28" i="7"/>
  <c r="AU135" i="7"/>
  <c r="E14" i="7"/>
  <c r="M14" i="7"/>
  <c r="U14" i="7"/>
  <c r="AC14" i="7"/>
  <c r="F14" i="7"/>
  <c r="N14" i="7"/>
  <c r="V14" i="7"/>
  <c r="AD14" i="7"/>
  <c r="G14" i="7"/>
  <c r="O14" i="7"/>
  <c r="W14" i="7"/>
  <c r="AE14" i="7"/>
  <c r="H14" i="7"/>
  <c r="P14" i="7"/>
  <c r="X14" i="7"/>
  <c r="AF14" i="7"/>
  <c r="I14" i="7"/>
  <c r="Q14" i="7"/>
  <c r="Y14" i="7"/>
  <c r="AG14" i="7"/>
  <c r="J14" i="7"/>
  <c r="R14" i="7"/>
  <c r="Z14" i="7"/>
  <c r="AH14" i="7"/>
  <c r="C14" i="7"/>
  <c r="K14" i="7"/>
  <c r="S14" i="7"/>
  <c r="AA14" i="7"/>
  <c r="AI14" i="7"/>
  <c r="D14" i="7"/>
  <c r="L14" i="7"/>
  <c r="T14" i="7"/>
  <c r="K16" i="7"/>
  <c r="D4" i="4"/>
  <c r="D5" i="4"/>
  <c r="D6" i="4"/>
  <c r="D7" i="4"/>
  <c r="D8" i="4"/>
  <c r="E4" i="4"/>
  <c r="F4" i="4"/>
  <c r="F5" i="4"/>
  <c r="F6" i="4"/>
  <c r="F7" i="4"/>
  <c r="F8" i="4"/>
  <c r="G4" i="4"/>
  <c r="G5" i="4"/>
  <c r="G6" i="4"/>
  <c r="G7" i="4"/>
  <c r="G8" i="4"/>
  <c r="H4" i="4"/>
  <c r="H5" i="4"/>
  <c r="H6" i="4"/>
  <c r="H7" i="4"/>
  <c r="H8" i="4"/>
  <c r="I4" i="4"/>
  <c r="I5" i="4"/>
  <c r="I6" i="4"/>
  <c r="I7" i="4"/>
  <c r="I8" i="4"/>
  <c r="K9" i="7"/>
  <c r="AC28" i="7"/>
  <c r="AU9" i="7"/>
  <c r="T29" i="7"/>
  <c r="X70" i="7"/>
  <c r="S17" i="7"/>
  <c r="AF23" i="7"/>
  <c r="AU34" i="7"/>
  <c r="G24" i="7"/>
  <c r="J18" i="7"/>
  <c r="AN18" i="7" s="1" a="1"/>
  <c r="AN18" i="7" s="1"/>
  <c r="S16" i="7"/>
  <c r="U99" i="7"/>
  <c r="AU85" i="7"/>
  <c r="AU107" i="7"/>
  <c r="AA19" i="7"/>
  <c r="AE24" i="7"/>
  <c r="V12" i="7"/>
  <c r="K74" i="7"/>
  <c r="T31" i="7"/>
  <c r="X104" i="7"/>
  <c r="AU115" i="7"/>
  <c r="AB84" i="7"/>
  <c r="AU106" i="7"/>
  <c r="L15" i="7"/>
  <c r="AG19" i="7"/>
  <c r="F25" i="7"/>
  <c r="M13" i="7"/>
  <c r="I77" i="7"/>
  <c r="J41" i="7"/>
  <c r="W105" i="7"/>
  <c r="T15" i="7"/>
  <c r="AE22" i="7"/>
  <c r="AD25" i="7"/>
  <c r="U13" i="7"/>
  <c r="V76" i="7"/>
  <c r="AE36" i="7"/>
  <c r="I111" i="7"/>
  <c r="AU82" i="7"/>
  <c r="V15" i="7"/>
  <c r="H23" i="7"/>
  <c r="E26" i="7"/>
  <c r="L73" i="7"/>
  <c r="AD76" i="7"/>
  <c r="AD37" i="7"/>
  <c r="AU81" i="7"/>
  <c r="K17" i="7"/>
  <c r="N23" i="7"/>
  <c r="AC26" i="7"/>
  <c r="T73" i="7"/>
  <c r="U28" i="7"/>
  <c r="Y46" i="7"/>
  <c r="N120" i="7"/>
  <c r="AI142" i="7"/>
  <c r="AB27" i="7"/>
  <c r="S19" i="7"/>
  <c r="M24" i="7"/>
  <c r="N12" i="7"/>
  <c r="J20" i="7"/>
  <c r="AB29" i="7"/>
  <c r="X10" i="7"/>
  <c r="AF75" i="7"/>
  <c r="K109" i="7"/>
  <c r="AU120" i="7"/>
  <c r="N15" i="7"/>
  <c r="M17" i="7"/>
  <c r="L18" i="7"/>
  <c r="Y19" i="7"/>
  <c r="Z21" i="7"/>
  <c r="F23" i="7"/>
  <c r="E24" i="7"/>
  <c r="D25" i="7"/>
  <c r="C26" i="7"/>
  <c r="AI26" i="7"/>
  <c r="AH27" i="7"/>
  <c r="Z10" i="7"/>
  <c r="P12" i="7"/>
  <c r="O13" i="7"/>
  <c r="N73" i="7"/>
  <c r="M16" i="7"/>
  <c r="L20" i="7"/>
  <c r="AI74" i="7"/>
  <c r="AH75" i="7"/>
  <c r="X76" i="7"/>
  <c r="W28" i="7"/>
  <c r="V29" i="7"/>
  <c r="W31" i="7"/>
  <c r="AI39" i="7"/>
  <c r="F37" i="7"/>
  <c r="AG46" i="7"/>
  <c r="AC99" i="7"/>
  <c r="O105" i="7"/>
  <c r="AN105" i="7" s="1" a="1"/>
  <c r="AN105" i="7" s="1"/>
  <c r="AV105" i="7" s="1"/>
  <c r="AE81" i="7"/>
  <c r="X21" i="7"/>
  <c r="Q39" i="7"/>
  <c r="AU39" i="7"/>
  <c r="R18" i="7"/>
  <c r="AF21" i="7"/>
  <c r="D27" i="7"/>
  <c r="AF10" i="7"/>
  <c r="H75" i="7"/>
  <c r="C33" i="7"/>
  <c r="U17" i="7"/>
  <c r="T18" i="7"/>
  <c r="AH21" i="7"/>
  <c r="L25" i="7"/>
  <c r="K26" i="7"/>
  <c r="J27" i="7"/>
  <c r="S9" i="7"/>
  <c r="AH10" i="7"/>
  <c r="X12" i="7"/>
  <c r="W13" i="7"/>
  <c r="V73" i="7"/>
  <c r="U16" i="7"/>
  <c r="T20" i="7"/>
  <c r="J75" i="7"/>
  <c r="AG77" i="7"/>
  <c r="AF76" i="7"/>
  <c r="AE28" i="7"/>
  <c r="AD29" i="7"/>
  <c r="F33" i="7"/>
  <c r="I42" i="7"/>
  <c r="E38" i="7"/>
  <c r="AF70" i="7"/>
  <c r="S101" i="7"/>
  <c r="N106" i="7"/>
  <c r="AN106" i="7" s="1" a="1"/>
  <c r="AN106" i="7" s="1"/>
  <c r="AV106" i="7" s="1"/>
  <c r="Q111" i="7"/>
  <c r="K124" i="7"/>
  <c r="AA85" i="7"/>
  <c r="R20" i="7"/>
  <c r="AU99" i="7"/>
  <c r="AB15" i="7"/>
  <c r="AA17" i="7"/>
  <c r="Z18" i="7"/>
  <c r="H21" i="7"/>
  <c r="G22" i="7"/>
  <c r="P23" i="7"/>
  <c r="O24" i="7"/>
  <c r="N25" i="7"/>
  <c r="M26" i="7"/>
  <c r="AN26" i="7" s="1" a="1"/>
  <c r="AN26" i="7" s="1"/>
  <c r="L27" i="7"/>
  <c r="H10" i="7"/>
  <c r="I11" i="7"/>
  <c r="AD12" i="7"/>
  <c r="AC13" i="7"/>
  <c r="AB73" i="7"/>
  <c r="AA16" i="7"/>
  <c r="Z20" i="7"/>
  <c r="P75" i="7"/>
  <c r="F76" i="7"/>
  <c r="E28" i="7"/>
  <c r="D29" i="7"/>
  <c r="C31" i="7"/>
  <c r="S33" i="7"/>
  <c r="AG42" i="7"/>
  <c r="AC38" i="7"/>
  <c r="W71" i="7"/>
  <c r="V106" i="7"/>
  <c r="H112" i="7"/>
  <c r="W91" i="7"/>
  <c r="AD15" i="7"/>
  <c r="AC17" i="7"/>
  <c r="AB18" i="7"/>
  <c r="J21" i="7"/>
  <c r="Q22" i="7"/>
  <c r="V23" i="7"/>
  <c r="U24" i="7"/>
  <c r="T25" i="7"/>
  <c r="S26" i="7"/>
  <c r="R27" i="7"/>
  <c r="J10" i="7"/>
  <c r="Q11" i="7"/>
  <c r="AF12" i="7"/>
  <c r="AE13" i="7"/>
  <c r="AD73" i="7"/>
  <c r="AC16" i="7"/>
  <c r="AB20" i="7"/>
  <c r="R75" i="7"/>
  <c r="H76" i="7"/>
  <c r="AN76" i="7" s="1" a="1"/>
  <c r="AN76" i="7" s="1"/>
  <c r="AV76" i="7" s="1"/>
  <c r="G28" i="7"/>
  <c r="F29" i="7"/>
  <c r="E31" i="7"/>
  <c r="V33" i="7"/>
  <c r="H32" i="7"/>
  <c r="C44" i="7"/>
  <c r="AE71" i="7"/>
  <c r="Q103" i="7"/>
  <c r="M107" i="7"/>
  <c r="P112" i="7"/>
  <c r="G137" i="7"/>
  <c r="D15" i="7"/>
  <c r="C17" i="7"/>
  <c r="AI17" i="7"/>
  <c r="AH18" i="7"/>
  <c r="P21" i="7"/>
  <c r="W22" i="7"/>
  <c r="X23" i="7"/>
  <c r="W24" i="7"/>
  <c r="V25" i="7"/>
  <c r="U26" i="7"/>
  <c r="T27" i="7"/>
  <c r="P10" i="7"/>
  <c r="F12" i="7"/>
  <c r="E13" i="7"/>
  <c r="D73" i="7"/>
  <c r="C16" i="7"/>
  <c r="AI16" i="7"/>
  <c r="AH20" i="7"/>
  <c r="X75" i="7"/>
  <c r="N76" i="7"/>
  <c r="M28" i="7"/>
  <c r="L29" i="7"/>
  <c r="K31" i="7"/>
  <c r="AI33" i="7"/>
  <c r="AF32" i="7"/>
  <c r="AA44" i="7"/>
  <c r="V98" i="7"/>
  <c r="Y103" i="7"/>
  <c r="U107" i="7"/>
  <c r="H113" i="7"/>
  <c r="F138" i="7"/>
  <c r="F15" i="7"/>
  <c r="E17" i="7"/>
  <c r="D18" i="7"/>
  <c r="I19" i="7"/>
  <c r="R21" i="7"/>
  <c r="AD23" i="7"/>
  <c r="AC24" i="7"/>
  <c r="AB25" i="7"/>
  <c r="AA26" i="7"/>
  <c r="Z27" i="7"/>
  <c r="R10" i="7"/>
  <c r="H12" i="7"/>
  <c r="G13" i="7"/>
  <c r="F73" i="7"/>
  <c r="E16" i="7"/>
  <c r="D20" i="7"/>
  <c r="C74" i="7"/>
  <c r="Z75" i="7"/>
  <c r="P76" i="7"/>
  <c r="O28" i="7"/>
  <c r="N29" i="7"/>
  <c r="M31" i="7"/>
  <c r="G36" i="7"/>
  <c r="AD98" i="7"/>
  <c r="P104" i="7"/>
  <c r="R113" i="7"/>
  <c r="C142" i="7"/>
  <c r="Q9" i="7"/>
  <c r="O11" i="7"/>
  <c r="I74" i="7"/>
  <c r="G77" i="7"/>
  <c r="Y9" i="7"/>
  <c r="Q74" i="7"/>
  <c r="AF66" i="7"/>
  <c r="X66" i="7"/>
  <c r="P66" i="7"/>
  <c r="H66" i="7"/>
  <c r="AE66" i="7"/>
  <c r="W66" i="7"/>
  <c r="O66" i="7"/>
  <c r="G66" i="7"/>
  <c r="AD66" i="7"/>
  <c r="V66" i="7"/>
  <c r="N66" i="7"/>
  <c r="F66" i="7"/>
  <c r="AC66" i="7"/>
  <c r="U66" i="7"/>
  <c r="M66" i="7"/>
  <c r="E66" i="7"/>
  <c r="AB66" i="7"/>
  <c r="T66" i="7"/>
  <c r="L66" i="7"/>
  <c r="D66" i="7"/>
  <c r="AH66" i="7"/>
  <c r="Z66" i="7"/>
  <c r="R66" i="7"/>
  <c r="J66" i="7"/>
  <c r="I66" i="7"/>
  <c r="AI66" i="7"/>
  <c r="C66" i="7"/>
  <c r="AK66" i="7" s="1"/>
  <c r="AG66" i="7"/>
  <c r="AA66" i="7"/>
  <c r="Y66" i="7"/>
  <c r="Q66" i="7"/>
  <c r="S66" i="7"/>
  <c r="K66" i="7"/>
  <c r="AF60" i="7"/>
  <c r="X60" i="7"/>
  <c r="P60" i="7"/>
  <c r="H60" i="7"/>
  <c r="AE60" i="7"/>
  <c r="W60" i="7"/>
  <c r="O60" i="7"/>
  <c r="G60" i="7"/>
  <c r="AD60" i="7"/>
  <c r="V60" i="7"/>
  <c r="N60" i="7"/>
  <c r="F60" i="7"/>
  <c r="AC60" i="7"/>
  <c r="U60" i="7"/>
  <c r="M60" i="7"/>
  <c r="E60" i="7"/>
  <c r="AB60" i="7"/>
  <c r="T60" i="7"/>
  <c r="L60" i="7"/>
  <c r="D60" i="7"/>
  <c r="AH60" i="7"/>
  <c r="Z60" i="7"/>
  <c r="R60" i="7"/>
  <c r="J60" i="7"/>
  <c r="AN60" i="7" s="1" a="1"/>
  <c r="AN60" i="7" s="1"/>
  <c r="Q60" i="7"/>
  <c r="K60" i="7"/>
  <c r="I60" i="7"/>
  <c r="AI60" i="7"/>
  <c r="C60" i="7"/>
  <c r="AK60" i="7" s="1"/>
  <c r="AG60" i="7"/>
  <c r="Y60" i="7"/>
  <c r="AA60" i="7"/>
  <c r="S60" i="7"/>
  <c r="AE48" i="7"/>
  <c r="W48" i="7"/>
  <c r="AD48" i="7"/>
  <c r="V48" i="7"/>
  <c r="AC48" i="7"/>
  <c r="U48" i="7"/>
  <c r="AH48" i="7"/>
  <c r="Z48" i="7"/>
  <c r="R48" i="7"/>
  <c r="AI48" i="7"/>
  <c r="S48" i="7"/>
  <c r="J48" i="7"/>
  <c r="AG48" i="7"/>
  <c r="Q48" i="7"/>
  <c r="I48" i="7"/>
  <c r="AF48" i="7"/>
  <c r="P48" i="7"/>
  <c r="H48" i="7"/>
  <c r="AB48" i="7"/>
  <c r="O48" i="7"/>
  <c r="G48" i="7"/>
  <c r="AN48" i="7" s="1" a="1"/>
  <c r="AN48" i="7" s="1"/>
  <c r="AA48" i="7"/>
  <c r="N48" i="7"/>
  <c r="F48" i="7"/>
  <c r="X48" i="7"/>
  <c r="L48" i="7"/>
  <c r="D48" i="7"/>
  <c r="Y48" i="7"/>
  <c r="T48" i="7"/>
  <c r="M48" i="7"/>
  <c r="K48" i="7"/>
  <c r="C48" i="7"/>
  <c r="E48" i="7"/>
  <c r="AH35" i="7"/>
  <c r="Z35" i="7"/>
  <c r="R35" i="7"/>
  <c r="J35" i="7"/>
  <c r="AG35" i="7"/>
  <c r="Y35" i="7"/>
  <c r="Q35" i="7"/>
  <c r="I35" i="7"/>
  <c r="AF35" i="7"/>
  <c r="X35" i="7"/>
  <c r="P35" i="7"/>
  <c r="H35" i="7"/>
  <c r="AE35" i="7"/>
  <c r="W35" i="7"/>
  <c r="O35" i="7"/>
  <c r="G35" i="7"/>
  <c r="AD35" i="7"/>
  <c r="AB35" i="7"/>
  <c r="T35" i="7"/>
  <c r="L35" i="7"/>
  <c r="D35" i="7"/>
  <c r="AI35" i="7"/>
  <c r="K35" i="7"/>
  <c r="AC35" i="7"/>
  <c r="F35" i="7"/>
  <c r="AA35" i="7"/>
  <c r="E35" i="7"/>
  <c r="V35" i="7"/>
  <c r="C35" i="7"/>
  <c r="U35" i="7"/>
  <c r="N35" i="7"/>
  <c r="M35" i="7"/>
  <c r="S35" i="7"/>
  <c r="AU149" i="7"/>
  <c r="AG149" i="7"/>
  <c r="Y149" i="7"/>
  <c r="Q149" i="7"/>
  <c r="I149" i="7"/>
  <c r="AB149" i="7"/>
  <c r="T149" i="7"/>
  <c r="L149" i="7"/>
  <c r="D149" i="7"/>
  <c r="AC149" i="7"/>
  <c r="R149" i="7"/>
  <c r="G149" i="7"/>
  <c r="AA149" i="7"/>
  <c r="P149" i="7"/>
  <c r="F149" i="7"/>
  <c r="Z149" i="7"/>
  <c r="O149" i="7"/>
  <c r="E149" i="7"/>
  <c r="AI149" i="7"/>
  <c r="X149" i="7"/>
  <c r="N149" i="7"/>
  <c r="C149" i="7"/>
  <c r="AH149" i="7"/>
  <c r="W149" i="7"/>
  <c r="M149" i="7"/>
  <c r="AE149" i="7"/>
  <c r="U149" i="7"/>
  <c r="J149" i="7"/>
  <c r="AF149" i="7"/>
  <c r="AD149" i="7"/>
  <c r="V149" i="7"/>
  <c r="S149" i="7"/>
  <c r="H149" i="7"/>
  <c r="K149" i="7"/>
  <c r="AG132" i="7"/>
  <c r="Y132" i="7"/>
  <c r="Q132" i="7"/>
  <c r="I132" i="7"/>
  <c r="AF132" i="7"/>
  <c r="X132" i="7"/>
  <c r="P132" i="7"/>
  <c r="H132" i="7"/>
  <c r="AE132" i="7"/>
  <c r="W132" i="7"/>
  <c r="O132" i="7"/>
  <c r="G132" i="7"/>
  <c r="AD132" i="7"/>
  <c r="V132" i="7"/>
  <c r="N132" i="7"/>
  <c r="F132" i="7"/>
  <c r="AC132" i="7"/>
  <c r="U132" i="7"/>
  <c r="M132" i="7"/>
  <c r="E132" i="7"/>
  <c r="AI132" i="7"/>
  <c r="AA132" i="7"/>
  <c r="S132" i="7"/>
  <c r="K132" i="7"/>
  <c r="C132" i="7"/>
  <c r="R132" i="7"/>
  <c r="L132" i="7"/>
  <c r="J132" i="7"/>
  <c r="D132" i="7"/>
  <c r="AH132" i="7"/>
  <c r="Z132" i="7"/>
  <c r="T132" i="7"/>
  <c r="AG79" i="7"/>
  <c r="Y79" i="7"/>
  <c r="Q79" i="7"/>
  <c r="I79" i="7"/>
  <c r="AF79" i="7"/>
  <c r="X79" i="7"/>
  <c r="P79" i="7"/>
  <c r="H79" i="7"/>
  <c r="AE79" i="7"/>
  <c r="W79" i="7"/>
  <c r="O79" i="7"/>
  <c r="G79" i="7"/>
  <c r="AD79" i="7"/>
  <c r="V79" i="7"/>
  <c r="N79" i="7"/>
  <c r="F79" i="7"/>
  <c r="AI79" i="7"/>
  <c r="AA79" i="7"/>
  <c r="S79" i="7"/>
  <c r="K79" i="7"/>
  <c r="C79" i="7"/>
  <c r="U79" i="7"/>
  <c r="T79" i="7"/>
  <c r="R79" i="7"/>
  <c r="M79" i="7"/>
  <c r="AH79" i="7"/>
  <c r="L79" i="7"/>
  <c r="AB79" i="7"/>
  <c r="E79" i="7"/>
  <c r="Z79" i="7"/>
  <c r="J79" i="7"/>
  <c r="D79" i="7"/>
  <c r="AC79" i="7"/>
  <c r="AC89" i="7"/>
  <c r="U89" i="7"/>
  <c r="M89" i="7"/>
  <c r="E89" i="7"/>
  <c r="AB89" i="7"/>
  <c r="T89" i="7"/>
  <c r="L89" i="7"/>
  <c r="AN89" i="7" s="1" a="1"/>
  <c r="AN89" i="7" s="1"/>
  <c r="AV89" i="7" s="1"/>
  <c r="D89" i="7"/>
  <c r="AI89" i="7"/>
  <c r="AA89" i="7"/>
  <c r="S89" i="7"/>
  <c r="K89" i="7"/>
  <c r="C89" i="7"/>
  <c r="AH89" i="7"/>
  <c r="Z89" i="7"/>
  <c r="R89" i="7"/>
  <c r="J89" i="7"/>
  <c r="AG89" i="7"/>
  <c r="Y89" i="7"/>
  <c r="Q89" i="7"/>
  <c r="I89" i="7"/>
  <c r="AE89" i="7"/>
  <c r="W89" i="7"/>
  <c r="O89" i="7"/>
  <c r="G89" i="7"/>
  <c r="N89" i="7"/>
  <c r="H89" i="7"/>
  <c r="F89" i="7"/>
  <c r="AF89" i="7"/>
  <c r="AD89" i="7"/>
  <c r="V89" i="7"/>
  <c r="P89" i="7"/>
  <c r="AU148" i="7"/>
  <c r="AC148" i="7"/>
  <c r="U148" i="7"/>
  <c r="M148" i="7"/>
  <c r="E148" i="7"/>
  <c r="AB148" i="7"/>
  <c r="T148" i="7"/>
  <c r="L148" i="7"/>
  <c r="D148" i="7"/>
  <c r="AI148" i="7"/>
  <c r="AA148" i="7"/>
  <c r="S148" i="7"/>
  <c r="K148" i="7"/>
  <c r="C148" i="7"/>
  <c r="AH148" i="7"/>
  <c r="Z148" i="7"/>
  <c r="R148" i="7"/>
  <c r="J148" i="7"/>
  <c r="AG148" i="7"/>
  <c r="Y148" i="7"/>
  <c r="Q148" i="7"/>
  <c r="I148" i="7"/>
  <c r="AE148" i="7"/>
  <c r="W148" i="7"/>
  <c r="O148" i="7"/>
  <c r="G148" i="7"/>
  <c r="V148" i="7"/>
  <c r="P148" i="7"/>
  <c r="N148" i="7"/>
  <c r="H148" i="7"/>
  <c r="F148" i="7"/>
  <c r="AD148" i="7"/>
  <c r="X148" i="7"/>
  <c r="AC136" i="7"/>
  <c r="U136" i="7"/>
  <c r="M136" i="7"/>
  <c r="E136" i="7"/>
  <c r="AB136" i="7"/>
  <c r="T136" i="7"/>
  <c r="L136" i="7"/>
  <c r="D136" i="7"/>
  <c r="AI136" i="7"/>
  <c r="AA136" i="7"/>
  <c r="S136" i="7"/>
  <c r="K136" i="7"/>
  <c r="C136" i="7"/>
  <c r="AH136" i="7"/>
  <c r="Z136" i="7"/>
  <c r="R136" i="7"/>
  <c r="J136" i="7"/>
  <c r="AG136" i="7"/>
  <c r="Y136" i="7"/>
  <c r="Q136" i="7"/>
  <c r="I136" i="7"/>
  <c r="AE136" i="7"/>
  <c r="W136" i="7"/>
  <c r="O136" i="7"/>
  <c r="G136" i="7"/>
  <c r="AD136" i="7"/>
  <c r="X136" i="7"/>
  <c r="V136" i="7"/>
  <c r="P136" i="7"/>
  <c r="N136" i="7"/>
  <c r="AN136" i="7" s="1" a="1"/>
  <c r="AN136" i="7" s="1"/>
  <c r="AV136" i="7" s="1"/>
  <c r="F136" i="7"/>
  <c r="AF136" i="7"/>
  <c r="H136" i="7"/>
  <c r="AC118" i="7"/>
  <c r="U118" i="7"/>
  <c r="M118" i="7"/>
  <c r="E118" i="7"/>
  <c r="AB118" i="7"/>
  <c r="T118" i="7"/>
  <c r="L118" i="7"/>
  <c r="D118" i="7"/>
  <c r="AI118" i="7"/>
  <c r="AA118" i="7"/>
  <c r="S118" i="7"/>
  <c r="K118" i="7"/>
  <c r="C118" i="7"/>
  <c r="AH118" i="7"/>
  <c r="Z118" i="7"/>
  <c r="R118" i="7"/>
  <c r="J118" i="7"/>
  <c r="AG118" i="7"/>
  <c r="Y118" i="7"/>
  <c r="Q118" i="7"/>
  <c r="I118" i="7"/>
  <c r="AE118" i="7"/>
  <c r="W118" i="7"/>
  <c r="O118" i="7"/>
  <c r="G118" i="7"/>
  <c r="F118" i="7"/>
  <c r="AF118" i="7"/>
  <c r="AD118" i="7"/>
  <c r="X118" i="7"/>
  <c r="V118" i="7"/>
  <c r="N118" i="7"/>
  <c r="P118" i="7"/>
  <c r="H118" i="7"/>
  <c r="AU118" i="7"/>
  <c r="AE110" i="7"/>
  <c r="W110" i="7"/>
  <c r="O110" i="7"/>
  <c r="G110" i="7"/>
  <c r="AD110" i="7"/>
  <c r="V110" i="7"/>
  <c r="N110" i="7"/>
  <c r="F110" i="7"/>
  <c r="AC110" i="7"/>
  <c r="U110" i="7"/>
  <c r="M110" i="7"/>
  <c r="E110" i="7"/>
  <c r="AB110" i="7"/>
  <c r="T110" i="7"/>
  <c r="L110" i="7"/>
  <c r="D110" i="7"/>
  <c r="AI110" i="7"/>
  <c r="AA110" i="7"/>
  <c r="S110" i="7"/>
  <c r="K110" i="7"/>
  <c r="C110" i="7"/>
  <c r="AG110" i="7"/>
  <c r="Y110" i="7"/>
  <c r="Q110" i="7"/>
  <c r="I110" i="7"/>
  <c r="H110" i="7"/>
  <c r="AH110" i="7"/>
  <c r="AF110" i="7"/>
  <c r="Z110" i="7"/>
  <c r="X110" i="7"/>
  <c r="P110" i="7"/>
  <c r="AE102" i="7"/>
  <c r="W102" i="7"/>
  <c r="O102" i="7"/>
  <c r="G102" i="7"/>
  <c r="AD102" i="7"/>
  <c r="V102" i="7"/>
  <c r="N102" i="7"/>
  <c r="F102" i="7"/>
  <c r="AC102" i="7"/>
  <c r="U102" i="7"/>
  <c r="M102" i="7"/>
  <c r="AN102" i="7" s="1" a="1"/>
  <c r="AN102" i="7" s="1"/>
  <c r="AV102" i="7" s="1"/>
  <c r="E102" i="7"/>
  <c r="AB102" i="7"/>
  <c r="T102" i="7"/>
  <c r="L102" i="7"/>
  <c r="D102" i="7"/>
  <c r="AI102" i="7"/>
  <c r="AA102" i="7"/>
  <c r="S102" i="7"/>
  <c r="K102" i="7"/>
  <c r="C102" i="7"/>
  <c r="AG102" i="7"/>
  <c r="Y102" i="7"/>
  <c r="Q102" i="7"/>
  <c r="I102" i="7"/>
  <c r="P102" i="7"/>
  <c r="J102" i="7"/>
  <c r="H102" i="7"/>
  <c r="AH102" i="7"/>
  <c r="AF102" i="7"/>
  <c r="X102" i="7"/>
  <c r="AE45" i="7"/>
  <c r="W45" i="7"/>
  <c r="O45" i="7"/>
  <c r="G45" i="7"/>
  <c r="AD45" i="7"/>
  <c r="V45" i="7"/>
  <c r="N45" i="7"/>
  <c r="F45" i="7"/>
  <c r="AC45" i="7"/>
  <c r="U45" i="7"/>
  <c r="M45" i="7"/>
  <c r="E45" i="7"/>
  <c r="AB45" i="7"/>
  <c r="T45" i="7"/>
  <c r="L45" i="7"/>
  <c r="D45" i="7"/>
  <c r="AI45" i="7"/>
  <c r="AA45" i="7"/>
  <c r="S45" i="7"/>
  <c r="AN45" i="7" s="1" a="1"/>
  <c r="AN45" i="7" s="1"/>
  <c r="AV45" i="7" s="1"/>
  <c r="K45" i="7"/>
  <c r="C45" i="7"/>
  <c r="AG45" i="7"/>
  <c r="Y45" i="7"/>
  <c r="Q45" i="7"/>
  <c r="I45" i="7"/>
  <c r="X45" i="7"/>
  <c r="R45" i="7"/>
  <c r="P45" i="7"/>
  <c r="J45" i="7"/>
  <c r="H45" i="7"/>
  <c r="AF45" i="7"/>
  <c r="AE41" i="7"/>
  <c r="W41" i="7"/>
  <c r="O41" i="7"/>
  <c r="G41" i="7"/>
  <c r="AD41" i="7"/>
  <c r="V41" i="7"/>
  <c r="N41" i="7"/>
  <c r="F41" i="7"/>
  <c r="AC41" i="7"/>
  <c r="U41" i="7"/>
  <c r="M41" i="7"/>
  <c r="E41" i="7"/>
  <c r="AB41" i="7"/>
  <c r="T41" i="7"/>
  <c r="L41" i="7"/>
  <c r="D41" i="7"/>
  <c r="AI41" i="7"/>
  <c r="AA41" i="7"/>
  <c r="S41" i="7"/>
  <c r="K41" i="7"/>
  <c r="C41" i="7"/>
  <c r="AG41" i="7"/>
  <c r="Y41" i="7"/>
  <c r="Q41" i="7"/>
  <c r="I41" i="7"/>
  <c r="AF41" i="7"/>
  <c r="Z41" i="7"/>
  <c r="X41" i="7"/>
  <c r="R41" i="7"/>
  <c r="P41" i="7"/>
  <c r="H41" i="7"/>
  <c r="AD77" i="7"/>
  <c r="V77" i="7"/>
  <c r="N77" i="7"/>
  <c r="F77" i="7"/>
  <c r="AC77" i="7"/>
  <c r="U77" i="7"/>
  <c r="M77" i="7"/>
  <c r="E77" i="7"/>
  <c r="AB77" i="7"/>
  <c r="T77" i="7"/>
  <c r="L77" i="7"/>
  <c r="D77" i="7"/>
  <c r="AI77" i="7"/>
  <c r="AA77" i="7"/>
  <c r="S77" i="7"/>
  <c r="K77" i="7"/>
  <c r="C77" i="7"/>
  <c r="AH77" i="7"/>
  <c r="Z77" i="7"/>
  <c r="R77" i="7"/>
  <c r="J77" i="7"/>
  <c r="AF77" i="7"/>
  <c r="X77" i="7"/>
  <c r="P77" i="7"/>
  <c r="H77" i="7"/>
  <c r="AD11" i="7"/>
  <c r="V11" i="7"/>
  <c r="N11" i="7"/>
  <c r="F11" i="7"/>
  <c r="AC11" i="7"/>
  <c r="U11" i="7"/>
  <c r="M11" i="7"/>
  <c r="E11" i="7"/>
  <c r="AB11" i="7"/>
  <c r="T11" i="7"/>
  <c r="L11" i="7"/>
  <c r="D11" i="7"/>
  <c r="AI11" i="7"/>
  <c r="AA11" i="7"/>
  <c r="S11" i="7"/>
  <c r="K11" i="7"/>
  <c r="C11" i="7"/>
  <c r="AH11" i="7"/>
  <c r="Z11" i="7"/>
  <c r="R11" i="7"/>
  <c r="J11" i="7"/>
  <c r="AF11" i="7"/>
  <c r="X11" i="7"/>
  <c r="P11" i="7"/>
  <c r="H11" i="7"/>
  <c r="AD22" i="7"/>
  <c r="V22" i="7"/>
  <c r="N22" i="7"/>
  <c r="F22" i="7"/>
  <c r="AC22" i="7"/>
  <c r="U22" i="7"/>
  <c r="M22" i="7"/>
  <c r="E22" i="7"/>
  <c r="AB22" i="7"/>
  <c r="T22" i="7"/>
  <c r="L22" i="7"/>
  <c r="D22" i="7"/>
  <c r="AI22" i="7"/>
  <c r="AA22" i="7"/>
  <c r="S22" i="7"/>
  <c r="K22" i="7"/>
  <c r="C22" i="7"/>
  <c r="AH22" i="7"/>
  <c r="Z22" i="7"/>
  <c r="R22" i="7"/>
  <c r="J22" i="7"/>
  <c r="AF22" i="7"/>
  <c r="X22" i="7"/>
  <c r="P22" i="7"/>
  <c r="H22" i="7"/>
  <c r="C19" i="7"/>
  <c r="AG22" i="7"/>
  <c r="AA9" i="7"/>
  <c r="Y11" i="7"/>
  <c r="S74" i="7"/>
  <c r="Q77" i="7"/>
  <c r="E34" i="7"/>
  <c r="AH45" i="7"/>
  <c r="Z102" i="7"/>
  <c r="R110" i="7"/>
  <c r="AE11" i="7"/>
  <c r="W77" i="7"/>
  <c r="AF148" i="7"/>
  <c r="AB132" i="7"/>
  <c r="AH59" i="7"/>
  <c r="Z59" i="7"/>
  <c r="R59" i="7"/>
  <c r="J59" i="7"/>
  <c r="AG59" i="7"/>
  <c r="Y59" i="7"/>
  <c r="Q59" i="7"/>
  <c r="I59" i="7"/>
  <c r="AF59" i="7"/>
  <c r="X59" i="7"/>
  <c r="P59" i="7"/>
  <c r="H59" i="7"/>
  <c r="AE59" i="7"/>
  <c r="W59" i="7"/>
  <c r="O59" i="7"/>
  <c r="G59" i="7"/>
  <c r="AD59" i="7"/>
  <c r="V59" i="7"/>
  <c r="N59" i="7"/>
  <c r="F59" i="7"/>
  <c r="AN59" i="7" s="1" a="1"/>
  <c r="AN59" i="7" s="1"/>
  <c r="AB59" i="7"/>
  <c r="T59" i="7"/>
  <c r="L59" i="7"/>
  <c r="D59" i="7"/>
  <c r="K59" i="7"/>
  <c r="E59" i="7"/>
  <c r="AI59" i="7"/>
  <c r="C59" i="7"/>
  <c r="AK59" i="7" s="1"/>
  <c r="AC59" i="7"/>
  <c r="AA59" i="7"/>
  <c r="S59" i="7"/>
  <c r="M59" i="7"/>
  <c r="U59" i="7"/>
  <c r="AU59" i="7"/>
  <c r="AH57" i="7"/>
  <c r="Z57" i="7"/>
  <c r="R57" i="7"/>
  <c r="J57" i="7"/>
  <c r="AG57" i="7"/>
  <c r="Y57" i="7"/>
  <c r="Q57" i="7"/>
  <c r="I57" i="7"/>
  <c r="AF57" i="7"/>
  <c r="X57" i="7"/>
  <c r="P57" i="7"/>
  <c r="H57" i="7"/>
  <c r="AE57" i="7"/>
  <c r="W57" i="7"/>
  <c r="O57" i="7"/>
  <c r="G57" i="7"/>
  <c r="AD57" i="7"/>
  <c r="V57" i="7"/>
  <c r="N57" i="7"/>
  <c r="F57" i="7"/>
  <c r="AB57" i="7"/>
  <c r="T57" i="7"/>
  <c r="L57" i="7"/>
  <c r="D57" i="7"/>
  <c r="S57" i="7"/>
  <c r="M57" i="7"/>
  <c r="K57" i="7"/>
  <c r="E57" i="7"/>
  <c r="AI57" i="7"/>
  <c r="C57" i="7"/>
  <c r="AA57" i="7"/>
  <c r="U57" i="7"/>
  <c r="AC57" i="7"/>
  <c r="AB52" i="7"/>
  <c r="T52" i="7"/>
  <c r="L52" i="7"/>
  <c r="D52" i="7"/>
  <c r="AI52" i="7"/>
  <c r="AA52" i="7"/>
  <c r="S52" i="7"/>
  <c r="K52" i="7"/>
  <c r="C52" i="7"/>
  <c r="AK52" i="7" s="1"/>
  <c r="AH52" i="7"/>
  <c r="Z52" i="7"/>
  <c r="R52" i="7"/>
  <c r="J52" i="7"/>
  <c r="AG52" i="7"/>
  <c r="Y52" i="7"/>
  <c r="Q52" i="7"/>
  <c r="I52" i="7"/>
  <c r="AF52" i="7"/>
  <c r="X52" i="7"/>
  <c r="P52" i="7"/>
  <c r="H52" i="7"/>
  <c r="AD52" i="7"/>
  <c r="V52" i="7"/>
  <c r="N52" i="7"/>
  <c r="F52" i="7"/>
  <c r="AC52" i="7"/>
  <c r="W52" i="7"/>
  <c r="U52" i="7"/>
  <c r="O52" i="7"/>
  <c r="M52" i="7"/>
  <c r="E52" i="7"/>
  <c r="AE52" i="7"/>
  <c r="G52" i="7"/>
  <c r="AU52" i="7"/>
  <c r="AB155" i="7"/>
  <c r="T155" i="7"/>
  <c r="L155" i="7"/>
  <c r="D155" i="7"/>
  <c r="AI155" i="7"/>
  <c r="AA155" i="7"/>
  <c r="S155" i="7"/>
  <c r="K155" i="7"/>
  <c r="C155" i="7"/>
  <c r="AH155" i="7"/>
  <c r="Z155" i="7"/>
  <c r="R155" i="7"/>
  <c r="J155" i="7"/>
  <c r="AG155" i="7"/>
  <c r="Y155" i="7"/>
  <c r="Q155" i="7"/>
  <c r="I155" i="7"/>
  <c r="AD155" i="7"/>
  <c r="V155" i="7"/>
  <c r="N155" i="7"/>
  <c r="F155" i="7"/>
  <c r="AF155" i="7"/>
  <c r="M155" i="7"/>
  <c r="AE155" i="7"/>
  <c r="H155" i="7"/>
  <c r="AC155" i="7"/>
  <c r="G155" i="7"/>
  <c r="X155" i="7"/>
  <c r="E155" i="7"/>
  <c r="W155" i="7"/>
  <c r="P155" i="7"/>
  <c r="AN155" i="7" s="1" a="1"/>
  <c r="AN155" i="7" s="1"/>
  <c r="AV155" i="7" s="1"/>
  <c r="U155" i="7"/>
  <c r="O155" i="7"/>
  <c r="AI145" i="7"/>
  <c r="AA145" i="7"/>
  <c r="S145" i="7"/>
  <c r="K145" i="7"/>
  <c r="C145" i="7"/>
  <c r="AH145" i="7"/>
  <c r="Y145" i="7"/>
  <c r="P145" i="7"/>
  <c r="G145" i="7"/>
  <c r="AG145" i="7"/>
  <c r="X145" i="7"/>
  <c r="O145" i="7"/>
  <c r="F145" i="7"/>
  <c r="AF145" i="7"/>
  <c r="W145" i="7"/>
  <c r="N145" i="7"/>
  <c r="E145" i="7"/>
  <c r="AE145" i="7"/>
  <c r="V145" i="7"/>
  <c r="M145" i="7"/>
  <c r="D145" i="7"/>
  <c r="AD145" i="7"/>
  <c r="U145" i="7"/>
  <c r="L145" i="7"/>
  <c r="AB145" i="7"/>
  <c r="R145" i="7"/>
  <c r="I145" i="7"/>
  <c r="Z145" i="7"/>
  <c r="T145" i="7"/>
  <c r="AN145" i="7" s="1" a="1"/>
  <c r="AN145" i="7" s="1"/>
  <c r="AV145" i="7" s="1"/>
  <c r="Q145" i="7"/>
  <c r="J145" i="7"/>
  <c r="H145" i="7"/>
  <c r="AC145" i="7"/>
  <c r="AI130" i="7"/>
  <c r="AA130" i="7"/>
  <c r="S130" i="7"/>
  <c r="K130" i="7"/>
  <c r="C130" i="7"/>
  <c r="AH130" i="7"/>
  <c r="Z130" i="7"/>
  <c r="R130" i="7"/>
  <c r="J130" i="7"/>
  <c r="AG130" i="7"/>
  <c r="Y130" i="7"/>
  <c r="Q130" i="7"/>
  <c r="I130" i="7"/>
  <c r="AF130" i="7"/>
  <c r="X130" i="7"/>
  <c r="P130" i="7"/>
  <c r="H130" i="7"/>
  <c r="AE130" i="7"/>
  <c r="W130" i="7"/>
  <c r="O130" i="7"/>
  <c r="G130" i="7"/>
  <c r="AC130" i="7"/>
  <c r="U130" i="7"/>
  <c r="M130" i="7"/>
  <c r="E130" i="7"/>
  <c r="T130" i="7"/>
  <c r="N130" i="7"/>
  <c r="L130" i="7"/>
  <c r="F130" i="7"/>
  <c r="D130" i="7"/>
  <c r="AB130" i="7"/>
  <c r="AD130" i="7"/>
  <c r="V130" i="7"/>
  <c r="AI96" i="7"/>
  <c r="AA96" i="7"/>
  <c r="S96" i="7"/>
  <c r="K96" i="7"/>
  <c r="C96" i="7"/>
  <c r="AH96" i="7"/>
  <c r="Z96" i="7"/>
  <c r="R96" i="7"/>
  <c r="J96" i="7"/>
  <c r="AG96" i="7"/>
  <c r="Y96" i="7"/>
  <c r="Q96" i="7"/>
  <c r="I96" i="7"/>
  <c r="AF96" i="7"/>
  <c r="X96" i="7"/>
  <c r="P96" i="7"/>
  <c r="H96" i="7"/>
  <c r="AC96" i="7"/>
  <c r="U96" i="7"/>
  <c r="M96" i="7"/>
  <c r="E96" i="7"/>
  <c r="W96" i="7"/>
  <c r="D96" i="7"/>
  <c r="V96" i="7"/>
  <c r="T96" i="7"/>
  <c r="O96" i="7"/>
  <c r="N96" i="7"/>
  <c r="AD96" i="7"/>
  <c r="G96" i="7"/>
  <c r="F96" i="7"/>
  <c r="AB96" i="7"/>
  <c r="AU96" i="7"/>
  <c r="L96" i="7"/>
  <c r="AE87" i="7"/>
  <c r="W87" i="7"/>
  <c r="O87" i="7"/>
  <c r="G87" i="7"/>
  <c r="AD87" i="7"/>
  <c r="V87" i="7"/>
  <c r="N87" i="7"/>
  <c r="F87" i="7"/>
  <c r="AC87" i="7"/>
  <c r="U87" i="7"/>
  <c r="M87" i="7"/>
  <c r="E87" i="7"/>
  <c r="AB87" i="7"/>
  <c r="T87" i="7"/>
  <c r="L87" i="7"/>
  <c r="D87" i="7"/>
  <c r="AI87" i="7"/>
  <c r="AA87" i="7"/>
  <c r="S87" i="7"/>
  <c r="K87" i="7"/>
  <c r="C87" i="7"/>
  <c r="AG87" i="7"/>
  <c r="Y87" i="7"/>
  <c r="Q87" i="7"/>
  <c r="I87" i="7"/>
  <c r="P87" i="7"/>
  <c r="J87" i="7"/>
  <c r="H87" i="7"/>
  <c r="AH87" i="7"/>
  <c r="AF87" i="7"/>
  <c r="X87" i="7"/>
  <c r="Z87" i="7"/>
  <c r="R87" i="7"/>
  <c r="AE143" i="7"/>
  <c r="W143" i="7"/>
  <c r="O143" i="7"/>
  <c r="G143" i="7"/>
  <c r="AD143" i="7"/>
  <c r="V143" i="7"/>
  <c r="N143" i="7"/>
  <c r="F143" i="7"/>
  <c r="AC143" i="7"/>
  <c r="U143" i="7"/>
  <c r="M143" i="7"/>
  <c r="E143" i="7"/>
  <c r="AB143" i="7"/>
  <c r="T143" i="7"/>
  <c r="L143" i="7"/>
  <c r="D143" i="7"/>
  <c r="AI143" i="7"/>
  <c r="AA143" i="7"/>
  <c r="S143" i="7"/>
  <c r="K143" i="7"/>
  <c r="C143" i="7"/>
  <c r="AG143" i="7"/>
  <c r="Y143" i="7"/>
  <c r="Q143" i="7"/>
  <c r="I143" i="7"/>
  <c r="X143" i="7"/>
  <c r="R143" i="7"/>
  <c r="P143" i="7"/>
  <c r="J143" i="7"/>
  <c r="H143" i="7"/>
  <c r="AF143" i="7"/>
  <c r="AH143" i="7"/>
  <c r="Z143" i="7"/>
  <c r="AE128" i="7"/>
  <c r="W128" i="7"/>
  <c r="O128" i="7"/>
  <c r="G128" i="7"/>
  <c r="AD128" i="7"/>
  <c r="V128" i="7"/>
  <c r="N128" i="7"/>
  <c r="F128" i="7"/>
  <c r="AC128" i="7"/>
  <c r="U128" i="7"/>
  <c r="M128" i="7"/>
  <c r="E128" i="7"/>
  <c r="AB128" i="7"/>
  <c r="T128" i="7"/>
  <c r="L128" i="7"/>
  <c r="D128" i="7"/>
  <c r="AI128" i="7"/>
  <c r="AA128" i="7"/>
  <c r="S128" i="7"/>
  <c r="K128" i="7"/>
  <c r="C128" i="7"/>
  <c r="AG128" i="7"/>
  <c r="Y128" i="7"/>
  <c r="Q128" i="7"/>
  <c r="I128" i="7"/>
  <c r="AF128" i="7"/>
  <c r="Z128" i="7"/>
  <c r="X128" i="7"/>
  <c r="R128" i="7"/>
  <c r="AN128" i="7" s="1" a="1"/>
  <c r="AN128" i="7" s="1"/>
  <c r="AV128" i="7" s="1"/>
  <c r="P128" i="7"/>
  <c r="H128" i="7"/>
  <c r="AH128" i="7"/>
  <c r="AE116" i="7"/>
  <c r="W116" i="7"/>
  <c r="O116" i="7"/>
  <c r="G116" i="7"/>
  <c r="AD116" i="7"/>
  <c r="V116" i="7"/>
  <c r="N116" i="7"/>
  <c r="F116" i="7"/>
  <c r="AC116" i="7"/>
  <c r="U116" i="7"/>
  <c r="M116" i="7"/>
  <c r="E116" i="7"/>
  <c r="AB116" i="7"/>
  <c r="T116" i="7"/>
  <c r="L116" i="7"/>
  <c r="D116" i="7"/>
  <c r="AI116" i="7"/>
  <c r="AA116" i="7"/>
  <c r="S116" i="7"/>
  <c r="K116" i="7"/>
  <c r="C116" i="7"/>
  <c r="AG116" i="7"/>
  <c r="Y116" i="7"/>
  <c r="Q116" i="7"/>
  <c r="AN116" i="7" s="1" a="1"/>
  <c r="AN116" i="7" s="1"/>
  <c r="AV116" i="7" s="1"/>
  <c r="I116" i="7"/>
  <c r="H116" i="7"/>
  <c r="AH116" i="7"/>
  <c r="AF116" i="7"/>
  <c r="Z116" i="7"/>
  <c r="X116" i="7"/>
  <c r="P116" i="7"/>
  <c r="J116" i="7"/>
  <c r="AG108" i="7"/>
  <c r="Y108" i="7"/>
  <c r="Q108" i="7"/>
  <c r="I108" i="7"/>
  <c r="AF108" i="7"/>
  <c r="X108" i="7"/>
  <c r="P108" i="7"/>
  <c r="H108" i="7"/>
  <c r="AE108" i="7"/>
  <c r="W108" i="7"/>
  <c r="O108" i="7"/>
  <c r="G108" i="7"/>
  <c r="AD108" i="7"/>
  <c r="V108" i="7"/>
  <c r="N108" i="7"/>
  <c r="AN108" i="7" s="1" a="1"/>
  <c r="AN108" i="7" s="1"/>
  <c r="F108" i="7"/>
  <c r="AC108" i="7"/>
  <c r="U108" i="7"/>
  <c r="M108" i="7"/>
  <c r="E108" i="7"/>
  <c r="AI108" i="7"/>
  <c r="AA108" i="7"/>
  <c r="S108" i="7"/>
  <c r="K108" i="7"/>
  <c r="C108" i="7"/>
  <c r="J108" i="7"/>
  <c r="D108" i="7"/>
  <c r="AU108" i="7"/>
  <c r="AH108" i="7"/>
  <c r="AB108" i="7"/>
  <c r="Z108" i="7"/>
  <c r="R108" i="7"/>
  <c r="AG100" i="7"/>
  <c r="Y100" i="7"/>
  <c r="Q100" i="7"/>
  <c r="I100" i="7"/>
  <c r="AF100" i="7"/>
  <c r="X100" i="7"/>
  <c r="P100" i="7"/>
  <c r="H100" i="7"/>
  <c r="AE100" i="7"/>
  <c r="W100" i="7"/>
  <c r="O100" i="7"/>
  <c r="G100" i="7"/>
  <c r="AD100" i="7"/>
  <c r="V100" i="7"/>
  <c r="N100" i="7"/>
  <c r="F100" i="7"/>
  <c r="AC100" i="7"/>
  <c r="U100" i="7"/>
  <c r="M100" i="7"/>
  <c r="E100" i="7"/>
  <c r="AI100" i="7"/>
  <c r="AA100" i="7"/>
  <c r="S100" i="7"/>
  <c r="K100" i="7"/>
  <c r="C100" i="7"/>
  <c r="R100" i="7"/>
  <c r="L100" i="7"/>
  <c r="J100" i="7"/>
  <c r="AU100" i="7"/>
  <c r="D100" i="7"/>
  <c r="AH100" i="7"/>
  <c r="Z100" i="7"/>
  <c r="AG43" i="7"/>
  <c r="Y43" i="7"/>
  <c r="Q43" i="7"/>
  <c r="I43" i="7"/>
  <c r="AF43" i="7"/>
  <c r="X43" i="7"/>
  <c r="P43" i="7"/>
  <c r="H43" i="7"/>
  <c r="AE43" i="7"/>
  <c r="W43" i="7"/>
  <c r="O43" i="7"/>
  <c r="G43" i="7"/>
  <c r="AD43" i="7"/>
  <c r="V43" i="7"/>
  <c r="N43" i="7"/>
  <c r="F43" i="7"/>
  <c r="AC43" i="7"/>
  <c r="U43" i="7"/>
  <c r="M43" i="7"/>
  <c r="E43" i="7"/>
  <c r="AI43" i="7"/>
  <c r="AA43" i="7"/>
  <c r="S43" i="7"/>
  <c r="K43" i="7"/>
  <c r="C43" i="7"/>
  <c r="Z43" i="7"/>
  <c r="T43" i="7"/>
  <c r="R43" i="7"/>
  <c r="L43" i="7"/>
  <c r="J43" i="7"/>
  <c r="AH43" i="7"/>
  <c r="AG34" i="7"/>
  <c r="Y34" i="7"/>
  <c r="Q34" i="7"/>
  <c r="I34" i="7"/>
  <c r="AF34" i="7"/>
  <c r="X34" i="7"/>
  <c r="P34" i="7"/>
  <c r="H34" i="7"/>
  <c r="AE34" i="7"/>
  <c r="W34" i="7"/>
  <c r="O34" i="7"/>
  <c r="G34" i="7"/>
  <c r="AD34" i="7"/>
  <c r="V34" i="7"/>
  <c r="N34" i="7"/>
  <c r="F34" i="7"/>
  <c r="AI34" i="7"/>
  <c r="AA34" i="7"/>
  <c r="S34" i="7"/>
  <c r="K34" i="7"/>
  <c r="C34" i="7"/>
  <c r="T34" i="7"/>
  <c r="R34" i="7"/>
  <c r="M34" i="7"/>
  <c r="AH34" i="7"/>
  <c r="L34" i="7"/>
  <c r="AC34" i="7"/>
  <c r="J34" i="7"/>
  <c r="Z34" i="7"/>
  <c r="D34" i="7"/>
  <c r="AF74" i="7"/>
  <c r="X74" i="7"/>
  <c r="P74" i="7"/>
  <c r="H74" i="7"/>
  <c r="AE74" i="7"/>
  <c r="W74" i="7"/>
  <c r="O74" i="7"/>
  <c r="G74" i="7"/>
  <c r="AN74" i="7" s="1" a="1"/>
  <c r="AN74" i="7" s="1"/>
  <c r="AV74" i="7" s="1"/>
  <c r="AD74" i="7"/>
  <c r="V74" i="7"/>
  <c r="N74" i="7"/>
  <c r="F74" i="7"/>
  <c r="AC74" i="7"/>
  <c r="U74" i="7"/>
  <c r="M74" i="7"/>
  <c r="E74" i="7"/>
  <c r="AB74" i="7"/>
  <c r="T74" i="7"/>
  <c r="L74" i="7"/>
  <c r="D74" i="7"/>
  <c r="AH74" i="7"/>
  <c r="Z74" i="7"/>
  <c r="R74" i="7"/>
  <c r="J74" i="7"/>
  <c r="AU74" i="7"/>
  <c r="AF9" i="7"/>
  <c r="X9" i="7"/>
  <c r="P9" i="7"/>
  <c r="H9" i="7"/>
  <c r="AE9" i="7"/>
  <c r="W9" i="7"/>
  <c r="O9" i="7"/>
  <c r="G9" i="7"/>
  <c r="AD9" i="7"/>
  <c r="V9" i="7"/>
  <c r="N9" i="7"/>
  <c r="F9" i="7"/>
  <c r="AC9" i="7"/>
  <c r="U9" i="7"/>
  <c r="M9" i="7"/>
  <c r="E9" i="7"/>
  <c r="AB9" i="7"/>
  <c r="T9" i="7"/>
  <c r="L9" i="7"/>
  <c r="D9" i="7"/>
  <c r="AH9" i="7"/>
  <c r="Z9" i="7"/>
  <c r="R9" i="7"/>
  <c r="J9" i="7"/>
  <c r="AF19" i="7"/>
  <c r="X19" i="7"/>
  <c r="P19" i="7"/>
  <c r="H19" i="7"/>
  <c r="AE19" i="7"/>
  <c r="W19" i="7"/>
  <c r="O19" i="7"/>
  <c r="G19" i="7"/>
  <c r="AD19" i="7"/>
  <c r="V19" i="7"/>
  <c r="N19" i="7"/>
  <c r="F19" i="7"/>
  <c r="AC19" i="7"/>
  <c r="U19" i="7"/>
  <c r="M19" i="7"/>
  <c r="E19" i="7"/>
  <c r="AB19" i="7"/>
  <c r="T19" i="7"/>
  <c r="L19" i="7"/>
  <c r="D19" i="7"/>
  <c r="AH19" i="7"/>
  <c r="Z19" i="7"/>
  <c r="R19" i="7"/>
  <c r="J19" i="7"/>
  <c r="K19" i="7"/>
  <c r="I22" i="7"/>
  <c r="C9" i="7"/>
  <c r="AI9" i="7"/>
  <c r="AG11" i="7"/>
  <c r="AA74" i="7"/>
  <c r="Y77" i="7"/>
  <c r="AB34" i="7"/>
  <c r="D43" i="7"/>
  <c r="Q19" i="7"/>
  <c r="O22" i="7"/>
  <c r="I9" i="7"/>
  <c r="G11" i="7"/>
  <c r="AG74" i="7"/>
  <c r="AE77" i="7"/>
  <c r="AB43" i="7"/>
  <c r="T100" i="7"/>
  <c r="L108" i="7"/>
  <c r="AG65" i="7"/>
  <c r="Y65" i="7"/>
  <c r="Q65" i="7"/>
  <c r="I65" i="7"/>
  <c r="AF65" i="7"/>
  <c r="X65" i="7"/>
  <c r="P65" i="7"/>
  <c r="H65" i="7"/>
  <c r="AE65" i="7"/>
  <c r="W65" i="7"/>
  <c r="O65" i="7"/>
  <c r="G65" i="7"/>
  <c r="AD65" i="7"/>
  <c r="V65" i="7"/>
  <c r="N65" i="7"/>
  <c r="AN65" i="7" s="1" a="1"/>
  <c r="AN65" i="7" s="1"/>
  <c r="F65" i="7"/>
  <c r="AC65" i="7"/>
  <c r="U65" i="7"/>
  <c r="M65" i="7"/>
  <c r="E65" i="7"/>
  <c r="AI65" i="7"/>
  <c r="AA65" i="7"/>
  <c r="S65" i="7"/>
  <c r="K65" i="7"/>
  <c r="C65" i="7"/>
  <c r="AK65" i="7" s="1"/>
  <c r="J65" i="7"/>
  <c r="D65" i="7"/>
  <c r="AH65" i="7"/>
  <c r="AB65" i="7"/>
  <c r="Z65" i="7"/>
  <c r="R65" i="7"/>
  <c r="T65" i="7"/>
  <c r="L65" i="7"/>
  <c r="AG53" i="7"/>
  <c r="Y53" i="7"/>
  <c r="Q53" i="7"/>
  <c r="I53" i="7"/>
  <c r="AF53" i="7"/>
  <c r="X53" i="7"/>
  <c r="P53" i="7"/>
  <c r="H53" i="7"/>
  <c r="AN53" i="7" s="1" a="1"/>
  <c r="AN53" i="7" s="1"/>
  <c r="AE53" i="7"/>
  <c r="W53" i="7"/>
  <c r="O53" i="7"/>
  <c r="G53" i="7"/>
  <c r="AD53" i="7"/>
  <c r="V53" i="7"/>
  <c r="N53" i="7"/>
  <c r="F53" i="7"/>
  <c r="AC53" i="7"/>
  <c r="U53" i="7"/>
  <c r="M53" i="7"/>
  <c r="E53" i="7"/>
  <c r="AI53" i="7"/>
  <c r="AA53" i="7"/>
  <c r="S53" i="7"/>
  <c r="K53" i="7"/>
  <c r="C53" i="7"/>
  <c r="R53" i="7"/>
  <c r="L53" i="7"/>
  <c r="J53" i="7"/>
  <c r="D53" i="7"/>
  <c r="AH53" i="7"/>
  <c r="Z53" i="7"/>
  <c r="AB53" i="7"/>
  <c r="T53" i="7"/>
  <c r="AI47" i="7"/>
  <c r="AA47" i="7"/>
  <c r="S47" i="7"/>
  <c r="K47" i="7"/>
  <c r="C47" i="7"/>
  <c r="AK47" i="7" s="1"/>
  <c r="AH47" i="7"/>
  <c r="Z47" i="7"/>
  <c r="R47" i="7"/>
  <c r="J47" i="7"/>
  <c r="AG47" i="7"/>
  <c r="Y47" i="7"/>
  <c r="Q47" i="7"/>
  <c r="I47" i="7"/>
  <c r="AF47" i="7"/>
  <c r="X47" i="7"/>
  <c r="P47" i="7"/>
  <c r="H47" i="7"/>
  <c r="AE47" i="7"/>
  <c r="W47" i="7"/>
  <c r="O47" i="7"/>
  <c r="G47" i="7"/>
  <c r="AC47" i="7"/>
  <c r="U47" i="7"/>
  <c r="M47" i="7"/>
  <c r="E47" i="7"/>
  <c r="AB47" i="7"/>
  <c r="V47" i="7"/>
  <c r="T47" i="7"/>
  <c r="N47" i="7"/>
  <c r="L47" i="7"/>
  <c r="D47" i="7"/>
  <c r="AD47" i="7"/>
  <c r="F47" i="7"/>
  <c r="AI30" i="7"/>
  <c r="AA30" i="7"/>
  <c r="S30" i="7"/>
  <c r="K30" i="7"/>
  <c r="C30" i="7"/>
  <c r="AH30" i="7"/>
  <c r="Z30" i="7"/>
  <c r="R30" i="7"/>
  <c r="J30" i="7"/>
  <c r="AG30" i="7"/>
  <c r="Y30" i="7"/>
  <c r="Q30" i="7"/>
  <c r="I30" i="7"/>
  <c r="AF30" i="7"/>
  <c r="X30" i="7"/>
  <c r="P30" i="7"/>
  <c r="H30" i="7"/>
  <c r="AC30" i="7"/>
  <c r="U30" i="7"/>
  <c r="AN30" i="7" s="1" a="1"/>
  <c r="AN30" i="7" s="1"/>
  <c r="M30" i="7"/>
  <c r="E30" i="7"/>
  <c r="V30" i="7"/>
  <c r="T30" i="7"/>
  <c r="O30" i="7"/>
  <c r="N30" i="7"/>
  <c r="AE30" i="7"/>
  <c r="L30" i="7"/>
  <c r="AB30" i="7"/>
  <c r="F30" i="7"/>
  <c r="W30" i="7"/>
  <c r="G30" i="7"/>
  <c r="D30" i="7"/>
  <c r="AD30" i="7"/>
  <c r="AH146" i="7"/>
  <c r="Z146" i="7"/>
  <c r="R146" i="7"/>
  <c r="J146" i="7"/>
  <c r="AC146" i="7"/>
  <c r="AD146" i="7"/>
  <c r="T146" i="7"/>
  <c r="K146" i="7"/>
  <c r="AB146" i="7"/>
  <c r="S146" i="7"/>
  <c r="I146" i="7"/>
  <c r="AA146" i="7"/>
  <c r="Q146" i="7"/>
  <c r="H146" i="7"/>
  <c r="Y146" i="7"/>
  <c r="P146" i="7"/>
  <c r="G146" i="7"/>
  <c r="AI146" i="7"/>
  <c r="X146" i="7"/>
  <c r="O146" i="7"/>
  <c r="F146" i="7"/>
  <c r="AF146" i="7"/>
  <c r="V146" i="7"/>
  <c r="M146" i="7"/>
  <c r="D146" i="7"/>
  <c r="AE146" i="7"/>
  <c r="W146" i="7"/>
  <c r="U146" i="7"/>
  <c r="N146" i="7"/>
  <c r="L146" i="7"/>
  <c r="C146" i="7"/>
  <c r="AG146" i="7"/>
  <c r="E146" i="7"/>
  <c r="AH131" i="7"/>
  <c r="Z131" i="7"/>
  <c r="R131" i="7"/>
  <c r="J131" i="7"/>
  <c r="AG131" i="7"/>
  <c r="Y131" i="7"/>
  <c r="Q131" i="7"/>
  <c r="I131" i="7"/>
  <c r="AF131" i="7"/>
  <c r="X131" i="7"/>
  <c r="P131" i="7"/>
  <c r="H131" i="7"/>
  <c r="AE131" i="7"/>
  <c r="W131" i="7"/>
  <c r="O131" i="7"/>
  <c r="G131" i="7"/>
  <c r="AD131" i="7"/>
  <c r="V131" i="7"/>
  <c r="N131" i="7"/>
  <c r="F131" i="7"/>
  <c r="AB131" i="7"/>
  <c r="T131" i="7"/>
  <c r="L131" i="7"/>
  <c r="D131" i="7"/>
  <c r="S131" i="7"/>
  <c r="M131" i="7"/>
  <c r="K131" i="7"/>
  <c r="E131" i="7"/>
  <c r="AI131" i="7"/>
  <c r="C131" i="7"/>
  <c r="AA131" i="7"/>
  <c r="U131" i="7"/>
  <c r="AH97" i="7"/>
  <c r="Z97" i="7"/>
  <c r="R97" i="7"/>
  <c r="J97" i="7"/>
  <c r="AG97" i="7"/>
  <c r="Y97" i="7"/>
  <c r="Q97" i="7"/>
  <c r="I97" i="7"/>
  <c r="AF97" i="7"/>
  <c r="X97" i="7"/>
  <c r="P97" i="7"/>
  <c r="H97" i="7"/>
  <c r="AE97" i="7"/>
  <c r="W97" i="7"/>
  <c r="O97" i="7"/>
  <c r="AN97" i="7" s="1" a="1"/>
  <c r="AN97" i="7" s="1"/>
  <c r="G97" i="7"/>
  <c r="AB97" i="7"/>
  <c r="T97" i="7"/>
  <c r="L97" i="7"/>
  <c r="D97" i="7"/>
  <c r="AI97" i="7"/>
  <c r="M97" i="7"/>
  <c r="AD97" i="7"/>
  <c r="K97" i="7"/>
  <c r="AC97" i="7"/>
  <c r="F97" i="7"/>
  <c r="AA97" i="7"/>
  <c r="E97" i="7"/>
  <c r="V97" i="7"/>
  <c r="C97" i="7"/>
  <c r="S97" i="7"/>
  <c r="U97" i="7"/>
  <c r="N97" i="7"/>
  <c r="AD88" i="7"/>
  <c r="V88" i="7"/>
  <c r="N88" i="7"/>
  <c r="F88" i="7"/>
  <c r="AC88" i="7"/>
  <c r="U88" i="7"/>
  <c r="M88" i="7"/>
  <c r="E88" i="7"/>
  <c r="AB88" i="7"/>
  <c r="T88" i="7"/>
  <c r="L88" i="7"/>
  <c r="AN88" i="7" s="1" a="1"/>
  <c r="AN88" i="7" s="1"/>
  <c r="AV88" i="7" s="1"/>
  <c r="D88" i="7"/>
  <c r="AI88" i="7"/>
  <c r="AA88" i="7"/>
  <c r="S88" i="7"/>
  <c r="K88" i="7"/>
  <c r="C88" i="7"/>
  <c r="AH88" i="7"/>
  <c r="Z88" i="7"/>
  <c r="R88" i="7"/>
  <c r="J88" i="7"/>
  <c r="AF88" i="7"/>
  <c r="X88" i="7"/>
  <c r="P88" i="7"/>
  <c r="H88" i="7"/>
  <c r="O88" i="7"/>
  <c r="I88" i="7"/>
  <c r="G88" i="7"/>
  <c r="AG88" i="7"/>
  <c r="AE88" i="7"/>
  <c r="W88" i="7"/>
  <c r="AD147" i="7"/>
  <c r="V147" i="7"/>
  <c r="N147" i="7"/>
  <c r="F147" i="7"/>
  <c r="AC147" i="7"/>
  <c r="U147" i="7"/>
  <c r="M147" i="7"/>
  <c r="E147" i="7"/>
  <c r="AB147" i="7"/>
  <c r="T147" i="7"/>
  <c r="AN147" i="7" s="1" a="1"/>
  <c r="AN147" i="7" s="1"/>
  <c r="AV147" i="7" s="1"/>
  <c r="L147" i="7"/>
  <c r="D147" i="7"/>
  <c r="AI147" i="7"/>
  <c r="AA147" i="7"/>
  <c r="S147" i="7"/>
  <c r="K147" i="7"/>
  <c r="C147" i="7"/>
  <c r="AH147" i="7"/>
  <c r="Z147" i="7"/>
  <c r="R147" i="7"/>
  <c r="J147" i="7"/>
  <c r="AF147" i="7"/>
  <c r="X147" i="7"/>
  <c r="P147" i="7"/>
  <c r="H147" i="7"/>
  <c r="W147" i="7"/>
  <c r="Q147" i="7"/>
  <c r="O147" i="7"/>
  <c r="I147" i="7"/>
  <c r="G147" i="7"/>
  <c r="AE147" i="7"/>
  <c r="AD129" i="7"/>
  <c r="V129" i="7"/>
  <c r="N129" i="7"/>
  <c r="F129" i="7"/>
  <c r="AC129" i="7"/>
  <c r="U129" i="7"/>
  <c r="M129" i="7"/>
  <c r="E129" i="7"/>
  <c r="AB129" i="7"/>
  <c r="T129" i="7"/>
  <c r="L129" i="7"/>
  <c r="D129" i="7"/>
  <c r="AI129" i="7"/>
  <c r="AA129" i="7"/>
  <c r="S129" i="7"/>
  <c r="K129" i="7"/>
  <c r="C129" i="7"/>
  <c r="AH129" i="7"/>
  <c r="Z129" i="7"/>
  <c r="R129" i="7"/>
  <c r="J129" i="7"/>
  <c r="AF129" i="7"/>
  <c r="X129" i="7"/>
  <c r="P129" i="7"/>
  <c r="H129" i="7"/>
  <c r="AE129" i="7"/>
  <c r="Y129" i="7"/>
  <c r="W129" i="7"/>
  <c r="Q129" i="7"/>
  <c r="AN129" i="7" s="1" a="1"/>
  <c r="AN129" i="7" s="1"/>
  <c r="AV129" i="7" s="1"/>
  <c r="O129" i="7"/>
  <c r="G129" i="7"/>
  <c r="AD117" i="7"/>
  <c r="V117" i="7"/>
  <c r="N117" i="7"/>
  <c r="F117" i="7"/>
  <c r="AC117" i="7"/>
  <c r="U117" i="7"/>
  <c r="M117" i="7"/>
  <c r="E117" i="7"/>
  <c r="AB117" i="7"/>
  <c r="T117" i="7"/>
  <c r="L117" i="7"/>
  <c r="AN117" i="7" s="1" a="1"/>
  <c r="AN117" i="7" s="1"/>
  <c r="D117" i="7"/>
  <c r="AI117" i="7"/>
  <c r="AA117" i="7"/>
  <c r="S117" i="7"/>
  <c r="K117" i="7"/>
  <c r="C117" i="7"/>
  <c r="AH117" i="7"/>
  <c r="Z117" i="7"/>
  <c r="R117" i="7"/>
  <c r="J117" i="7"/>
  <c r="AF117" i="7"/>
  <c r="X117" i="7"/>
  <c r="P117" i="7"/>
  <c r="H117" i="7"/>
  <c r="G117" i="7"/>
  <c r="AG117" i="7"/>
  <c r="AE117" i="7"/>
  <c r="Y117" i="7"/>
  <c r="W117" i="7"/>
  <c r="O117" i="7"/>
  <c r="AF109" i="7"/>
  <c r="X109" i="7"/>
  <c r="P109" i="7"/>
  <c r="H109" i="7"/>
  <c r="AE109" i="7"/>
  <c r="W109" i="7"/>
  <c r="O109" i="7"/>
  <c r="G109" i="7"/>
  <c r="AD109" i="7"/>
  <c r="V109" i="7"/>
  <c r="N109" i="7"/>
  <c r="F109" i="7"/>
  <c r="AC109" i="7"/>
  <c r="U109" i="7"/>
  <c r="M109" i="7"/>
  <c r="E109" i="7"/>
  <c r="AB109" i="7"/>
  <c r="T109" i="7"/>
  <c r="L109" i="7"/>
  <c r="D109" i="7"/>
  <c r="AH109" i="7"/>
  <c r="Z109" i="7"/>
  <c r="R109" i="7"/>
  <c r="J109" i="7"/>
  <c r="AF101" i="7"/>
  <c r="X101" i="7"/>
  <c r="P101" i="7"/>
  <c r="H101" i="7"/>
  <c r="AE101" i="7"/>
  <c r="W101" i="7"/>
  <c r="O101" i="7"/>
  <c r="G101" i="7"/>
  <c r="AD101" i="7"/>
  <c r="V101" i="7"/>
  <c r="N101" i="7"/>
  <c r="F101" i="7"/>
  <c r="AC101" i="7"/>
  <c r="U101" i="7"/>
  <c r="M101" i="7"/>
  <c r="AN101" i="7" s="1" a="1"/>
  <c r="AN101" i="7" s="1"/>
  <c r="AV101" i="7" s="1"/>
  <c r="E101" i="7"/>
  <c r="AB101" i="7"/>
  <c r="T101" i="7"/>
  <c r="L101" i="7"/>
  <c r="D101" i="7"/>
  <c r="AH101" i="7"/>
  <c r="Z101" i="7"/>
  <c r="R101" i="7"/>
  <c r="J101" i="7"/>
  <c r="AF44" i="7"/>
  <c r="X44" i="7"/>
  <c r="P44" i="7"/>
  <c r="H44" i="7"/>
  <c r="AE44" i="7"/>
  <c r="W44" i="7"/>
  <c r="O44" i="7"/>
  <c r="G44" i="7"/>
  <c r="AD44" i="7"/>
  <c r="V44" i="7"/>
  <c r="N44" i="7"/>
  <c r="F44" i="7"/>
  <c r="AC44" i="7"/>
  <c r="U44" i="7"/>
  <c r="M44" i="7"/>
  <c r="E44" i="7"/>
  <c r="AB44" i="7"/>
  <c r="T44" i="7"/>
  <c r="L44" i="7"/>
  <c r="D44" i="7"/>
  <c r="AH44" i="7"/>
  <c r="Z44" i="7"/>
  <c r="R44" i="7"/>
  <c r="J44" i="7"/>
  <c r="AF39" i="7"/>
  <c r="X39" i="7"/>
  <c r="P39" i="7"/>
  <c r="H39" i="7"/>
  <c r="AE39" i="7"/>
  <c r="W39" i="7"/>
  <c r="O39" i="7"/>
  <c r="G39" i="7"/>
  <c r="AD39" i="7"/>
  <c r="V39" i="7"/>
  <c r="N39" i="7"/>
  <c r="F39" i="7"/>
  <c r="AC39" i="7"/>
  <c r="U39" i="7"/>
  <c r="M39" i="7"/>
  <c r="E39" i="7"/>
  <c r="AB39" i="7"/>
  <c r="AH39" i="7"/>
  <c r="Z39" i="7"/>
  <c r="R39" i="7"/>
  <c r="AN39" i="7" s="1" a="1"/>
  <c r="AN39" i="7" s="1"/>
  <c r="J39" i="7"/>
  <c r="E15" i="7"/>
  <c r="M15" i="7"/>
  <c r="U15" i="7"/>
  <c r="AC15" i="7"/>
  <c r="D17" i="7"/>
  <c r="L17" i="7"/>
  <c r="T17" i="7"/>
  <c r="AB17" i="7"/>
  <c r="C18" i="7"/>
  <c r="K18" i="7"/>
  <c r="S18" i="7"/>
  <c r="AA18" i="7"/>
  <c r="AI18" i="7"/>
  <c r="I21" i="7"/>
  <c r="Q21" i="7"/>
  <c r="Y21" i="7"/>
  <c r="AG21" i="7"/>
  <c r="G23" i="7"/>
  <c r="O23" i="7"/>
  <c r="W23" i="7"/>
  <c r="AE23" i="7"/>
  <c r="F24" i="7"/>
  <c r="N24" i="7"/>
  <c r="V24" i="7"/>
  <c r="AD24" i="7"/>
  <c r="E25" i="7"/>
  <c r="M25" i="7"/>
  <c r="U25" i="7"/>
  <c r="AC25" i="7"/>
  <c r="D26" i="7"/>
  <c r="L26" i="7"/>
  <c r="T26" i="7"/>
  <c r="AB26" i="7"/>
  <c r="C27" i="7"/>
  <c r="K27" i="7"/>
  <c r="S27" i="7"/>
  <c r="AA27" i="7"/>
  <c r="AI27" i="7"/>
  <c r="I10" i="7"/>
  <c r="Q10" i="7"/>
  <c r="Y10" i="7"/>
  <c r="AG10" i="7"/>
  <c r="G12" i="7"/>
  <c r="O12" i="7"/>
  <c r="W12" i="7"/>
  <c r="AE12" i="7"/>
  <c r="F13" i="7"/>
  <c r="N13" i="7"/>
  <c r="V13" i="7"/>
  <c r="AD13" i="7"/>
  <c r="E73" i="7"/>
  <c r="M73" i="7"/>
  <c r="U73" i="7"/>
  <c r="AC73" i="7"/>
  <c r="D16" i="7"/>
  <c r="L16" i="7"/>
  <c r="AN16" i="7" s="1" a="1"/>
  <c r="AN16" i="7" s="1"/>
  <c r="T16" i="7"/>
  <c r="AB16" i="7"/>
  <c r="C20" i="7"/>
  <c r="K20" i="7"/>
  <c r="S20" i="7"/>
  <c r="AA20" i="7"/>
  <c r="AI20" i="7"/>
  <c r="I75" i="7"/>
  <c r="AN75" i="7" s="1" a="1"/>
  <c r="AN75" i="7" s="1"/>
  <c r="AV75" i="7" s="1"/>
  <c r="Q75" i="7"/>
  <c r="Y75" i="7"/>
  <c r="AG75" i="7"/>
  <c r="G76" i="7"/>
  <c r="O76" i="7"/>
  <c r="W76" i="7"/>
  <c r="AE76" i="7"/>
  <c r="F28" i="7"/>
  <c r="N28" i="7"/>
  <c r="V28" i="7"/>
  <c r="AD28" i="7"/>
  <c r="E29" i="7"/>
  <c r="M29" i="7"/>
  <c r="U29" i="7"/>
  <c r="AC29" i="7"/>
  <c r="D31" i="7"/>
  <c r="L31" i="7"/>
  <c r="V31" i="7"/>
  <c r="E33" i="7"/>
  <c r="L39" i="7"/>
  <c r="G42" i="7"/>
  <c r="F32" i="7"/>
  <c r="E36" i="7"/>
  <c r="D37" i="7"/>
  <c r="C38" i="7"/>
  <c r="AG44" i="7"/>
  <c r="AE46" i="7"/>
  <c r="AD70" i="7"/>
  <c r="AC71" i="7"/>
  <c r="AB98" i="7"/>
  <c r="Y101" i="7"/>
  <c r="W103" i="7"/>
  <c r="V104" i="7"/>
  <c r="U105" i="7"/>
  <c r="T106" i="7"/>
  <c r="Q109" i="7"/>
  <c r="O111" i="7"/>
  <c r="AN111" i="7" s="1" a="1"/>
  <c r="AN111" i="7" s="1"/>
  <c r="N112" i="7"/>
  <c r="O113" i="7"/>
  <c r="AU146" i="7"/>
  <c r="AI62" i="7"/>
  <c r="AA62" i="7"/>
  <c r="S62" i="7"/>
  <c r="K62" i="7"/>
  <c r="C62" i="7"/>
  <c r="AH62" i="7"/>
  <c r="Z62" i="7"/>
  <c r="R62" i="7"/>
  <c r="J62" i="7"/>
  <c r="AG62" i="7"/>
  <c r="Y62" i="7"/>
  <c r="Q62" i="7"/>
  <c r="I62" i="7"/>
  <c r="AF62" i="7"/>
  <c r="X62" i="7"/>
  <c r="P62" i="7"/>
  <c r="H62" i="7"/>
  <c r="AE62" i="7"/>
  <c r="W62" i="7"/>
  <c r="O62" i="7"/>
  <c r="G62" i="7"/>
  <c r="AC62" i="7"/>
  <c r="U62" i="7"/>
  <c r="M62" i="7"/>
  <c r="E62" i="7"/>
  <c r="L62" i="7"/>
  <c r="F62" i="7"/>
  <c r="D62" i="7"/>
  <c r="AD62" i="7"/>
  <c r="AB62" i="7"/>
  <c r="T62" i="7"/>
  <c r="N62" i="7"/>
  <c r="V62" i="7"/>
  <c r="AI56" i="7"/>
  <c r="AA56" i="7"/>
  <c r="S56" i="7"/>
  <c r="K56" i="7"/>
  <c r="C56" i="7"/>
  <c r="AK56" i="7" s="1"/>
  <c r="AH56" i="7"/>
  <c r="Z56" i="7"/>
  <c r="R56" i="7"/>
  <c r="J56" i="7"/>
  <c r="AG56" i="7"/>
  <c r="Y56" i="7"/>
  <c r="Q56" i="7"/>
  <c r="I56" i="7"/>
  <c r="AF56" i="7"/>
  <c r="X56" i="7"/>
  <c r="P56" i="7"/>
  <c r="H56" i="7"/>
  <c r="AE56" i="7"/>
  <c r="AC56" i="7"/>
  <c r="U56" i="7"/>
  <c r="M56" i="7"/>
  <c r="E56" i="7"/>
  <c r="V56" i="7"/>
  <c r="T56" i="7"/>
  <c r="O56" i="7"/>
  <c r="N56" i="7"/>
  <c r="AN56" i="7" s="1" a="1"/>
  <c r="AN56" i="7" s="1"/>
  <c r="AV56" i="7" s="1"/>
  <c r="L56" i="7"/>
  <c r="AB56" i="7"/>
  <c r="F56" i="7"/>
  <c r="W56" i="7"/>
  <c r="G56" i="7"/>
  <c r="D56" i="7"/>
  <c r="AD56" i="7"/>
  <c r="AC51" i="7"/>
  <c r="U51" i="7"/>
  <c r="M51" i="7"/>
  <c r="E51" i="7"/>
  <c r="AB51" i="7"/>
  <c r="T51" i="7"/>
  <c r="L51" i="7"/>
  <c r="AN51" i="7" s="1" a="1"/>
  <c r="AN51" i="7" s="1"/>
  <c r="AV51" i="7" s="1"/>
  <c r="D51" i="7"/>
  <c r="AI51" i="7"/>
  <c r="AA51" i="7"/>
  <c r="S51" i="7"/>
  <c r="K51" i="7"/>
  <c r="C51" i="7"/>
  <c r="AK51" i="7" s="1"/>
  <c r="AH51" i="7"/>
  <c r="Z51" i="7"/>
  <c r="R51" i="7"/>
  <c r="J51" i="7"/>
  <c r="AG51" i="7"/>
  <c r="Y51" i="7"/>
  <c r="Q51" i="7"/>
  <c r="I51" i="7"/>
  <c r="AE51" i="7"/>
  <c r="W51" i="7"/>
  <c r="O51" i="7"/>
  <c r="G51" i="7"/>
  <c r="AD51" i="7"/>
  <c r="X51" i="7"/>
  <c r="V51" i="7"/>
  <c r="P51" i="7"/>
  <c r="N51" i="7"/>
  <c r="F51" i="7"/>
  <c r="AF51" i="7"/>
  <c r="H51" i="7"/>
  <c r="AC154" i="7"/>
  <c r="U154" i="7"/>
  <c r="M154" i="7"/>
  <c r="E154" i="7"/>
  <c r="AB154" i="7"/>
  <c r="T154" i="7"/>
  <c r="L154" i="7"/>
  <c r="D154" i="7"/>
  <c r="AI154" i="7"/>
  <c r="AA154" i="7"/>
  <c r="S154" i="7"/>
  <c r="K154" i="7"/>
  <c r="C154" i="7"/>
  <c r="AH154" i="7"/>
  <c r="Z154" i="7"/>
  <c r="R154" i="7"/>
  <c r="J154" i="7"/>
  <c r="AE154" i="7"/>
  <c r="W154" i="7"/>
  <c r="O154" i="7"/>
  <c r="G154" i="7"/>
  <c r="X154" i="7"/>
  <c r="V154" i="7"/>
  <c r="Q154" i="7"/>
  <c r="P154" i="7"/>
  <c r="AG154" i="7"/>
  <c r="N154" i="7"/>
  <c r="AD154" i="7"/>
  <c r="H154" i="7"/>
  <c r="F154" i="7"/>
  <c r="Y154" i="7"/>
  <c r="AF154" i="7"/>
  <c r="I154" i="7"/>
  <c r="AB144" i="7"/>
  <c r="T144" i="7"/>
  <c r="L144" i="7"/>
  <c r="D144" i="7"/>
  <c r="AE144" i="7"/>
  <c r="V144" i="7"/>
  <c r="M144" i="7"/>
  <c r="C144" i="7"/>
  <c r="AD144" i="7"/>
  <c r="U144" i="7"/>
  <c r="K144" i="7"/>
  <c r="AC144" i="7"/>
  <c r="S144" i="7"/>
  <c r="J144" i="7"/>
  <c r="AA144" i="7"/>
  <c r="R144" i="7"/>
  <c r="I144" i="7"/>
  <c r="AI144" i="7"/>
  <c r="Z144" i="7"/>
  <c r="Q144" i="7"/>
  <c r="H144" i="7"/>
  <c r="AG144" i="7"/>
  <c r="X144" i="7"/>
  <c r="O144" i="7"/>
  <c r="F144" i="7"/>
  <c r="W144" i="7"/>
  <c r="P144" i="7"/>
  <c r="N144" i="7"/>
  <c r="G144" i="7"/>
  <c r="E144" i="7"/>
  <c r="AF144" i="7"/>
  <c r="AH144" i="7"/>
  <c r="Y144" i="7"/>
  <c r="AB127" i="7"/>
  <c r="T127" i="7"/>
  <c r="L127" i="7"/>
  <c r="D127" i="7"/>
  <c r="AI127" i="7"/>
  <c r="AA127" i="7"/>
  <c r="S127" i="7"/>
  <c r="K127" i="7"/>
  <c r="C127" i="7"/>
  <c r="AH127" i="7"/>
  <c r="Z127" i="7"/>
  <c r="R127" i="7"/>
  <c r="J127" i="7"/>
  <c r="AG127" i="7"/>
  <c r="Y127" i="7"/>
  <c r="Q127" i="7"/>
  <c r="I127" i="7"/>
  <c r="AF127" i="7"/>
  <c r="X127" i="7"/>
  <c r="P127" i="7"/>
  <c r="H127" i="7"/>
  <c r="AD127" i="7"/>
  <c r="V127" i="7"/>
  <c r="N127" i="7"/>
  <c r="F127" i="7"/>
  <c r="U127" i="7"/>
  <c r="O127" i="7"/>
  <c r="M127" i="7"/>
  <c r="G127" i="7"/>
  <c r="E127" i="7"/>
  <c r="AC127" i="7"/>
  <c r="AE127" i="7"/>
  <c r="W127" i="7"/>
  <c r="AB95" i="7"/>
  <c r="T95" i="7"/>
  <c r="L95" i="7"/>
  <c r="D95" i="7"/>
  <c r="AG95" i="7"/>
  <c r="Y95" i="7"/>
  <c r="Q95" i="7"/>
  <c r="I95" i="7"/>
  <c r="AD95" i="7"/>
  <c r="V95" i="7"/>
  <c r="N95" i="7"/>
  <c r="F95" i="7"/>
  <c r="X95" i="7"/>
  <c r="K95" i="7"/>
  <c r="AI95" i="7"/>
  <c r="W95" i="7"/>
  <c r="J95" i="7"/>
  <c r="AH95" i="7"/>
  <c r="U95" i="7"/>
  <c r="H95" i="7"/>
  <c r="AF95" i="7"/>
  <c r="S95" i="7"/>
  <c r="G95" i="7"/>
  <c r="AE95" i="7"/>
  <c r="R95" i="7"/>
  <c r="E95" i="7"/>
  <c r="AA95" i="7"/>
  <c r="O95" i="7"/>
  <c r="AC95" i="7"/>
  <c r="Z95" i="7"/>
  <c r="P95" i="7"/>
  <c r="M95" i="7"/>
  <c r="AF85" i="7"/>
  <c r="X85" i="7"/>
  <c r="P85" i="7"/>
  <c r="H85" i="7"/>
  <c r="AE85" i="7"/>
  <c r="W85" i="7"/>
  <c r="O85" i="7"/>
  <c r="G85" i="7"/>
  <c r="AD85" i="7"/>
  <c r="V85" i="7"/>
  <c r="N85" i="7"/>
  <c r="F85" i="7"/>
  <c r="AC85" i="7"/>
  <c r="U85" i="7"/>
  <c r="M85" i="7"/>
  <c r="E85" i="7"/>
  <c r="AB85" i="7"/>
  <c r="T85" i="7"/>
  <c r="L85" i="7"/>
  <c r="AN85" i="7" s="1" a="1"/>
  <c r="AN85" i="7" s="1"/>
  <c r="AV85" i="7" s="1"/>
  <c r="D85" i="7"/>
  <c r="AH85" i="7"/>
  <c r="Z85" i="7"/>
  <c r="R85" i="7"/>
  <c r="J85" i="7"/>
  <c r="Q85" i="7"/>
  <c r="K85" i="7"/>
  <c r="I85" i="7"/>
  <c r="AI85" i="7"/>
  <c r="C85" i="7"/>
  <c r="AG85" i="7"/>
  <c r="Y85" i="7"/>
  <c r="AF142" i="7"/>
  <c r="X142" i="7"/>
  <c r="P142" i="7"/>
  <c r="H142" i="7"/>
  <c r="AE142" i="7"/>
  <c r="W142" i="7"/>
  <c r="O142" i="7"/>
  <c r="G142" i="7"/>
  <c r="AD142" i="7"/>
  <c r="V142" i="7"/>
  <c r="N142" i="7"/>
  <c r="F142" i="7"/>
  <c r="AC142" i="7"/>
  <c r="U142" i="7"/>
  <c r="M142" i="7"/>
  <c r="E142" i="7"/>
  <c r="AB142" i="7"/>
  <c r="T142" i="7"/>
  <c r="L142" i="7"/>
  <c r="D142" i="7"/>
  <c r="AH142" i="7"/>
  <c r="Z142" i="7"/>
  <c r="R142" i="7"/>
  <c r="J142" i="7"/>
  <c r="Y142" i="7"/>
  <c r="S142" i="7"/>
  <c r="Q142" i="7"/>
  <c r="K142" i="7"/>
  <c r="I142" i="7"/>
  <c r="AG142" i="7"/>
  <c r="AF124" i="7"/>
  <c r="X124" i="7"/>
  <c r="P124" i="7"/>
  <c r="H124" i="7"/>
  <c r="AE124" i="7"/>
  <c r="W124" i="7"/>
  <c r="O124" i="7"/>
  <c r="G124" i="7"/>
  <c r="AD124" i="7"/>
  <c r="V124" i="7"/>
  <c r="N124" i="7"/>
  <c r="F124" i="7"/>
  <c r="AC124" i="7"/>
  <c r="U124" i="7"/>
  <c r="M124" i="7"/>
  <c r="E124" i="7"/>
  <c r="AB124" i="7"/>
  <c r="T124" i="7"/>
  <c r="L124" i="7"/>
  <c r="D124" i="7"/>
  <c r="AH124" i="7"/>
  <c r="Z124" i="7"/>
  <c r="R124" i="7"/>
  <c r="J124" i="7"/>
  <c r="AG124" i="7"/>
  <c r="AA124" i="7"/>
  <c r="Y124" i="7"/>
  <c r="S124" i="7"/>
  <c r="Q124" i="7"/>
  <c r="AN124" i="7" s="1" a="1"/>
  <c r="AN124" i="7" s="1"/>
  <c r="AV124" i="7" s="1"/>
  <c r="I124" i="7"/>
  <c r="AF115" i="7"/>
  <c r="X115" i="7"/>
  <c r="P115" i="7"/>
  <c r="H115" i="7"/>
  <c r="AE115" i="7"/>
  <c r="W115" i="7"/>
  <c r="O115" i="7"/>
  <c r="G115" i="7"/>
  <c r="AD115" i="7"/>
  <c r="V115" i="7"/>
  <c r="N115" i="7"/>
  <c r="F115" i="7"/>
  <c r="AC115" i="7"/>
  <c r="U115" i="7"/>
  <c r="M115" i="7"/>
  <c r="E115" i="7"/>
  <c r="AB115" i="7"/>
  <c r="T115" i="7"/>
  <c r="L115" i="7"/>
  <c r="D115" i="7"/>
  <c r="AH115" i="7"/>
  <c r="Z115" i="7"/>
  <c r="R115" i="7"/>
  <c r="J115" i="7"/>
  <c r="I115" i="7"/>
  <c r="AI115" i="7"/>
  <c r="C115" i="7"/>
  <c r="AG115" i="7"/>
  <c r="AA115" i="7"/>
  <c r="Y115" i="7"/>
  <c r="Q115" i="7"/>
  <c r="AN115" i="7" s="1" a="1"/>
  <c r="AN115" i="7" s="1"/>
  <c r="AV115" i="7" s="1"/>
  <c r="AH107" i="7"/>
  <c r="Z107" i="7"/>
  <c r="R107" i="7"/>
  <c r="J107" i="7"/>
  <c r="AG107" i="7"/>
  <c r="Y107" i="7"/>
  <c r="Q107" i="7"/>
  <c r="I107" i="7"/>
  <c r="AF107" i="7"/>
  <c r="X107" i="7"/>
  <c r="P107" i="7"/>
  <c r="H107" i="7"/>
  <c r="AE107" i="7"/>
  <c r="W107" i="7"/>
  <c r="O107" i="7"/>
  <c r="G107" i="7"/>
  <c r="AD107" i="7"/>
  <c r="V107" i="7"/>
  <c r="N107" i="7"/>
  <c r="AN107" i="7" s="1" a="1"/>
  <c r="AN107" i="7" s="1"/>
  <c r="AV107" i="7" s="1"/>
  <c r="F107" i="7"/>
  <c r="AB107" i="7"/>
  <c r="T107" i="7"/>
  <c r="L107" i="7"/>
  <c r="D107" i="7"/>
  <c r="AH99" i="7"/>
  <c r="Z99" i="7"/>
  <c r="R99" i="7"/>
  <c r="J99" i="7"/>
  <c r="AG99" i="7"/>
  <c r="Y99" i="7"/>
  <c r="Q99" i="7"/>
  <c r="I99" i="7"/>
  <c r="AF99" i="7"/>
  <c r="X99" i="7"/>
  <c r="P99" i="7"/>
  <c r="H99" i="7"/>
  <c r="AE99" i="7"/>
  <c r="W99" i="7"/>
  <c r="O99" i="7"/>
  <c r="G99" i="7"/>
  <c r="AD99" i="7"/>
  <c r="V99" i="7"/>
  <c r="N99" i="7"/>
  <c r="F99" i="7"/>
  <c r="AB99" i="7"/>
  <c r="T99" i="7"/>
  <c r="L99" i="7"/>
  <c r="D99" i="7"/>
  <c r="AH38" i="7"/>
  <c r="Z38" i="7"/>
  <c r="R38" i="7"/>
  <c r="J38" i="7"/>
  <c r="AG38" i="7"/>
  <c r="Y38" i="7"/>
  <c r="Q38" i="7"/>
  <c r="I38" i="7"/>
  <c r="AF38" i="7"/>
  <c r="X38" i="7"/>
  <c r="P38" i="7"/>
  <c r="H38" i="7"/>
  <c r="AE38" i="7"/>
  <c r="W38" i="7"/>
  <c r="O38" i="7"/>
  <c r="G38" i="7"/>
  <c r="AD38" i="7"/>
  <c r="V38" i="7"/>
  <c r="N38" i="7"/>
  <c r="F38" i="7"/>
  <c r="AB38" i="7"/>
  <c r="T38" i="7"/>
  <c r="L38" i="7"/>
  <c r="D38" i="7"/>
  <c r="AH33" i="7"/>
  <c r="Z33" i="7"/>
  <c r="R33" i="7"/>
  <c r="J33" i="7"/>
  <c r="AF33" i="7"/>
  <c r="X33" i="7"/>
  <c r="P33" i="7"/>
  <c r="H33" i="7"/>
  <c r="AE33" i="7"/>
  <c r="W33" i="7"/>
  <c r="O33" i="7"/>
  <c r="G33" i="7"/>
  <c r="AB33" i="7"/>
  <c r="T33" i="7"/>
  <c r="L33" i="7"/>
  <c r="D33" i="7"/>
  <c r="G15" i="7"/>
  <c r="O15" i="7"/>
  <c r="W15" i="7"/>
  <c r="AE15" i="7"/>
  <c r="F17" i="7"/>
  <c r="N17" i="7"/>
  <c r="V17" i="7"/>
  <c r="AD17" i="7"/>
  <c r="E18" i="7"/>
  <c r="M18" i="7"/>
  <c r="U18" i="7"/>
  <c r="AC18" i="7"/>
  <c r="C21" i="7"/>
  <c r="K21" i="7"/>
  <c r="S21" i="7"/>
  <c r="AA21" i="7"/>
  <c r="AI21" i="7"/>
  <c r="I23" i="7"/>
  <c r="Q23" i="7"/>
  <c r="Y23" i="7"/>
  <c r="AG23" i="7"/>
  <c r="H24" i="7"/>
  <c r="P24" i="7"/>
  <c r="X24" i="7"/>
  <c r="AF24" i="7"/>
  <c r="G25" i="7"/>
  <c r="O25" i="7"/>
  <c r="W25" i="7"/>
  <c r="AE25" i="7"/>
  <c r="F26" i="7"/>
  <c r="N26" i="7"/>
  <c r="V26" i="7"/>
  <c r="AD26" i="7"/>
  <c r="E27" i="7"/>
  <c r="M27" i="7"/>
  <c r="U27" i="7"/>
  <c r="AC27" i="7"/>
  <c r="C10" i="7"/>
  <c r="K10" i="7"/>
  <c r="S10" i="7"/>
  <c r="AA10" i="7"/>
  <c r="AI10" i="7"/>
  <c r="I12" i="7"/>
  <c r="AN12" i="7" s="1" a="1"/>
  <c r="AN12" i="7" s="1"/>
  <c r="Q12" i="7"/>
  <c r="Y12" i="7"/>
  <c r="AG12" i="7"/>
  <c r="H13" i="7"/>
  <c r="P13" i="7"/>
  <c r="X13" i="7"/>
  <c r="AF13" i="7"/>
  <c r="G73" i="7"/>
  <c r="O73" i="7"/>
  <c r="W73" i="7"/>
  <c r="AE73" i="7"/>
  <c r="F16" i="7"/>
  <c r="N16" i="7"/>
  <c r="V16" i="7"/>
  <c r="AD16" i="7"/>
  <c r="E20" i="7"/>
  <c r="M20" i="7"/>
  <c r="U20" i="7"/>
  <c r="AC20" i="7"/>
  <c r="C75" i="7"/>
  <c r="K75" i="7"/>
  <c r="S75" i="7"/>
  <c r="AA75" i="7"/>
  <c r="AI75" i="7"/>
  <c r="I76" i="7"/>
  <c r="Q76" i="7"/>
  <c r="Y76" i="7"/>
  <c r="AG76" i="7"/>
  <c r="H28" i="7"/>
  <c r="P28" i="7"/>
  <c r="X28" i="7"/>
  <c r="AF28" i="7"/>
  <c r="G29" i="7"/>
  <c r="O29" i="7"/>
  <c r="W29" i="7"/>
  <c r="AE29" i="7"/>
  <c r="F31" i="7"/>
  <c r="N31" i="7"/>
  <c r="I33" i="7"/>
  <c r="Y33" i="7"/>
  <c r="S39" i="7"/>
  <c r="O42" i="7"/>
  <c r="N32" i="7"/>
  <c r="M36" i="7"/>
  <c r="K38" i="7"/>
  <c r="I44" i="7"/>
  <c r="G46" i="7"/>
  <c r="F70" i="7"/>
  <c r="E71" i="7"/>
  <c r="C99" i="7"/>
  <c r="AI99" i="7"/>
  <c r="AG101" i="7"/>
  <c r="AE103" i="7"/>
  <c r="AD104" i="7"/>
  <c r="AC105" i="7"/>
  <c r="AA107" i="7"/>
  <c r="Y109" i="7"/>
  <c r="W111" i="7"/>
  <c r="V112" i="7"/>
  <c r="Z113" i="7"/>
  <c r="I117" i="7"/>
  <c r="E122" i="7"/>
  <c r="V82" i="7"/>
  <c r="N92" i="7"/>
  <c r="AB72" i="7"/>
  <c r="T72" i="7"/>
  <c r="L72" i="7"/>
  <c r="D72" i="7"/>
  <c r="AN72" i="7" s="1" a="1"/>
  <c r="AN72" i="7" s="1"/>
  <c r="AV72" i="7" s="1"/>
  <c r="AI72" i="7"/>
  <c r="AA72" i="7"/>
  <c r="S72" i="7"/>
  <c r="K72" i="7"/>
  <c r="C72" i="7"/>
  <c r="AH72" i="7"/>
  <c r="Z72" i="7"/>
  <c r="R72" i="7"/>
  <c r="J72" i="7"/>
  <c r="AG72" i="7"/>
  <c r="Y72" i="7"/>
  <c r="Q72" i="7"/>
  <c r="I72" i="7"/>
  <c r="AF72" i="7"/>
  <c r="X72" i="7"/>
  <c r="P72" i="7"/>
  <c r="H72" i="7"/>
  <c r="AD72" i="7"/>
  <c r="V72" i="7"/>
  <c r="N72" i="7"/>
  <c r="F72" i="7"/>
  <c r="E72" i="7"/>
  <c r="AE72" i="7"/>
  <c r="AC72" i="7"/>
  <c r="W72" i="7"/>
  <c r="U72" i="7"/>
  <c r="M72" i="7"/>
  <c r="O72" i="7"/>
  <c r="G72" i="7"/>
  <c r="AB69" i="7"/>
  <c r="T69" i="7"/>
  <c r="L69" i="7"/>
  <c r="D69" i="7"/>
  <c r="AI69" i="7"/>
  <c r="AA69" i="7"/>
  <c r="S69" i="7"/>
  <c r="K69" i="7"/>
  <c r="C69" i="7"/>
  <c r="AH69" i="7"/>
  <c r="Z69" i="7"/>
  <c r="R69" i="7"/>
  <c r="J69" i="7"/>
  <c r="AG69" i="7"/>
  <c r="Y69" i="7"/>
  <c r="Q69" i="7"/>
  <c r="I69" i="7"/>
  <c r="AF69" i="7"/>
  <c r="X69" i="7"/>
  <c r="P69" i="7"/>
  <c r="H69" i="7"/>
  <c r="AD69" i="7"/>
  <c r="V69" i="7"/>
  <c r="N69" i="7"/>
  <c r="F69" i="7"/>
  <c r="M69" i="7"/>
  <c r="G69" i="7"/>
  <c r="E69" i="7"/>
  <c r="AE69" i="7"/>
  <c r="AC69" i="7"/>
  <c r="U69" i="7"/>
  <c r="W69" i="7"/>
  <c r="O69" i="7"/>
  <c r="AB55" i="7"/>
  <c r="T55" i="7"/>
  <c r="L55" i="7"/>
  <c r="D55" i="7"/>
  <c r="AI55" i="7"/>
  <c r="AA55" i="7"/>
  <c r="S55" i="7"/>
  <c r="K55" i="7"/>
  <c r="C55" i="7"/>
  <c r="AK55" i="7" s="1"/>
  <c r="AH55" i="7"/>
  <c r="Z55" i="7"/>
  <c r="R55" i="7"/>
  <c r="J55" i="7"/>
  <c r="AG55" i="7"/>
  <c r="Y55" i="7"/>
  <c r="Q55" i="7"/>
  <c r="I55" i="7"/>
  <c r="AD55" i="7"/>
  <c r="V55" i="7"/>
  <c r="N55" i="7"/>
  <c r="F55" i="7"/>
  <c r="AF55" i="7"/>
  <c r="M55" i="7"/>
  <c r="AE55" i="7"/>
  <c r="H55" i="7"/>
  <c r="AC55" i="7"/>
  <c r="G55" i="7"/>
  <c r="X55" i="7"/>
  <c r="E55" i="7"/>
  <c r="W55" i="7"/>
  <c r="P55" i="7"/>
  <c r="U55" i="7"/>
  <c r="O55" i="7"/>
  <c r="AD50" i="7"/>
  <c r="V50" i="7"/>
  <c r="N50" i="7"/>
  <c r="F50" i="7"/>
  <c r="AC50" i="7"/>
  <c r="U50" i="7"/>
  <c r="M50" i="7"/>
  <c r="E50" i="7"/>
  <c r="AB50" i="7"/>
  <c r="T50" i="7"/>
  <c r="L50" i="7"/>
  <c r="D50" i="7"/>
  <c r="AI50" i="7"/>
  <c r="AA50" i="7"/>
  <c r="S50" i="7"/>
  <c r="K50" i="7"/>
  <c r="AN50" i="7" s="1" a="1"/>
  <c r="AN50" i="7" s="1"/>
  <c r="AV50" i="7" s="1"/>
  <c r="C50" i="7"/>
  <c r="AK50" i="7" s="1"/>
  <c r="AH50" i="7"/>
  <c r="Z50" i="7"/>
  <c r="R50" i="7"/>
  <c r="J50" i="7"/>
  <c r="AF50" i="7"/>
  <c r="X50" i="7"/>
  <c r="P50" i="7"/>
  <c r="H50" i="7"/>
  <c r="AE50" i="7"/>
  <c r="Y50" i="7"/>
  <c r="W50" i="7"/>
  <c r="Q50" i="7"/>
  <c r="O50" i="7"/>
  <c r="G50" i="7"/>
  <c r="AG50" i="7"/>
  <c r="AU153" i="7"/>
  <c r="AD153" i="7"/>
  <c r="V153" i="7"/>
  <c r="N153" i="7"/>
  <c r="F153" i="7"/>
  <c r="AC153" i="7"/>
  <c r="U153" i="7"/>
  <c r="M153" i="7"/>
  <c r="E153" i="7"/>
  <c r="AB153" i="7"/>
  <c r="T153" i="7"/>
  <c r="L153" i="7"/>
  <c r="D153" i="7"/>
  <c r="AI153" i="7"/>
  <c r="AA153" i="7"/>
  <c r="S153" i="7"/>
  <c r="K153" i="7"/>
  <c r="AF153" i="7"/>
  <c r="X153" i="7"/>
  <c r="P153" i="7"/>
  <c r="H153" i="7"/>
  <c r="AH153" i="7"/>
  <c r="O153" i="7"/>
  <c r="AG153" i="7"/>
  <c r="J153" i="7"/>
  <c r="AE153" i="7"/>
  <c r="I153" i="7"/>
  <c r="Z153" i="7"/>
  <c r="G153" i="7"/>
  <c r="Y153" i="7"/>
  <c r="C153" i="7"/>
  <c r="R153" i="7"/>
  <c r="W153" i="7"/>
  <c r="AN153" i="7" s="1" a="1"/>
  <c r="AN153" i="7" s="1"/>
  <c r="Q153" i="7"/>
  <c r="AU140" i="7"/>
  <c r="AC140" i="7"/>
  <c r="U140" i="7"/>
  <c r="M140" i="7"/>
  <c r="E140" i="7"/>
  <c r="AA140" i="7"/>
  <c r="R140" i="7"/>
  <c r="I140" i="7"/>
  <c r="AI140" i="7"/>
  <c r="Z140" i="7"/>
  <c r="Q140" i="7"/>
  <c r="H140" i="7"/>
  <c r="AH140" i="7"/>
  <c r="Y140" i="7"/>
  <c r="P140" i="7"/>
  <c r="G140" i="7"/>
  <c r="AG140" i="7"/>
  <c r="X140" i="7"/>
  <c r="O140" i="7"/>
  <c r="F140" i="7"/>
  <c r="AF140" i="7"/>
  <c r="W140" i="7"/>
  <c r="N140" i="7"/>
  <c r="D140" i="7"/>
  <c r="AD140" i="7"/>
  <c r="T140" i="7"/>
  <c r="K140" i="7"/>
  <c r="S140" i="7"/>
  <c r="L140" i="7"/>
  <c r="J140" i="7"/>
  <c r="C140" i="7"/>
  <c r="AB140" i="7"/>
  <c r="V140" i="7"/>
  <c r="AC126" i="7"/>
  <c r="U126" i="7"/>
  <c r="M126" i="7"/>
  <c r="E126" i="7"/>
  <c r="AB126" i="7"/>
  <c r="T126" i="7"/>
  <c r="L126" i="7"/>
  <c r="D126" i="7"/>
  <c r="AI126" i="7"/>
  <c r="AA126" i="7"/>
  <c r="S126" i="7"/>
  <c r="K126" i="7"/>
  <c r="C126" i="7"/>
  <c r="AH126" i="7"/>
  <c r="Z126" i="7"/>
  <c r="R126" i="7"/>
  <c r="J126" i="7"/>
  <c r="AG126" i="7"/>
  <c r="Y126" i="7"/>
  <c r="Q126" i="7"/>
  <c r="I126" i="7"/>
  <c r="AE126" i="7"/>
  <c r="W126" i="7"/>
  <c r="O126" i="7"/>
  <c r="G126" i="7"/>
  <c r="V126" i="7"/>
  <c r="P126" i="7"/>
  <c r="N126" i="7"/>
  <c r="H126" i="7"/>
  <c r="F126" i="7"/>
  <c r="AD126" i="7"/>
  <c r="X126" i="7"/>
  <c r="AC94" i="7"/>
  <c r="U94" i="7"/>
  <c r="M94" i="7"/>
  <c r="E94" i="7"/>
  <c r="AH94" i="7"/>
  <c r="Z94" i="7"/>
  <c r="R94" i="7"/>
  <c r="J94" i="7"/>
  <c r="AE94" i="7"/>
  <c r="W94" i="7"/>
  <c r="O94" i="7"/>
  <c r="G94" i="7"/>
  <c r="AF94" i="7"/>
  <c r="S94" i="7"/>
  <c r="F94" i="7"/>
  <c r="AD94" i="7"/>
  <c r="Q94" i="7"/>
  <c r="D94" i="7"/>
  <c r="AB94" i="7"/>
  <c r="P94" i="7"/>
  <c r="C94" i="7"/>
  <c r="AA94" i="7"/>
  <c r="N94" i="7"/>
  <c r="AN94" i="7" s="1" a="1"/>
  <c r="AN94" i="7" s="1"/>
  <c r="AV94" i="7" s="1"/>
  <c r="Y94" i="7"/>
  <c r="L94" i="7"/>
  <c r="AI94" i="7"/>
  <c r="V94" i="7"/>
  <c r="I94" i="7"/>
  <c r="T94" i="7"/>
  <c r="K94" i="7"/>
  <c r="H94" i="7"/>
  <c r="AG94" i="7"/>
  <c r="AG84" i="7"/>
  <c r="Y84" i="7"/>
  <c r="Q84" i="7"/>
  <c r="I84" i="7"/>
  <c r="AF84" i="7"/>
  <c r="X84" i="7"/>
  <c r="P84" i="7"/>
  <c r="H84" i="7"/>
  <c r="AE84" i="7"/>
  <c r="W84" i="7"/>
  <c r="O84" i="7"/>
  <c r="G84" i="7"/>
  <c r="AD84" i="7"/>
  <c r="V84" i="7"/>
  <c r="N84" i="7"/>
  <c r="F84" i="7"/>
  <c r="AC84" i="7"/>
  <c r="U84" i="7"/>
  <c r="M84" i="7"/>
  <c r="E84" i="7"/>
  <c r="AI84" i="7"/>
  <c r="AA84" i="7"/>
  <c r="S84" i="7"/>
  <c r="K84" i="7"/>
  <c r="C84" i="7"/>
  <c r="R84" i="7"/>
  <c r="L84" i="7"/>
  <c r="AN84" i="7" s="1" a="1"/>
  <c r="AN84" i="7" s="1"/>
  <c r="AV84" i="7" s="1"/>
  <c r="J84" i="7"/>
  <c r="D84" i="7"/>
  <c r="AH84" i="7"/>
  <c r="Z84" i="7"/>
  <c r="AU141" i="7"/>
  <c r="AG141" i="7"/>
  <c r="Y141" i="7"/>
  <c r="Q141" i="7"/>
  <c r="I141" i="7"/>
  <c r="AF141" i="7"/>
  <c r="X141" i="7"/>
  <c r="P141" i="7"/>
  <c r="H141" i="7"/>
  <c r="AE141" i="7"/>
  <c r="W141" i="7"/>
  <c r="O141" i="7"/>
  <c r="G141" i="7"/>
  <c r="AD141" i="7"/>
  <c r="V141" i="7"/>
  <c r="N141" i="7"/>
  <c r="F141" i="7"/>
  <c r="AC141" i="7"/>
  <c r="U141" i="7"/>
  <c r="M141" i="7"/>
  <c r="E141" i="7"/>
  <c r="AI141" i="7"/>
  <c r="AA141" i="7"/>
  <c r="S141" i="7"/>
  <c r="K141" i="7"/>
  <c r="C141" i="7"/>
  <c r="Z141" i="7"/>
  <c r="T141" i="7"/>
  <c r="R141" i="7"/>
  <c r="L141" i="7"/>
  <c r="J141" i="7"/>
  <c r="AH141" i="7"/>
  <c r="AG123" i="7"/>
  <c r="Y123" i="7"/>
  <c r="Q123" i="7"/>
  <c r="I123" i="7"/>
  <c r="AF123" i="7"/>
  <c r="X123" i="7"/>
  <c r="P123" i="7"/>
  <c r="H123" i="7"/>
  <c r="AE123" i="7"/>
  <c r="W123" i="7"/>
  <c r="O123" i="7"/>
  <c r="G123" i="7"/>
  <c r="AD123" i="7"/>
  <c r="V123" i="7"/>
  <c r="N123" i="7"/>
  <c r="F123" i="7"/>
  <c r="AC123" i="7"/>
  <c r="U123" i="7"/>
  <c r="M123" i="7"/>
  <c r="E123" i="7"/>
  <c r="AI123" i="7"/>
  <c r="AA123" i="7"/>
  <c r="S123" i="7"/>
  <c r="K123" i="7"/>
  <c r="C123" i="7"/>
  <c r="AH123" i="7"/>
  <c r="AB123" i="7"/>
  <c r="Z123" i="7"/>
  <c r="T123" i="7"/>
  <c r="R123" i="7"/>
  <c r="J123" i="7"/>
  <c r="AG114" i="7"/>
  <c r="Y114" i="7"/>
  <c r="Q114" i="7"/>
  <c r="I114" i="7"/>
  <c r="AF114" i="7"/>
  <c r="X114" i="7"/>
  <c r="P114" i="7"/>
  <c r="H114" i="7"/>
  <c r="AE114" i="7"/>
  <c r="W114" i="7"/>
  <c r="O114" i="7"/>
  <c r="G114" i="7"/>
  <c r="AD114" i="7"/>
  <c r="V114" i="7"/>
  <c r="N114" i="7"/>
  <c r="F114" i="7"/>
  <c r="AC114" i="7"/>
  <c r="U114" i="7"/>
  <c r="M114" i="7"/>
  <c r="E114" i="7"/>
  <c r="AI114" i="7"/>
  <c r="AA114" i="7"/>
  <c r="S114" i="7"/>
  <c r="K114" i="7"/>
  <c r="C114" i="7"/>
  <c r="J114" i="7"/>
  <c r="D114" i="7"/>
  <c r="AH114" i="7"/>
  <c r="AB114" i="7"/>
  <c r="Z114" i="7"/>
  <c r="R114" i="7"/>
  <c r="AI106" i="7"/>
  <c r="AA106" i="7"/>
  <c r="S106" i="7"/>
  <c r="K106" i="7"/>
  <c r="C106" i="7"/>
  <c r="AH106" i="7"/>
  <c r="Z106" i="7"/>
  <c r="R106" i="7"/>
  <c r="J106" i="7"/>
  <c r="AG106" i="7"/>
  <c r="Y106" i="7"/>
  <c r="Q106" i="7"/>
  <c r="I106" i="7"/>
  <c r="AF106" i="7"/>
  <c r="X106" i="7"/>
  <c r="P106" i="7"/>
  <c r="H106" i="7"/>
  <c r="AE106" i="7"/>
  <c r="W106" i="7"/>
  <c r="O106" i="7"/>
  <c r="G106" i="7"/>
  <c r="AC106" i="7"/>
  <c r="U106" i="7"/>
  <c r="M106" i="7"/>
  <c r="E106" i="7"/>
  <c r="AI98" i="7"/>
  <c r="AA98" i="7"/>
  <c r="S98" i="7"/>
  <c r="K98" i="7"/>
  <c r="C98" i="7"/>
  <c r="AH98" i="7"/>
  <c r="Z98" i="7"/>
  <c r="R98" i="7"/>
  <c r="J98" i="7"/>
  <c r="AN98" i="7" s="1" a="1"/>
  <c r="AN98" i="7" s="1"/>
  <c r="AV98" i="7" s="1"/>
  <c r="AG98" i="7"/>
  <c r="Y98" i="7"/>
  <c r="Q98" i="7"/>
  <c r="I98" i="7"/>
  <c r="AF98" i="7"/>
  <c r="X98" i="7"/>
  <c r="P98" i="7"/>
  <c r="H98" i="7"/>
  <c r="AE98" i="7"/>
  <c r="W98" i="7"/>
  <c r="O98" i="7"/>
  <c r="G98" i="7"/>
  <c r="AC98" i="7"/>
  <c r="U98" i="7"/>
  <c r="M98" i="7"/>
  <c r="E98" i="7"/>
  <c r="AI37" i="7"/>
  <c r="AA37" i="7"/>
  <c r="S37" i="7"/>
  <c r="K37" i="7"/>
  <c r="C37" i="7"/>
  <c r="AH37" i="7"/>
  <c r="Z37" i="7"/>
  <c r="R37" i="7"/>
  <c r="J37" i="7"/>
  <c r="AG37" i="7"/>
  <c r="Y37" i="7"/>
  <c r="Q37" i="7"/>
  <c r="I37" i="7"/>
  <c r="AF37" i="7"/>
  <c r="X37" i="7"/>
  <c r="P37" i="7"/>
  <c r="AN37" i="7" s="1" a="1"/>
  <c r="AN37" i="7" s="1"/>
  <c r="AV37" i="7" s="1"/>
  <c r="H37" i="7"/>
  <c r="AE37" i="7"/>
  <c r="W37" i="7"/>
  <c r="O37" i="7"/>
  <c r="G37" i="7"/>
  <c r="AC37" i="7"/>
  <c r="U37" i="7"/>
  <c r="M37" i="7"/>
  <c r="E37" i="7"/>
  <c r="AI31" i="7"/>
  <c r="AA31" i="7"/>
  <c r="S31" i="7"/>
  <c r="AG31" i="7"/>
  <c r="Y31" i="7"/>
  <c r="AF31" i="7"/>
  <c r="X31" i="7"/>
  <c r="AC31" i="7"/>
  <c r="U31" i="7"/>
  <c r="H15" i="7"/>
  <c r="P15" i="7"/>
  <c r="X15" i="7"/>
  <c r="AF15" i="7"/>
  <c r="G17" i="7"/>
  <c r="O17" i="7"/>
  <c r="W17" i="7"/>
  <c r="AE17" i="7"/>
  <c r="F18" i="7"/>
  <c r="N18" i="7"/>
  <c r="V18" i="7"/>
  <c r="AD18" i="7"/>
  <c r="D21" i="7"/>
  <c r="L21" i="7"/>
  <c r="T21" i="7"/>
  <c r="AB21" i="7"/>
  <c r="J23" i="7"/>
  <c r="R23" i="7"/>
  <c r="Z23" i="7"/>
  <c r="AH23" i="7"/>
  <c r="I24" i="7"/>
  <c r="Q24" i="7"/>
  <c r="Y24" i="7"/>
  <c r="AG24" i="7"/>
  <c r="H25" i="7"/>
  <c r="P25" i="7"/>
  <c r="X25" i="7"/>
  <c r="AF25" i="7"/>
  <c r="G26" i="7"/>
  <c r="O26" i="7"/>
  <c r="W26" i="7"/>
  <c r="AE26" i="7"/>
  <c r="F27" i="7"/>
  <c r="N27" i="7"/>
  <c r="V27" i="7"/>
  <c r="AD27" i="7"/>
  <c r="D10" i="7"/>
  <c r="L10" i="7"/>
  <c r="T10" i="7"/>
  <c r="AB10" i="7"/>
  <c r="J12" i="7"/>
  <c r="R12" i="7"/>
  <c r="Z12" i="7"/>
  <c r="AH12" i="7"/>
  <c r="I13" i="7"/>
  <c r="Q13" i="7"/>
  <c r="Y13" i="7"/>
  <c r="AG13" i="7"/>
  <c r="H73" i="7"/>
  <c r="P73" i="7"/>
  <c r="X73" i="7"/>
  <c r="AF73" i="7"/>
  <c r="G16" i="7"/>
  <c r="O16" i="7"/>
  <c r="W16" i="7"/>
  <c r="AE16" i="7"/>
  <c r="F20" i="7"/>
  <c r="N20" i="7"/>
  <c r="V20" i="7"/>
  <c r="AD20" i="7"/>
  <c r="D75" i="7"/>
  <c r="L75" i="7"/>
  <c r="T75" i="7"/>
  <c r="AB75" i="7"/>
  <c r="J76" i="7"/>
  <c r="R76" i="7"/>
  <c r="Z76" i="7"/>
  <c r="AH76" i="7"/>
  <c r="I28" i="7"/>
  <c r="Q28" i="7"/>
  <c r="Y28" i="7"/>
  <c r="AG28" i="7"/>
  <c r="H29" i="7"/>
  <c r="P29" i="7"/>
  <c r="X29" i="7"/>
  <c r="AF29" i="7"/>
  <c r="G31" i="7"/>
  <c r="O31" i="7"/>
  <c r="AB31" i="7"/>
  <c r="K33" i="7"/>
  <c r="AA33" i="7"/>
  <c r="T39" i="7"/>
  <c r="Q42" i="7"/>
  <c r="P32" i="7"/>
  <c r="N37" i="7"/>
  <c r="M38" i="7"/>
  <c r="K44" i="7"/>
  <c r="I46" i="7"/>
  <c r="H70" i="7"/>
  <c r="F98" i="7"/>
  <c r="E99" i="7"/>
  <c r="C101" i="7"/>
  <c r="AI101" i="7"/>
  <c r="AG103" i="7"/>
  <c r="AF104" i="7"/>
  <c r="AD106" i="7"/>
  <c r="AC107" i="7"/>
  <c r="AA109" i="7"/>
  <c r="Y111" i="7"/>
  <c r="X112" i="7"/>
  <c r="Q117" i="7"/>
  <c r="I129" i="7"/>
  <c r="AU144" i="7"/>
  <c r="AC78" i="7"/>
  <c r="U78" i="7"/>
  <c r="M78" i="7"/>
  <c r="E78" i="7"/>
  <c r="AB78" i="7"/>
  <c r="T78" i="7"/>
  <c r="L78" i="7"/>
  <c r="D78" i="7"/>
  <c r="AI78" i="7"/>
  <c r="AA78" i="7"/>
  <c r="S78" i="7"/>
  <c r="K78" i="7"/>
  <c r="C78" i="7"/>
  <c r="AK78" i="7" s="1"/>
  <c r="AH78" i="7"/>
  <c r="Z78" i="7"/>
  <c r="R78" i="7"/>
  <c r="J78" i="7"/>
  <c r="AN78" i="7" s="1" a="1"/>
  <c r="AN78" i="7" s="1"/>
  <c r="AG78" i="7"/>
  <c r="Y78" i="7"/>
  <c r="Q78" i="7"/>
  <c r="I78" i="7"/>
  <c r="AE78" i="7"/>
  <c r="W78" i="7"/>
  <c r="O78" i="7"/>
  <c r="G78" i="7"/>
  <c r="F78" i="7"/>
  <c r="AF78" i="7"/>
  <c r="AD78" i="7"/>
  <c r="X78" i="7"/>
  <c r="V78" i="7"/>
  <c r="N78" i="7"/>
  <c r="P78" i="7"/>
  <c r="H78" i="7"/>
  <c r="AC64" i="7"/>
  <c r="U64" i="7"/>
  <c r="M64" i="7"/>
  <c r="E64" i="7"/>
  <c r="AB64" i="7"/>
  <c r="T64" i="7"/>
  <c r="L64" i="7"/>
  <c r="D64" i="7"/>
  <c r="AI64" i="7"/>
  <c r="AA64" i="7"/>
  <c r="S64" i="7"/>
  <c r="K64" i="7"/>
  <c r="C64" i="7"/>
  <c r="AK64" i="7" s="1"/>
  <c r="AH64" i="7"/>
  <c r="Z64" i="7"/>
  <c r="R64" i="7"/>
  <c r="J64" i="7"/>
  <c r="AG64" i="7"/>
  <c r="Y64" i="7"/>
  <c r="Q64" i="7"/>
  <c r="I64" i="7"/>
  <c r="AE64" i="7"/>
  <c r="W64" i="7"/>
  <c r="O64" i="7"/>
  <c r="G64" i="7"/>
  <c r="N64" i="7"/>
  <c r="H64" i="7"/>
  <c r="F64" i="7"/>
  <c r="AF64" i="7"/>
  <c r="AD64" i="7"/>
  <c r="V64" i="7"/>
  <c r="X64" i="7"/>
  <c r="P64" i="7"/>
  <c r="AN64" i="7" s="1" a="1"/>
  <c r="AN64" i="7" s="1"/>
  <c r="AC54" i="7"/>
  <c r="U54" i="7"/>
  <c r="M54" i="7"/>
  <c r="E54" i="7"/>
  <c r="AB54" i="7"/>
  <c r="T54" i="7"/>
  <c r="L54" i="7"/>
  <c r="D54" i="7"/>
  <c r="AI54" i="7"/>
  <c r="AA54" i="7"/>
  <c r="S54" i="7"/>
  <c r="K54" i="7"/>
  <c r="AN54" i="7" s="1" a="1"/>
  <c r="AN54" i="7" s="1"/>
  <c r="AV54" i="7" s="1"/>
  <c r="C54" i="7"/>
  <c r="AK54" i="7" s="1"/>
  <c r="AH54" i="7"/>
  <c r="Z54" i="7"/>
  <c r="R54" i="7"/>
  <c r="J54" i="7"/>
  <c r="AE54" i="7"/>
  <c r="W54" i="7"/>
  <c r="O54" i="7"/>
  <c r="G54" i="7"/>
  <c r="X54" i="7"/>
  <c r="V54" i="7"/>
  <c r="Q54" i="7"/>
  <c r="P54" i="7"/>
  <c r="AG54" i="7"/>
  <c r="N54" i="7"/>
  <c r="AD54" i="7"/>
  <c r="H54" i="7"/>
  <c r="F54" i="7"/>
  <c r="Y54" i="7"/>
  <c r="AF54" i="7"/>
  <c r="I54" i="7"/>
  <c r="AE90" i="7"/>
  <c r="W90" i="7"/>
  <c r="O90" i="7"/>
  <c r="G90" i="7"/>
  <c r="AD90" i="7"/>
  <c r="V90" i="7"/>
  <c r="N90" i="7"/>
  <c r="F90" i="7"/>
  <c r="AC90" i="7"/>
  <c r="U90" i="7"/>
  <c r="M90" i="7"/>
  <c r="E90" i="7"/>
  <c r="AB90" i="7"/>
  <c r="T90" i="7"/>
  <c r="L90" i="7"/>
  <c r="D90" i="7"/>
  <c r="AI90" i="7"/>
  <c r="AA90" i="7"/>
  <c r="S90" i="7"/>
  <c r="K90" i="7"/>
  <c r="C90" i="7"/>
  <c r="AG90" i="7"/>
  <c r="Y90" i="7"/>
  <c r="Q90" i="7"/>
  <c r="I90" i="7"/>
  <c r="AF90" i="7"/>
  <c r="Z90" i="7"/>
  <c r="X90" i="7"/>
  <c r="R90" i="7"/>
  <c r="P90" i="7"/>
  <c r="H90" i="7"/>
  <c r="AH90" i="7"/>
  <c r="J90" i="7"/>
  <c r="AU152" i="7"/>
  <c r="AE152" i="7"/>
  <c r="W152" i="7"/>
  <c r="O152" i="7"/>
  <c r="G152" i="7"/>
  <c r="AD152" i="7"/>
  <c r="V152" i="7"/>
  <c r="N152" i="7"/>
  <c r="F152" i="7"/>
  <c r="AC152" i="7"/>
  <c r="U152" i="7"/>
  <c r="M152" i="7"/>
  <c r="E152" i="7"/>
  <c r="AG152" i="7"/>
  <c r="Y152" i="7"/>
  <c r="Q152" i="7"/>
  <c r="I152" i="7"/>
  <c r="AB152" i="7"/>
  <c r="L152" i="7"/>
  <c r="AA152" i="7"/>
  <c r="K152" i="7"/>
  <c r="Z152" i="7"/>
  <c r="J152" i="7"/>
  <c r="X152" i="7"/>
  <c r="H152" i="7"/>
  <c r="T152" i="7"/>
  <c r="D152" i="7"/>
  <c r="AH152" i="7"/>
  <c r="R152" i="7"/>
  <c r="AI152" i="7"/>
  <c r="AF152" i="7"/>
  <c r="P152" i="7"/>
  <c r="S152" i="7"/>
  <c r="C152" i="7"/>
  <c r="AD135" i="7"/>
  <c r="V135" i="7"/>
  <c r="N135" i="7"/>
  <c r="AG135" i="7"/>
  <c r="X135" i="7"/>
  <c r="O135" i="7"/>
  <c r="F135" i="7"/>
  <c r="AF135" i="7"/>
  <c r="W135" i="7"/>
  <c r="M135" i="7"/>
  <c r="E135" i="7"/>
  <c r="AE135" i="7"/>
  <c r="U135" i="7"/>
  <c r="L135" i="7"/>
  <c r="D135" i="7"/>
  <c r="AC135" i="7"/>
  <c r="T135" i="7"/>
  <c r="AN135" i="7" s="1" a="1"/>
  <c r="AN135" i="7" s="1"/>
  <c r="K135" i="7"/>
  <c r="C135" i="7"/>
  <c r="AB135" i="7"/>
  <c r="S135" i="7"/>
  <c r="J135" i="7"/>
  <c r="AI135" i="7"/>
  <c r="Z135" i="7"/>
  <c r="Q135" i="7"/>
  <c r="H135" i="7"/>
  <c r="P135" i="7"/>
  <c r="I135" i="7"/>
  <c r="G135" i="7"/>
  <c r="AH135" i="7"/>
  <c r="Y135" i="7"/>
  <c r="R135" i="7"/>
  <c r="AD125" i="7"/>
  <c r="V125" i="7"/>
  <c r="N125" i="7"/>
  <c r="F125" i="7"/>
  <c r="AC125" i="7"/>
  <c r="U125" i="7"/>
  <c r="M125" i="7"/>
  <c r="E125" i="7"/>
  <c r="AB125" i="7"/>
  <c r="T125" i="7"/>
  <c r="L125" i="7"/>
  <c r="D125" i="7"/>
  <c r="AI125" i="7"/>
  <c r="AA125" i="7"/>
  <c r="S125" i="7"/>
  <c r="K125" i="7"/>
  <c r="C125" i="7"/>
  <c r="AH125" i="7"/>
  <c r="Z125" i="7"/>
  <c r="R125" i="7"/>
  <c r="J125" i="7"/>
  <c r="AF125" i="7"/>
  <c r="X125" i="7"/>
  <c r="P125" i="7"/>
  <c r="H125" i="7"/>
  <c r="W125" i="7"/>
  <c r="Q125" i="7"/>
  <c r="AN125" i="7" s="1" a="1"/>
  <c r="AN125" i="7" s="1"/>
  <c r="O125" i="7"/>
  <c r="I125" i="7"/>
  <c r="G125" i="7"/>
  <c r="AE125" i="7"/>
  <c r="Y125" i="7"/>
  <c r="AI93" i="7"/>
  <c r="AF93" i="7"/>
  <c r="X93" i="7"/>
  <c r="P93" i="7"/>
  <c r="AB93" i="7"/>
  <c r="S93" i="7"/>
  <c r="J93" i="7"/>
  <c r="AA93" i="7"/>
  <c r="R93" i="7"/>
  <c r="I93" i="7"/>
  <c r="Z93" i="7"/>
  <c r="Q93" i="7"/>
  <c r="H93" i="7"/>
  <c r="AH93" i="7"/>
  <c r="Y93" i="7"/>
  <c r="O93" i="7"/>
  <c r="G93" i="7"/>
  <c r="AG93" i="7"/>
  <c r="W93" i="7"/>
  <c r="N93" i="7"/>
  <c r="F93" i="7"/>
  <c r="AD93" i="7"/>
  <c r="U93" i="7"/>
  <c r="L93" i="7"/>
  <c r="D93" i="7"/>
  <c r="K93" i="7"/>
  <c r="E93" i="7"/>
  <c r="C93" i="7"/>
  <c r="AE93" i="7"/>
  <c r="AC93" i="7"/>
  <c r="T93" i="7"/>
  <c r="AH83" i="7"/>
  <c r="Z83" i="7"/>
  <c r="R83" i="7"/>
  <c r="J83" i="7"/>
  <c r="AG83" i="7"/>
  <c r="Y83" i="7"/>
  <c r="Q83" i="7"/>
  <c r="I83" i="7"/>
  <c r="AF83" i="7"/>
  <c r="X83" i="7"/>
  <c r="P83" i="7"/>
  <c r="H83" i="7"/>
  <c r="AE83" i="7"/>
  <c r="W83" i="7"/>
  <c r="O83" i="7"/>
  <c r="G83" i="7"/>
  <c r="AD83" i="7"/>
  <c r="V83" i="7"/>
  <c r="N83" i="7"/>
  <c r="F83" i="7"/>
  <c r="AB83" i="7"/>
  <c r="T83" i="7"/>
  <c r="L83" i="7"/>
  <c r="D83" i="7"/>
  <c r="S83" i="7"/>
  <c r="M83" i="7"/>
  <c r="K83" i="7"/>
  <c r="AN83" i="7" s="1" a="1"/>
  <c r="AN83" i="7" s="1"/>
  <c r="AV83" i="7" s="1"/>
  <c r="E83" i="7"/>
  <c r="AI83" i="7"/>
  <c r="C83" i="7"/>
  <c r="AA83" i="7"/>
  <c r="AH139" i="7"/>
  <c r="Z139" i="7"/>
  <c r="R139" i="7"/>
  <c r="J139" i="7"/>
  <c r="AG139" i="7"/>
  <c r="Y139" i="7"/>
  <c r="Q139" i="7"/>
  <c r="I139" i="7"/>
  <c r="AF139" i="7"/>
  <c r="X139" i="7"/>
  <c r="P139" i="7"/>
  <c r="H139" i="7"/>
  <c r="AE139" i="7"/>
  <c r="W139" i="7"/>
  <c r="O139" i="7"/>
  <c r="G139" i="7"/>
  <c r="AD139" i="7"/>
  <c r="V139" i="7"/>
  <c r="N139" i="7"/>
  <c r="F139" i="7"/>
  <c r="AB139" i="7"/>
  <c r="T139" i="7"/>
  <c r="L139" i="7"/>
  <c r="D139" i="7"/>
  <c r="AA139" i="7"/>
  <c r="U139" i="7"/>
  <c r="S139" i="7"/>
  <c r="M139" i="7"/>
  <c r="K139" i="7"/>
  <c r="AI139" i="7"/>
  <c r="C139" i="7"/>
  <c r="AH122" i="7"/>
  <c r="Z122" i="7"/>
  <c r="R122" i="7"/>
  <c r="J122" i="7"/>
  <c r="AG122" i="7"/>
  <c r="Y122" i="7"/>
  <c r="Q122" i="7"/>
  <c r="I122" i="7"/>
  <c r="AF122" i="7"/>
  <c r="X122" i="7"/>
  <c r="P122" i="7"/>
  <c r="AN122" i="7" s="1" a="1"/>
  <c r="AN122" i="7" s="1"/>
  <c r="H122" i="7"/>
  <c r="AE122" i="7"/>
  <c r="W122" i="7"/>
  <c r="O122" i="7"/>
  <c r="G122" i="7"/>
  <c r="AD122" i="7"/>
  <c r="V122" i="7"/>
  <c r="N122" i="7"/>
  <c r="F122" i="7"/>
  <c r="AB122" i="7"/>
  <c r="T122" i="7"/>
  <c r="L122" i="7"/>
  <c r="D122" i="7"/>
  <c r="AI122" i="7"/>
  <c r="C122" i="7"/>
  <c r="AC122" i="7"/>
  <c r="AA122" i="7"/>
  <c r="U122" i="7"/>
  <c r="S122" i="7"/>
  <c r="K122" i="7"/>
  <c r="AH113" i="7"/>
  <c r="AG113" i="7"/>
  <c r="Y113" i="7"/>
  <c r="Q113" i="7"/>
  <c r="I113" i="7"/>
  <c r="AF113" i="7"/>
  <c r="AE113" i="7"/>
  <c r="W113" i="7"/>
  <c r="X113" i="7"/>
  <c r="N113" i="7"/>
  <c r="E113" i="7"/>
  <c r="V113" i="7"/>
  <c r="M113" i="7"/>
  <c r="D113" i="7"/>
  <c r="AI113" i="7"/>
  <c r="U113" i="7"/>
  <c r="L113" i="7"/>
  <c r="C113" i="7"/>
  <c r="AD113" i="7"/>
  <c r="T113" i="7"/>
  <c r="K113" i="7"/>
  <c r="AC113" i="7"/>
  <c r="S113" i="7"/>
  <c r="J113" i="7"/>
  <c r="AA113" i="7"/>
  <c r="P113" i="7"/>
  <c r="G113" i="7"/>
  <c r="AB105" i="7"/>
  <c r="T105" i="7"/>
  <c r="L105" i="7"/>
  <c r="D105" i="7"/>
  <c r="AI105" i="7"/>
  <c r="AA105" i="7"/>
  <c r="S105" i="7"/>
  <c r="K105" i="7"/>
  <c r="C105" i="7"/>
  <c r="AH105" i="7"/>
  <c r="Z105" i="7"/>
  <c r="R105" i="7"/>
  <c r="J105" i="7"/>
  <c r="AG105" i="7"/>
  <c r="Y105" i="7"/>
  <c r="Q105" i="7"/>
  <c r="I105" i="7"/>
  <c r="AF105" i="7"/>
  <c r="X105" i="7"/>
  <c r="P105" i="7"/>
  <c r="H105" i="7"/>
  <c r="AD105" i="7"/>
  <c r="V105" i="7"/>
  <c r="N105" i="7"/>
  <c r="F105" i="7"/>
  <c r="AB71" i="7"/>
  <c r="T71" i="7"/>
  <c r="L71" i="7"/>
  <c r="D71" i="7"/>
  <c r="AI71" i="7"/>
  <c r="AN71" i="7" s="1" a="1"/>
  <c r="AN71" i="7" s="1"/>
  <c r="AA71" i="7"/>
  <c r="S71" i="7"/>
  <c r="K71" i="7"/>
  <c r="C71" i="7"/>
  <c r="AH71" i="7"/>
  <c r="Z71" i="7"/>
  <c r="R71" i="7"/>
  <c r="J71" i="7"/>
  <c r="AG71" i="7"/>
  <c r="Y71" i="7"/>
  <c r="Q71" i="7"/>
  <c r="I71" i="7"/>
  <c r="AF71" i="7"/>
  <c r="X71" i="7"/>
  <c r="P71" i="7"/>
  <c r="H71" i="7"/>
  <c r="AD71" i="7"/>
  <c r="V71" i="7"/>
  <c r="N71" i="7"/>
  <c r="F71" i="7"/>
  <c r="AB36" i="7"/>
  <c r="T36" i="7"/>
  <c r="L36" i="7"/>
  <c r="D36" i="7"/>
  <c r="AI36" i="7"/>
  <c r="AA36" i="7"/>
  <c r="S36" i="7"/>
  <c r="K36" i="7"/>
  <c r="C36" i="7"/>
  <c r="AH36" i="7"/>
  <c r="Z36" i="7"/>
  <c r="R36" i="7"/>
  <c r="J36" i="7"/>
  <c r="AG36" i="7"/>
  <c r="Y36" i="7"/>
  <c r="Q36" i="7"/>
  <c r="I36" i="7"/>
  <c r="AF36" i="7"/>
  <c r="X36" i="7"/>
  <c r="P36" i="7"/>
  <c r="AN36" i="7" s="1" a="1"/>
  <c r="AN36" i="7" s="1"/>
  <c r="AV36" i="7" s="1"/>
  <c r="H36" i="7"/>
  <c r="AD36" i="7"/>
  <c r="V36" i="7"/>
  <c r="N36" i="7"/>
  <c r="F36" i="7"/>
  <c r="I15" i="7"/>
  <c r="Q15" i="7"/>
  <c r="Y15" i="7"/>
  <c r="AG15" i="7"/>
  <c r="H17" i="7"/>
  <c r="P17" i="7"/>
  <c r="X17" i="7"/>
  <c r="AF17" i="7"/>
  <c r="G18" i="7"/>
  <c r="O18" i="7"/>
  <c r="W18" i="7"/>
  <c r="AE18" i="7"/>
  <c r="E21" i="7"/>
  <c r="M21" i="7"/>
  <c r="U21" i="7"/>
  <c r="AC21" i="7"/>
  <c r="C23" i="7"/>
  <c r="K23" i="7"/>
  <c r="AN23" i="7" s="1" a="1"/>
  <c r="AN23" i="7" s="1"/>
  <c r="S23" i="7"/>
  <c r="AA23" i="7"/>
  <c r="AI23" i="7"/>
  <c r="J24" i="7"/>
  <c r="R24" i="7"/>
  <c r="Z24" i="7"/>
  <c r="AH24" i="7"/>
  <c r="I25" i="7"/>
  <c r="Q25" i="7"/>
  <c r="Y25" i="7"/>
  <c r="AG25" i="7"/>
  <c r="H26" i="7"/>
  <c r="P26" i="7"/>
  <c r="X26" i="7"/>
  <c r="AF26" i="7"/>
  <c r="G27" i="7"/>
  <c r="O27" i="7"/>
  <c r="W27" i="7"/>
  <c r="AE27" i="7"/>
  <c r="E10" i="7"/>
  <c r="M10" i="7"/>
  <c r="U10" i="7"/>
  <c r="AC10" i="7"/>
  <c r="C12" i="7"/>
  <c r="K12" i="7"/>
  <c r="S12" i="7"/>
  <c r="AA12" i="7"/>
  <c r="AI12" i="7"/>
  <c r="J13" i="7"/>
  <c r="R13" i="7"/>
  <c r="Z13" i="7"/>
  <c r="AH13" i="7"/>
  <c r="I73" i="7"/>
  <c r="Q73" i="7"/>
  <c r="Y73" i="7"/>
  <c r="AG73" i="7"/>
  <c r="H16" i="7"/>
  <c r="P16" i="7"/>
  <c r="X16" i="7"/>
  <c r="AF16" i="7"/>
  <c r="G20" i="7"/>
  <c r="O20" i="7"/>
  <c r="W20" i="7"/>
  <c r="AE20" i="7"/>
  <c r="E75" i="7"/>
  <c r="M75" i="7"/>
  <c r="U75" i="7"/>
  <c r="AC75" i="7"/>
  <c r="C76" i="7"/>
  <c r="K76" i="7"/>
  <c r="S76" i="7"/>
  <c r="AA76" i="7"/>
  <c r="AI76" i="7"/>
  <c r="J28" i="7"/>
  <c r="R28" i="7"/>
  <c r="Z28" i="7"/>
  <c r="AH28" i="7"/>
  <c r="I29" i="7"/>
  <c r="Q29" i="7"/>
  <c r="Y29" i="7"/>
  <c r="AG29" i="7"/>
  <c r="H31" i="7"/>
  <c r="P31" i="7"/>
  <c r="AD31" i="7"/>
  <c r="M33" i="7"/>
  <c r="AC33" i="7"/>
  <c r="C39" i="7"/>
  <c r="Y39" i="7"/>
  <c r="W42" i="7"/>
  <c r="U36" i="7"/>
  <c r="T37" i="7"/>
  <c r="S38" i="7"/>
  <c r="Q44" i="7"/>
  <c r="O46" i="7"/>
  <c r="M71" i="7"/>
  <c r="L98" i="7"/>
  <c r="K99" i="7"/>
  <c r="AN99" i="7" s="1" a="1"/>
  <c r="AN99" i="7" s="1"/>
  <c r="I101" i="7"/>
  <c r="G103" i="7"/>
  <c r="E105" i="7"/>
  <c r="D106" i="7"/>
  <c r="C107" i="7"/>
  <c r="AI107" i="7"/>
  <c r="AG109" i="7"/>
  <c r="AE111" i="7"/>
  <c r="L114" i="7"/>
  <c r="D123" i="7"/>
  <c r="AG129" i="7"/>
  <c r="AC139" i="7"/>
  <c r="Y147" i="7"/>
  <c r="U83" i="7"/>
  <c r="Q88" i="7"/>
  <c r="M93" i="7"/>
  <c r="AN93" i="7" s="1" a="1"/>
  <c r="AN93" i="7" s="1"/>
  <c r="AV93" i="7" s="1"/>
  <c r="AG125" i="7"/>
  <c r="AU117" i="7"/>
  <c r="AD68" i="7"/>
  <c r="V68" i="7"/>
  <c r="N68" i="7"/>
  <c r="F68" i="7"/>
  <c r="AC68" i="7"/>
  <c r="U68" i="7"/>
  <c r="M68" i="7"/>
  <c r="E68" i="7"/>
  <c r="AB68" i="7"/>
  <c r="T68" i="7"/>
  <c r="L68" i="7"/>
  <c r="D68" i="7"/>
  <c r="AI68" i="7"/>
  <c r="AA68" i="7"/>
  <c r="S68" i="7"/>
  <c r="K68" i="7"/>
  <c r="C68" i="7"/>
  <c r="AH68" i="7"/>
  <c r="Z68" i="7"/>
  <c r="R68" i="7"/>
  <c r="J68" i="7"/>
  <c r="AF68" i="7"/>
  <c r="X68" i="7"/>
  <c r="P68" i="7"/>
  <c r="H68" i="7"/>
  <c r="G68" i="7"/>
  <c r="AG68" i="7"/>
  <c r="AE68" i="7"/>
  <c r="Y68" i="7"/>
  <c r="W68" i="7"/>
  <c r="O68" i="7"/>
  <c r="I68" i="7"/>
  <c r="Q68" i="7"/>
  <c r="AD63" i="7"/>
  <c r="V63" i="7"/>
  <c r="N63" i="7"/>
  <c r="F63" i="7"/>
  <c r="AC63" i="7"/>
  <c r="U63" i="7"/>
  <c r="M63" i="7"/>
  <c r="E63" i="7"/>
  <c r="AB63" i="7"/>
  <c r="T63" i="7"/>
  <c r="L63" i="7"/>
  <c r="D63" i="7"/>
  <c r="AI63" i="7"/>
  <c r="AA63" i="7"/>
  <c r="S63" i="7"/>
  <c r="AN63" i="7" s="1" a="1"/>
  <c r="AN63" i="7" s="1"/>
  <c r="K63" i="7"/>
  <c r="C63" i="7"/>
  <c r="AH63" i="7"/>
  <c r="Z63" i="7"/>
  <c r="R63" i="7"/>
  <c r="J63" i="7"/>
  <c r="AF63" i="7"/>
  <c r="X63" i="7"/>
  <c r="P63" i="7"/>
  <c r="H63" i="7"/>
  <c r="O63" i="7"/>
  <c r="I63" i="7"/>
  <c r="G63" i="7"/>
  <c r="AG63" i="7"/>
  <c r="AE63" i="7"/>
  <c r="W63" i="7"/>
  <c r="Q63" i="7"/>
  <c r="Y63" i="7"/>
  <c r="AD58" i="7"/>
  <c r="AC58" i="7"/>
  <c r="U58" i="7"/>
  <c r="M58" i="7"/>
  <c r="E58" i="7"/>
  <c r="AB58" i="7"/>
  <c r="T58" i="7"/>
  <c r="L58" i="7"/>
  <c r="D58" i="7"/>
  <c r="AI58" i="7"/>
  <c r="AA58" i="7"/>
  <c r="S58" i="7"/>
  <c r="K58" i="7"/>
  <c r="C58" i="7"/>
  <c r="AK58" i="7" s="1"/>
  <c r="AF58" i="7"/>
  <c r="X58" i="7"/>
  <c r="P58" i="7"/>
  <c r="H58" i="7"/>
  <c r="AH58" i="7"/>
  <c r="Q58" i="7"/>
  <c r="AG58" i="7"/>
  <c r="O58" i="7"/>
  <c r="AE58" i="7"/>
  <c r="N58" i="7"/>
  <c r="Z58" i="7"/>
  <c r="J58" i="7"/>
  <c r="Y58" i="7"/>
  <c r="I58" i="7"/>
  <c r="V58" i="7"/>
  <c r="F58" i="7"/>
  <c r="W58" i="7"/>
  <c r="R58" i="7"/>
  <c r="G58" i="7"/>
  <c r="AF86" i="7"/>
  <c r="X86" i="7"/>
  <c r="P86" i="7"/>
  <c r="H86" i="7"/>
  <c r="AE86" i="7"/>
  <c r="W86" i="7"/>
  <c r="O86" i="7"/>
  <c r="G86" i="7"/>
  <c r="AD86" i="7"/>
  <c r="V86" i="7"/>
  <c r="N86" i="7"/>
  <c r="F86" i="7"/>
  <c r="AC86" i="7"/>
  <c r="U86" i="7"/>
  <c r="M86" i="7"/>
  <c r="E86" i="7"/>
  <c r="AB86" i="7"/>
  <c r="T86" i="7"/>
  <c r="L86" i="7"/>
  <c r="D86" i="7"/>
  <c r="AH86" i="7"/>
  <c r="Z86" i="7"/>
  <c r="R86" i="7"/>
  <c r="J86" i="7"/>
  <c r="AG86" i="7"/>
  <c r="AA86" i="7"/>
  <c r="Y86" i="7"/>
  <c r="S86" i="7"/>
  <c r="Q86" i="7"/>
  <c r="I86" i="7"/>
  <c r="AI86" i="7"/>
  <c r="K86" i="7"/>
  <c r="C86" i="7"/>
  <c r="AF151" i="7"/>
  <c r="X151" i="7"/>
  <c r="P151" i="7"/>
  <c r="H151" i="7"/>
  <c r="AE151" i="7"/>
  <c r="W151" i="7"/>
  <c r="O151" i="7"/>
  <c r="G151" i="7"/>
  <c r="AD151" i="7"/>
  <c r="V151" i="7"/>
  <c r="AN151" i="7" s="1" a="1"/>
  <c r="AN151" i="7" s="1"/>
  <c r="AV151" i="7" s="1"/>
  <c r="N151" i="7"/>
  <c r="F151" i="7"/>
  <c r="AH151" i="7"/>
  <c r="Z151" i="7"/>
  <c r="R151" i="7"/>
  <c r="J151" i="7"/>
  <c r="AC151" i="7"/>
  <c r="M151" i="7"/>
  <c r="AB151" i="7"/>
  <c r="L151" i="7"/>
  <c r="AA151" i="7"/>
  <c r="K151" i="7"/>
  <c r="Y151" i="7"/>
  <c r="I151" i="7"/>
  <c r="U151" i="7"/>
  <c r="E151" i="7"/>
  <c r="AI151" i="7"/>
  <c r="S151" i="7"/>
  <c r="C151" i="7"/>
  <c r="AG151" i="7"/>
  <c r="T151" i="7"/>
  <c r="Q151" i="7"/>
  <c r="D151" i="7"/>
  <c r="AE134" i="7"/>
  <c r="W134" i="7"/>
  <c r="O134" i="7"/>
  <c r="G134" i="7"/>
  <c r="AD134" i="7"/>
  <c r="V134" i="7"/>
  <c r="N134" i="7"/>
  <c r="F134" i="7"/>
  <c r="AC134" i="7"/>
  <c r="U134" i="7"/>
  <c r="M134" i="7"/>
  <c r="E134" i="7"/>
  <c r="AB134" i="7"/>
  <c r="T134" i="7"/>
  <c r="L134" i="7"/>
  <c r="D134" i="7"/>
  <c r="AI134" i="7"/>
  <c r="AA134" i="7"/>
  <c r="S134" i="7"/>
  <c r="K134" i="7"/>
  <c r="C134" i="7"/>
  <c r="AG134" i="7"/>
  <c r="Y134" i="7"/>
  <c r="Q134" i="7"/>
  <c r="I134" i="7"/>
  <c r="P134" i="7"/>
  <c r="J134" i="7"/>
  <c r="H134" i="7"/>
  <c r="AH134" i="7"/>
  <c r="AF134" i="7"/>
  <c r="X134" i="7"/>
  <c r="Z134" i="7"/>
  <c r="R134" i="7"/>
  <c r="AE121" i="7"/>
  <c r="W121" i="7"/>
  <c r="O121" i="7"/>
  <c r="G121" i="7"/>
  <c r="AD121" i="7"/>
  <c r="V121" i="7"/>
  <c r="N121" i="7"/>
  <c r="F121" i="7"/>
  <c r="AC121" i="7"/>
  <c r="U121" i="7"/>
  <c r="M121" i="7"/>
  <c r="E121" i="7"/>
  <c r="AB121" i="7"/>
  <c r="T121" i="7"/>
  <c r="L121" i="7"/>
  <c r="D121" i="7"/>
  <c r="AI121" i="7"/>
  <c r="AA121" i="7"/>
  <c r="S121" i="7"/>
  <c r="AG121" i="7"/>
  <c r="Y121" i="7"/>
  <c r="Q121" i="7"/>
  <c r="I121" i="7"/>
  <c r="X121" i="7"/>
  <c r="R121" i="7"/>
  <c r="P121" i="7"/>
  <c r="K121" i="7"/>
  <c r="J121" i="7"/>
  <c r="AF121" i="7"/>
  <c r="C121" i="7"/>
  <c r="AH121" i="7"/>
  <c r="Z121" i="7"/>
  <c r="H121" i="7"/>
  <c r="AI92" i="7"/>
  <c r="AA92" i="7"/>
  <c r="S92" i="7"/>
  <c r="K92" i="7"/>
  <c r="C92" i="7"/>
  <c r="AH92" i="7"/>
  <c r="Z92" i="7"/>
  <c r="R92" i="7"/>
  <c r="J92" i="7"/>
  <c r="AG92" i="7"/>
  <c r="Y92" i="7"/>
  <c r="Q92" i="7"/>
  <c r="I92" i="7"/>
  <c r="AF92" i="7"/>
  <c r="X92" i="7"/>
  <c r="P92" i="7"/>
  <c r="H92" i="7"/>
  <c r="AE92" i="7"/>
  <c r="W92" i="7"/>
  <c r="O92" i="7"/>
  <c r="G92" i="7"/>
  <c r="AC92" i="7"/>
  <c r="U92" i="7"/>
  <c r="M92" i="7"/>
  <c r="AN92" i="7" s="1" a="1"/>
  <c r="AN92" i="7" s="1"/>
  <c r="AV92" i="7" s="1"/>
  <c r="E92" i="7"/>
  <c r="L92" i="7"/>
  <c r="F92" i="7"/>
  <c r="D92" i="7"/>
  <c r="AD92" i="7"/>
  <c r="AB92" i="7"/>
  <c r="T92" i="7"/>
  <c r="AI82" i="7"/>
  <c r="AA82" i="7"/>
  <c r="S82" i="7"/>
  <c r="K82" i="7"/>
  <c r="C82" i="7"/>
  <c r="AH82" i="7"/>
  <c r="Z82" i="7"/>
  <c r="R82" i="7"/>
  <c r="J82" i="7"/>
  <c r="AG82" i="7"/>
  <c r="Y82" i="7"/>
  <c r="Q82" i="7"/>
  <c r="I82" i="7"/>
  <c r="AF82" i="7"/>
  <c r="X82" i="7"/>
  <c r="P82" i="7"/>
  <c r="H82" i="7"/>
  <c r="AE82" i="7"/>
  <c r="W82" i="7"/>
  <c r="O82" i="7"/>
  <c r="G82" i="7"/>
  <c r="AC82" i="7"/>
  <c r="U82" i="7"/>
  <c r="M82" i="7"/>
  <c r="E82" i="7"/>
  <c r="T82" i="7"/>
  <c r="N82" i="7"/>
  <c r="L82" i="7"/>
  <c r="F82" i="7"/>
  <c r="D82" i="7"/>
  <c r="AB82" i="7"/>
  <c r="AI138" i="7"/>
  <c r="AA138" i="7"/>
  <c r="S138" i="7"/>
  <c r="K138" i="7"/>
  <c r="C138" i="7"/>
  <c r="AH138" i="7"/>
  <c r="Z138" i="7"/>
  <c r="R138" i="7"/>
  <c r="J138" i="7"/>
  <c r="AG138" i="7"/>
  <c r="Y138" i="7"/>
  <c r="Q138" i="7"/>
  <c r="I138" i="7"/>
  <c r="AF138" i="7"/>
  <c r="X138" i="7"/>
  <c r="P138" i="7"/>
  <c r="H138" i="7"/>
  <c r="AE138" i="7"/>
  <c r="W138" i="7"/>
  <c r="O138" i="7"/>
  <c r="G138" i="7"/>
  <c r="AC138" i="7"/>
  <c r="U138" i="7"/>
  <c r="M138" i="7"/>
  <c r="E138" i="7"/>
  <c r="AB138" i="7"/>
  <c r="V138" i="7"/>
  <c r="T138" i="7"/>
  <c r="N138" i="7"/>
  <c r="L138" i="7"/>
  <c r="D138" i="7"/>
  <c r="AI120" i="7"/>
  <c r="AA120" i="7"/>
  <c r="S120" i="7"/>
  <c r="K120" i="7"/>
  <c r="C120" i="7"/>
  <c r="AH120" i="7"/>
  <c r="Z120" i="7"/>
  <c r="R120" i="7"/>
  <c r="J120" i="7"/>
  <c r="AG120" i="7"/>
  <c r="Y120" i="7"/>
  <c r="Q120" i="7"/>
  <c r="I120" i="7"/>
  <c r="AF120" i="7"/>
  <c r="X120" i="7"/>
  <c r="P120" i="7"/>
  <c r="H120" i="7"/>
  <c r="AE120" i="7"/>
  <c r="W120" i="7"/>
  <c r="O120" i="7"/>
  <c r="G120" i="7"/>
  <c r="AC120" i="7"/>
  <c r="U120" i="7"/>
  <c r="M120" i="7"/>
  <c r="E120" i="7"/>
  <c r="D120" i="7"/>
  <c r="AD120" i="7"/>
  <c r="AB120" i="7"/>
  <c r="V120" i="7"/>
  <c r="T120" i="7"/>
  <c r="L120" i="7"/>
  <c r="AH112" i="7"/>
  <c r="AC112" i="7"/>
  <c r="U112" i="7"/>
  <c r="M112" i="7"/>
  <c r="E112" i="7"/>
  <c r="AB112" i="7"/>
  <c r="T112" i="7"/>
  <c r="L112" i="7"/>
  <c r="D112" i="7"/>
  <c r="AA112" i="7"/>
  <c r="S112" i="7"/>
  <c r="K112" i="7"/>
  <c r="C112" i="7"/>
  <c r="AI112" i="7"/>
  <c r="Z112" i="7"/>
  <c r="R112" i="7"/>
  <c r="J112" i="7"/>
  <c r="AG112" i="7"/>
  <c r="Y112" i="7"/>
  <c r="Q112" i="7"/>
  <c r="I112" i="7"/>
  <c r="AE112" i="7"/>
  <c r="W112" i="7"/>
  <c r="O112" i="7"/>
  <c r="AN112" i="7" s="1" a="1"/>
  <c r="AN112" i="7" s="1"/>
  <c r="AV112" i="7" s="1"/>
  <c r="G112" i="7"/>
  <c r="AC104" i="7"/>
  <c r="U104" i="7"/>
  <c r="M104" i="7"/>
  <c r="E104" i="7"/>
  <c r="AB104" i="7"/>
  <c r="T104" i="7"/>
  <c r="L104" i="7"/>
  <c r="D104" i="7"/>
  <c r="AI104" i="7"/>
  <c r="AA104" i="7"/>
  <c r="S104" i="7"/>
  <c r="K104" i="7"/>
  <c r="C104" i="7"/>
  <c r="AH104" i="7"/>
  <c r="Z104" i="7"/>
  <c r="R104" i="7"/>
  <c r="J104" i="7"/>
  <c r="AG104" i="7"/>
  <c r="Y104" i="7"/>
  <c r="Q104" i="7"/>
  <c r="I104" i="7"/>
  <c r="AE104" i="7"/>
  <c r="W104" i="7"/>
  <c r="O104" i="7"/>
  <c r="G104" i="7"/>
  <c r="AC70" i="7"/>
  <c r="U70" i="7"/>
  <c r="M70" i="7"/>
  <c r="E70" i="7"/>
  <c r="AB70" i="7"/>
  <c r="T70" i="7"/>
  <c r="L70" i="7"/>
  <c r="D70" i="7"/>
  <c r="AI70" i="7"/>
  <c r="AA70" i="7"/>
  <c r="S70" i="7"/>
  <c r="K70" i="7"/>
  <c r="C70" i="7"/>
  <c r="AH70" i="7"/>
  <c r="Z70" i="7"/>
  <c r="R70" i="7"/>
  <c r="J70" i="7"/>
  <c r="AG70" i="7"/>
  <c r="Y70" i="7"/>
  <c r="Q70" i="7"/>
  <c r="I70" i="7"/>
  <c r="AE70" i="7"/>
  <c r="W70" i="7"/>
  <c r="O70" i="7"/>
  <c r="G70" i="7"/>
  <c r="AC32" i="7"/>
  <c r="U32" i="7"/>
  <c r="M32" i="7"/>
  <c r="E32" i="7"/>
  <c r="AB32" i="7"/>
  <c r="T32" i="7"/>
  <c r="L32" i="7"/>
  <c r="D32" i="7"/>
  <c r="AI32" i="7"/>
  <c r="AA32" i="7"/>
  <c r="S32" i="7"/>
  <c r="K32" i="7"/>
  <c r="C32" i="7"/>
  <c r="AH32" i="7"/>
  <c r="Z32" i="7"/>
  <c r="R32" i="7"/>
  <c r="J32" i="7"/>
  <c r="AG32" i="7"/>
  <c r="Y32" i="7"/>
  <c r="Q32" i="7"/>
  <c r="I32" i="7"/>
  <c r="AE32" i="7"/>
  <c r="W32" i="7"/>
  <c r="AN32" i="7" s="1" a="1"/>
  <c r="AN32" i="7" s="1"/>
  <c r="AV32" i="7" s="1"/>
  <c r="O32" i="7"/>
  <c r="G32" i="7"/>
  <c r="J15" i="7"/>
  <c r="R15" i="7"/>
  <c r="Z15" i="7"/>
  <c r="AH15" i="7"/>
  <c r="I17" i="7"/>
  <c r="Q17" i="7"/>
  <c r="Y17" i="7"/>
  <c r="AG17" i="7"/>
  <c r="H18" i="7"/>
  <c r="P18" i="7"/>
  <c r="X18" i="7"/>
  <c r="AF18" i="7"/>
  <c r="F21" i="7"/>
  <c r="N21" i="7"/>
  <c r="V21" i="7"/>
  <c r="AD21" i="7"/>
  <c r="D23" i="7"/>
  <c r="L23" i="7"/>
  <c r="T23" i="7"/>
  <c r="AB23" i="7"/>
  <c r="C24" i="7"/>
  <c r="K24" i="7"/>
  <c r="S24" i="7"/>
  <c r="AA24" i="7"/>
  <c r="AI24" i="7"/>
  <c r="J25" i="7"/>
  <c r="R25" i="7"/>
  <c r="Z25" i="7"/>
  <c r="AH25" i="7"/>
  <c r="I26" i="7"/>
  <c r="Q26" i="7"/>
  <c r="Y26" i="7"/>
  <c r="AG26" i="7"/>
  <c r="H27" i="7"/>
  <c r="P27" i="7"/>
  <c r="X27" i="7"/>
  <c r="AF27" i="7"/>
  <c r="F10" i="7"/>
  <c r="N10" i="7"/>
  <c r="V10" i="7"/>
  <c r="AD10" i="7"/>
  <c r="D12" i="7"/>
  <c r="L12" i="7"/>
  <c r="T12" i="7"/>
  <c r="AB12" i="7"/>
  <c r="C13" i="7"/>
  <c r="K13" i="7"/>
  <c r="S13" i="7"/>
  <c r="AA13" i="7"/>
  <c r="AI13" i="7"/>
  <c r="J73" i="7"/>
  <c r="R73" i="7"/>
  <c r="Z73" i="7"/>
  <c r="AH73" i="7"/>
  <c r="I16" i="7"/>
  <c r="Q16" i="7"/>
  <c r="Y16" i="7"/>
  <c r="AG16" i="7"/>
  <c r="H20" i="7"/>
  <c r="P20" i="7"/>
  <c r="X20" i="7"/>
  <c r="AF20" i="7"/>
  <c r="F75" i="7"/>
  <c r="N75" i="7"/>
  <c r="V75" i="7"/>
  <c r="AD75" i="7"/>
  <c r="D76" i="7"/>
  <c r="L76" i="7"/>
  <c r="T76" i="7"/>
  <c r="AB76" i="7"/>
  <c r="C28" i="7"/>
  <c r="K28" i="7"/>
  <c r="S28" i="7"/>
  <c r="AA28" i="7"/>
  <c r="AI28" i="7"/>
  <c r="J29" i="7"/>
  <c r="R29" i="7"/>
  <c r="Z29" i="7"/>
  <c r="AH29" i="7"/>
  <c r="I31" i="7"/>
  <c r="Q31" i="7"/>
  <c r="AE31" i="7"/>
  <c r="N33" i="7"/>
  <c r="AD33" i="7"/>
  <c r="D39" i="7"/>
  <c r="AA39" i="7"/>
  <c r="X32" i="7"/>
  <c r="W36" i="7"/>
  <c r="V37" i="7"/>
  <c r="U38" i="7"/>
  <c r="S44" i="7"/>
  <c r="P70" i="7"/>
  <c r="O71" i="7"/>
  <c r="N98" i="7"/>
  <c r="M99" i="7"/>
  <c r="K101" i="7"/>
  <c r="H104" i="7"/>
  <c r="G105" i="7"/>
  <c r="F106" i="7"/>
  <c r="E107" i="7"/>
  <c r="C109" i="7"/>
  <c r="AI109" i="7"/>
  <c r="AF112" i="7"/>
  <c r="T114" i="7"/>
  <c r="L123" i="7"/>
  <c r="D141" i="7"/>
  <c r="AG147" i="7"/>
  <c r="AC83" i="7"/>
  <c r="Y88" i="7"/>
  <c r="V93" i="7"/>
  <c r="AF126" i="7"/>
  <c r="I50" i="7"/>
  <c r="AU142" i="7"/>
  <c r="AE67" i="7"/>
  <c r="W67" i="7"/>
  <c r="O67" i="7"/>
  <c r="G67" i="7"/>
  <c r="AD67" i="7"/>
  <c r="V67" i="7"/>
  <c r="AN67" i="7" s="1" a="1"/>
  <c r="AN67" i="7" s="1"/>
  <c r="N67" i="7"/>
  <c r="F67" i="7"/>
  <c r="AC67" i="7"/>
  <c r="U67" i="7"/>
  <c r="M67" i="7"/>
  <c r="E67" i="7"/>
  <c r="AB67" i="7"/>
  <c r="T67" i="7"/>
  <c r="L67" i="7"/>
  <c r="D67" i="7"/>
  <c r="AI67" i="7"/>
  <c r="AA67" i="7"/>
  <c r="S67" i="7"/>
  <c r="K67" i="7"/>
  <c r="C67" i="7"/>
  <c r="AK67" i="7" s="1"/>
  <c r="AG67" i="7"/>
  <c r="Y67" i="7"/>
  <c r="Q67" i="7"/>
  <c r="I67" i="7"/>
  <c r="H67" i="7"/>
  <c r="AH67" i="7"/>
  <c r="AF67" i="7"/>
  <c r="Z67" i="7"/>
  <c r="X67" i="7"/>
  <c r="P67" i="7"/>
  <c r="J67" i="7"/>
  <c r="R67" i="7"/>
  <c r="AE61" i="7"/>
  <c r="W61" i="7"/>
  <c r="O61" i="7"/>
  <c r="G61" i="7"/>
  <c r="AD61" i="7"/>
  <c r="V61" i="7"/>
  <c r="N61" i="7"/>
  <c r="F61" i="7"/>
  <c r="AC61" i="7"/>
  <c r="U61" i="7"/>
  <c r="M61" i="7"/>
  <c r="E61" i="7"/>
  <c r="AB61" i="7"/>
  <c r="T61" i="7"/>
  <c r="L61" i="7"/>
  <c r="D61" i="7"/>
  <c r="AI61" i="7"/>
  <c r="AA61" i="7"/>
  <c r="S61" i="7"/>
  <c r="K61" i="7"/>
  <c r="C61" i="7"/>
  <c r="AK61" i="7" s="1"/>
  <c r="AG61" i="7"/>
  <c r="Y61" i="7"/>
  <c r="Q61" i="7"/>
  <c r="I61" i="7"/>
  <c r="P61" i="7"/>
  <c r="J61" i="7"/>
  <c r="H61" i="7"/>
  <c r="AH61" i="7"/>
  <c r="AF61" i="7"/>
  <c r="X61" i="7"/>
  <c r="R61" i="7"/>
  <c r="Z61" i="7"/>
  <c r="AD49" i="7"/>
  <c r="V49" i="7"/>
  <c r="N49" i="7"/>
  <c r="F49" i="7"/>
  <c r="AC49" i="7"/>
  <c r="U49" i="7"/>
  <c r="M49" i="7"/>
  <c r="E49" i="7"/>
  <c r="AB49" i="7"/>
  <c r="T49" i="7"/>
  <c r="L49" i="7"/>
  <c r="D49" i="7"/>
  <c r="AG49" i="7"/>
  <c r="Y49" i="7"/>
  <c r="Q49" i="7"/>
  <c r="I49" i="7"/>
  <c r="AH49" i="7"/>
  <c r="R49" i="7"/>
  <c r="AF49" i="7"/>
  <c r="P49" i="7"/>
  <c r="AE49" i="7"/>
  <c r="O49" i="7"/>
  <c r="AA49" i="7"/>
  <c r="K49" i="7"/>
  <c r="Z49" i="7"/>
  <c r="J49" i="7"/>
  <c r="W49" i="7"/>
  <c r="G49" i="7"/>
  <c r="C49" i="7"/>
  <c r="AI49" i="7"/>
  <c r="S49" i="7"/>
  <c r="X49" i="7"/>
  <c r="H49" i="7"/>
  <c r="AG40" i="7"/>
  <c r="Y40" i="7"/>
  <c r="Q40" i="7"/>
  <c r="I40" i="7"/>
  <c r="AF40" i="7"/>
  <c r="X40" i="7"/>
  <c r="P40" i="7"/>
  <c r="H40" i="7"/>
  <c r="AE40" i="7"/>
  <c r="W40" i="7"/>
  <c r="O40" i="7"/>
  <c r="G40" i="7"/>
  <c r="AD40" i="7"/>
  <c r="V40" i="7"/>
  <c r="N40" i="7"/>
  <c r="F40" i="7"/>
  <c r="AC40" i="7"/>
  <c r="U40" i="7"/>
  <c r="M40" i="7"/>
  <c r="E40" i="7"/>
  <c r="AI40" i="7"/>
  <c r="AA40" i="7"/>
  <c r="S40" i="7"/>
  <c r="K40" i="7"/>
  <c r="C40" i="7"/>
  <c r="AH40" i="7"/>
  <c r="AB40" i="7"/>
  <c r="Z40" i="7"/>
  <c r="T40" i="7"/>
  <c r="R40" i="7"/>
  <c r="J40" i="7"/>
  <c r="L40" i="7"/>
  <c r="D40" i="7"/>
  <c r="AG150" i="7"/>
  <c r="AF150" i="7"/>
  <c r="X150" i="7"/>
  <c r="P150" i="7"/>
  <c r="H150" i="7"/>
  <c r="AE150" i="7"/>
  <c r="W150" i="7"/>
  <c r="O150" i="7"/>
  <c r="AI150" i="7"/>
  <c r="AA150" i="7"/>
  <c r="S150" i="7"/>
  <c r="K150" i="7"/>
  <c r="C150" i="7"/>
  <c r="AD150" i="7"/>
  <c r="R150" i="7"/>
  <c r="F150" i="7"/>
  <c r="AC150" i="7"/>
  <c r="Q150" i="7"/>
  <c r="E150" i="7"/>
  <c r="AB150" i="7"/>
  <c r="N150" i="7"/>
  <c r="D150" i="7"/>
  <c r="Z150" i="7"/>
  <c r="M150" i="7"/>
  <c r="Y150" i="7"/>
  <c r="L150" i="7"/>
  <c r="U150" i="7"/>
  <c r="AN150" i="7" s="1" a="1"/>
  <c r="AN150" i="7" s="1"/>
  <c r="AV150" i="7" s="1"/>
  <c r="I150" i="7"/>
  <c r="G150" i="7"/>
  <c r="AH150" i="7"/>
  <c r="T150" i="7"/>
  <c r="J150" i="7"/>
  <c r="AF133" i="7"/>
  <c r="X133" i="7"/>
  <c r="P133" i="7"/>
  <c r="H133" i="7"/>
  <c r="AE133" i="7"/>
  <c r="W133" i="7"/>
  <c r="O133" i="7"/>
  <c r="G133" i="7"/>
  <c r="AD133" i="7"/>
  <c r="V133" i="7"/>
  <c r="N133" i="7"/>
  <c r="F133" i="7"/>
  <c r="AC133" i="7"/>
  <c r="U133" i="7"/>
  <c r="M133" i="7"/>
  <c r="E133" i="7"/>
  <c r="AB133" i="7"/>
  <c r="T133" i="7"/>
  <c r="L133" i="7"/>
  <c r="D133" i="7"/>
  <c r="AH133" i="7"/>
  <c r="Z133" i="7"/>
  <c r="R133" i="7"/>
  <c r="J133" i="7"/>
  <c r="Q133" i="7"/>
  <c r="K133" i="7"/>
  <c r="I133" i="7"/>
  <c r="AI133" i="7"/>
  <c r="C133" i="7"/>
  <c r="AG133" i="7"/>
  <c r="Y133" i="7"/>
  <c r="AA133" i="7"/>
  <c r="S133" i="7"/>
  <c r="AF80" i="7"/>
  <c r="X80" i="7"/>
  <c r="P80" i="7"/>
  <c r="H80" i="7"/>
  <c r="AE80" i="7"/>
  <c r="W80" i="7"/>
  <c r="O80" i="7"/>
  <c r="G80" i="7"/>
  <c r="AD80" i="7"/>
  <c r="V80" i="7"/>
  <c r="N80" i="7"/>
  <c r="F80" i="7"/>
  <c r="AC80" i="7"/>
  <c r="U80" i="7"/>
  <c r="M80" i="7"/>
  <c r="E80" i="7"/>
  <c r="AH80" i="7"/>
  <c r="Z80" i="7"/>
  <c r="R80" i="7"/>
  <c r="J80" i="7"/>
  <c r="AG80" i="7"/>
  <c r="K80" i="7"/>
  <c r="AB80" i="7"/>
  <c r="I80" i="7"/>
  <c r="AN80" i="7" s="1" a="1"/>
  <c r="AN80" i="7" s="1"/>
  <c r="AV80" i="7" s="1"/>
  <c r="AA80" i="7"/>
  <c r="D80" i="7"/>
  <c r="Y80" i="7"/>
  <c r="C80" i="7"/>
  <c r="T80" i="7"/>
  <c r="Q80" i="7"/>
  <c r="AI80" i="7"/>
  <c r="L80" i="7"/>
  <c r="AB91" i="7"/>
  <c r="T91" i="7"/>
  <c r="L91" i="7"/>
  <c r="D91" i="7"/>
  <c r="AI91" i="7"/>
  <c r="AA91" i="7"/>
  <c r="S91" i="7"/>
  <c r="K91" i="7"/>
  <c r="C91" i="7"/>
  <c r="AH91" i="7"/>
  <c r="Z91" i="7"/>
  <c r="R91" i="7"/>
  <c r="J91" i="7"/>
  <c r="AG91" i="7"/>
  <c r="Y91" i="7"/>
  <c r="Q91" i="7"/>
  <c r="I91" i="7"/>
  <c r="AF91" i="7"/>
  <c r="X91" i="7"/>
  <c r="P91" i="7"/>
  <c r="H91" i="7"/>
  <c r="AD91" i="7"/>
  <c r="V91" i="7"/>
  <c r="N91" i="7"/>
  <c r="F91" i="7"/>
  <c r="M91" i="7"/>
  <c r="G91" i="7"/>
  <c r="E91" i="7"/>
  <c r="AE91" i="7"/>
  <c r="AC91" i="7"/>
  <c r="U91" i="7"/>
  <c r="AB81" i="7"/>
  <c r="T81" i="7"/>
  <c r="L81" i="7"/>
  <c r="D81" i="7"/>
  <c r="AI81" i="7"/>
  <c r="AA81" i="7"/>
  <c r="S81" i="7"/>
  <c r="K81" i="7"/>
  <c r="AN81" i="7" s="1" a="1"/>
  <c r="AN81" i="7" s="1"/>
  <c r="AV81" i="7" s="1"/>
  <c r="C81" i="7"/>
  <c r="AH81" i="7"/>
  <c r="Z81" i="7"/>
  <c r="R81" i="7"/>
  <c r="J81" i="7"/>
  <c r="AG81" i="7"/>
  <c r="Y81" i="7"/>
  <c r="Q81" i="7"/>
  <c r="I81" i="7"/>
  <c r="AF81" i="7"/>
  <c r="X81" i="7"/>
  <c r="P81" i="7"/>
  <c r="H81" i="7"/>
  <c r="AD81" i="7"/>
  <c r="V81" i="7"/>
  <c r="N81" i="7"/>
  <c r="F81" i="7"/>
  <c r="U81" i="7"/>
  <c r="O81" i="7"/>
  <c r="M81" i="7"/>
  <c r="G81" i="7"/>
  <c r="E81" i="7"/>
  <c r="AC81" i="7"/>
  <c r="AB137" i="7"/>
  <c r="T137" i="7"/>
  <c r="L137" i="7"/>
  <c r="D137" i="7"/>
  <c r="AI137" i="7"/>
  <c r="AA137" i="7"/>
  <c r="S137" i="7"/>
  <c r="K137" i="7"/>
  <c r="C137" i="7"/>
  <c r="AH137" i="7"/>
  <c r="Z137" i="7"/>
  <c r="R137" i="7"/>
  <c r="J137" i="7"/>
  <c r="AG137" i="7"/>
  <c r="Y137" i="7"/>
  <c r="Q137" i="7"/>
  <c r="I137" i="7"/>
  <c r="AF137" i="7"/>
  <c r="X137" i="7"/>
  <c r="P137" i="7"/>
  <c r="H137" i="7"/>
  <c r="AD137" i="7"/>
  <c r="V137" i="7"/>
  <c r="N137" i="7"/>
  <c r="F137" i="7"/>
  <c r="AC137" i="7"/>
  <c r="W137" i="7"/>
  <c r="U137" i="7"/>
  <c r="O137" i="7"/>
  <c r="AN137" i="7" s="1" a="1"/>
  <c r="AN137" i="7" s="1"/>
  <c r="AV137" i="7" s="1"/>
  <c r="M137" i="7"/>
  <c r="E137" i="7"/>
  <c r="AB119" i="7"/>
  <c r="T119" i="7"/>
  <c r="L119" i="7"/>
  <c r="D119" i="7"/>
  <c r="AI119" i="7"/>
  <c r="AA119" i="7"/>
  <c r="S119" i="7"/>
  <c r="K119" i="7"/>
  <c r="C119" i="7"/>
  <c r="AH119" i="7"/>
  <c r="Z119" i="7"/>
  <c r="R119" i="7"/>
  <c r="J119" i="7"/>
  <c r="AG119" i="7"/>
  <c r="Y119" i="7"/>
  <c r="Q119" i="7"/>
  <c r="I119" i="7"/>
  <c r="AF119" i="7"/>
  <c r="X119" i="7"/>
  <c r="P119" i="7"/>
  <c r="AN119" i="7" s="1" a="1"/>
  <c r="AN119" i="7" s="1"/>
  <c r="AV119" i="7" s="1"/>
  <c r="H119" i="7"/>
  <c r="AD119" i="7"/>
  <c r="V119" i="7"/>
  <c r="N119" i="7"/>
  <c r="F119" i="7"/>
  <c r="E119" i="7"/>
  <c r="AE119" i="7"/>
  <c r="AC119" i="7"/>
  <c r="W119" i="7"/>
  <c r="U119" i="7"/>
  <c r="M119" i="7"/>
  <c r="AD111" i="7"/>
  <c r="V111" i="7"/>
  <c r="N111" i="7"/>
  <c r="F111" i="7"/>
  <c r="AC111" i="7"/>
  <c r="U111" i="7"/>
  <c r="M111" i="7"/>
  <c r="E111" i="7"/>
  <c r="AB111" i="7"/>
  <c r="T111" i="7"/>
  <c r="L111" i="7"/>
  <c r="D111" i="7"/>
  <c r="AI111" i="7"/>
  <c r="AA111" i="7"/>
  <c r="S111" i="7"/>
  <c r="K111" i="7"/>
  <c r="C111" i="7"/>
  <c r="AH111" i="7"/>
  <c r="Z111" i="7"/>
  <c r="R111" i="7"/>
  <c r="J111" i="7"/>
  <c r="AF111" i="7"/>
  <c r="X111" i="7"/>
  <c r="P111" i="7"/>
  <c r="H111" i="7"/>
  <c r="AD103" i="7"/>
  <c r="V103" i="7"/>
  <c r="N103" i="7"/>
  <c r="F103" i="7"/>
  <c r="AC103" i="7"/>
  <c r="U103" i="7"/>
  <c r="M103" i="7"/>
  <c r="E103" i="7"/>
  <c r="AB103" i="7"/>
  <c r="T103" i="7"/>
  <c r="L103" i="7"/>
  <c r="D103" i="7"/>
  <c r="AI103" i="7"/>
  <c r="AA103" i="7"/>
  <c r="S103" i="7"/>
  <c r="K103" i="7"/>
  <c r="C103" i="7"/>
  <c r="AH103" i="7"/>
  <c r="Z103" i="7"/>
  <c r="R103" i="7"/>
  <c r="J103" i="7"/>
  <c r="AF103" i="7"/>
  <c r="X103" i="7"/>
  <c r="P103" i="7"/>
  <c r="H103" i="7"/>
  <c r="AD46" i="7"/>
  <c r="V46" i="7"/>
  <c r="N46" i="7"/>
  <c r="F46" i="7"/>
  <c r="AC46" i="7"/>
  <c r="U46" i="7"/>
  <c r="M46" i="7"/>
  <c r="E46" i="7"/>
  <c r="AB46" i="7"/>
  <c r="T46" i="7"/>
  <c r="L46" i="7"/>
  <c r="D46" i="7"/>
  <c r="AI46" i="7"/>
  <c r="AA46" i="7"/>
  <c r="S46" i="7"/>
  <c r="K46" i="7"/>
  <c r="C46" i="7"/>
  <c r="AH46" i="7"/>
  <c r="Z46" i="7"/>
  <c r="R46" i="7"/>
  <c r="J46" i="7"/>
  <c r="AF46" i="7"/>
  <c r="X46" i="7"/>
  <c r="P46" i="7"/>
  <c r="H46" i="7"/>
  <c r="AD42" i="7"/>
  <c r="V42" i="7"/>
  <c r="N42" i="7"/>
  <c r="AN42" i="7" s="1" a="1"/>
  <c r="AN42" i="7" s="1"/>
  <c r="F42" i="7"/>
  <c r="AC42" i="7"/>
  <c r="U42" i="7"/>
  <c r="M42" i="7"/>
  <c r="E42" i="7"/>
  <c r="AB42" i="7"/>
  <c r="T42" i="7"/>
  <c r="L42" i="7"/>
  <c r="D42" i="7"/>
  <c r="AI42" i="7"/>
  <c r="AA42" i="7"/>
  <c r="S42" i="7"/>
  <c r="K42" i="7"/>
  <c r="C42" i="7"/>
  <c r="AH42" i="7"/>
  <c r="Z42" i="7"/>
  <c r="R42" i="7"/>
  <c r="J42" i="7"/>
  <c r="AF42" i="7"/>
  <c r="X42" i="7"/>
  <c r="P42" i="7"/>
  <c r="H42" i="7"/>
  <c r="C15" i="7"/>
  <c r="K15" i="7"/>
  <c r="S15" i="7"/>
  <c r="AA15" i="7"/>
  <c r="J17" i="7"/>
  <c r="AN17" i="7" s="1" a="1"/>
  <c r="AN17" i="7" s="1"/>
  <c r="AV17" i="7" s="1"/>
  <c r="R17" i="7"/>
  <c r="Z17" i="7"/>
  <c r="I18" i="7"/>
  <c r="Q18" i="7"/>
  <c r="Y18" i="7"/>
  <c r="G21" i="7"/>
  <c r="O21" i="7"/>
  <c r="W21" i="7"/>
  <c r="E23" i="7"/>
  <c r="M23" i="7"/>
  <c r="U23" i="7"/>
  <c r="D24" i="7"/>
  <c r="L24" i="7"/>
  <c r="AN24" i="7" s="1" a="1"/>
  <c r="AN24" i="7" s="1"/>
  <c r="AV24" i="7" s="1"/>
  <c r="T24" i="7"/>
  <c r="C25" i="7"/>
  <c r="K25" i="7"/>
  <c r="S25" i="7"/>
  <c r="AA25" i="7"/>
  <c r="J26" i="7"/>
  <c r="R26" i="7"/>
  <c r="Z26" i="7"/>
  <c r="I27" i="7"/>
  <c r="Q27" i="7"/>
  <c r="Y27" i="7"/>
  <c r="G10" i="7"/>
  <c r="AN10" i="7" s="1" a="1"/>
  <c r="AN10" i="7" s="1"/>
  <c r="O10" i="7"/>
  <c r="W10" i="7"/>
  <c r="E12" i="7"/>
  <c r="M12" i="7"/>
  <c r="U12" i="7"/>
  <c r="D13" i="7"/>
  <c r="L13" i="7"/>
  <c r="T13" i="7"/>
  <c r="C73" i="7"/>
  <c r="AN73" i="7" s="1" a="1"/>
  <c r="AN73" i="7" s="1"/>
  <c r="K73" i="7"/>
  <c r="S73" i="7"/>
  <c r="AA73" i="7"/>
  <c r="J16" i="7"/>
  <c r="R16" i="7"/>
  <c r="Z16" i="7"/>
  <c r="I20" i="7"/>
  <c r="Q20" i="7"/>
  <c r="Y20" i="7"/>
  <c r="G75" i="7"/>
  <c r="O75" i="7"/>
  <c r="W75" i="7"/>
  <c r="E76" i="7"/>
  <c r="M76" i="7"/>
  <c r="U76" i="7"/>
  <c r="D28" i="7"/>
  <c r="L28" i="7"/>
  <c r="T28" i="7"/>
  <c r="C29" i="7"/>
  <c r="K29" i="7"/>
  <c r="S29" i="7"/>
  <c r="AA29" i="7"/>
  <c r="J31" i="7"/>
  <c r="R31" i="7"/>
  <c r="AH31" i="7"/>
  <c r="Q33" i="7"/>
  <c r="AN33" i="7" s="1" a="1"/>
  <c r="AN33" i="7" s="1"/>
  <c r="AV33" i="7" s="1"/>
  <c r="AG33" i="7"/>
  <c r="I39" i="7"/>
  <c r="AG39" i="7"/>
  <c r="AE42" i="7"/>
  <c r="AD32" i="7"/>
  <c r="AC36" i="7"/>
  <c r="AB37" i="7"/>
  <c r="AA38" i="7"/>
  <c r="Y44" i="7"/>
  <c r="W46" i="7"/>
  <c r="V70" i="7"/>
  <c r="U71" i="7"/>
  <c r="T98" i="7"/>
  <c r="S99" i="7"/>
  <c r="Q101" i="7"/>
  <c r="O103" i="7"/>
  <c r="N104" i="7"/>
  <c r="M105" i="7"/>
  <c r="L106" i="7"/>
  <c r="K107" i="7"/>
  <c r="I109" i="7"/>
  <c r="G111" i="7"/>
  <c r="F112" i="7"/>
  <c r="F113" i="7"/>
  <c r="K115" i="7"/>
  <c r="G119" i="7"/>
  <c r="C124" i="7"/>
  <c r="AB141" i="7"/>
  <c r="T84" i="7"/>
  <c r="X94" i="7"/>
  <c r="AC131" i="7"/>
  <c r="AU155" i="7"/>
  <c r="AU137" i="7"/>
  <c r="AU139" i="7"/>
  <c r="AU147" i="7"/>
  <c r="AU136" i="7"/>
  <c r="AU145" i="7"/>
  <c r="AU133" i="7"/>
  <c r="AU129" i="7"/>
  <c r="AU154" i="7"/>
  <c r="AU150" i="7"/>
  <c r="AU128" i="7"/>
  <c r="AN149" i="7" a="1"/>
  <c r="AN149" i="7" s="1"/>
  <c r="AU151" i="7"/>
  <c r="AU143" i="7"/>
  <c r="AU121" i="7"/>
  <c r="AU126" i="7"/>
  <c r="AU119" i="7"/>
  <c r="AU109" i="7"/>
  <c r="AU130" i="7"/>
  <c r="AU134" i="7"/>
  <c r="AU101" i="7"/>
  <c r="AU98" i="7"/>
  <c r="AU132" i="7"/>
  <c r="AU124" i="7"/>
  <c r="AU131" i="7"/>
  <c r="AU123" i="7"/>
  <c r="AU91" i="7"/>
  <c r="AU114" i="7"/>
  <c r="AU103" i="7"/>
  <c r="AU110" i="7"/>
  <c r="AU104" i="7"/>
  <c r="AU116" i="7"/>
  <c r="AN96" i="7" a="1"/>
  <c r="AN96" i="7" s="1"/>
  <c r="AU112" i="7"/>
  <c r="AU88" i="7"/>
  <c r="AU102" i="7"/>
  <c r="AU92" i="7"/>
  <c r="AU113" i="7"/>
  <c r="AU105" i="7"/>
  <c r="AU95" i="7"/>
  <c r="AU87" i="7"/>
  <c r="AU94" i="7"/>
  <c r="AU90" i="7"/>
  <c r="AU86" i="7"/>
  <c r="AU93" i="7"/>
  <c r="AU89" i="7"/>
  <c r="AU79" i="7"/>
  <c r="AU32" i="7"/>
  <c r="AU13" i="7"/>
  <c r="AU21" i="7"/>
  <c r="AU51" i="7"/>
  <c r="AU11" i="7"/>
  <c r="AU29" i="7"/>
  <c r="AU62" i="7"/>
  <c r="AU57" i="7"/>
  <c r="AU25" i="7"/>
  <c r="AU54" i="7"/>
  <c r="AU17" i="7"/>
  <c r="AU60" i="7"/>
  <c r="AU19" i="7"/>
  <c r="AU27" i="7"/>
  <c r="AU38" i="7"/>
  <c r="AU44" i="7"/>
  <c r="AU40" i="7"/>
  <c r="AU48" i="7"/>
  <c r="AU14" i="7"/>
  <c r="AN14" i="7" a="1"/>
  <c r="AN14" i="7" s="1"/>
  <c r="AU18" i="7"/>
  <c r="AU22" i="7"/>
  <c r="AU30" i="7"/>
  <c r="AU70" i="7"/>
  <c r="AU10" i="7"/>
  <c r="AU12" i="7"/>
  <c r="AU45" i="7"/>
  <c r="AU26" i="7"/>
  <c r="AU16" i="7"/>
  <c r="AU20" i="7"/>
  <c r="AU31" i="7"/>
  <c r="AU24" i="7"/>
  <c r="AU35" i="7"/>
  <c r="AN35" i="7" a="1"/>
  <c r="AN35" i="7" s="1"/>
  <c r="AU37" i="7"/>
  <c r="AU33" i="7"/>
  <c r="AU49" i="7"/>
  <c r="AU41" i="7"/>
  <c r="AU61" i="7"/>
  <c r="AU65" i="7"/>
  <c r="AU69" i="7"/>
  <c r="AU75" i="7"/>
  <c r="AU63" i="7"/>
  <c r="AU67" i="7"/>
  <c r="AU73" i="7"/>
  <c r="AU77" i="7"/>
  <c r="AO66" i="7" l="1"/>
  <c r="AP61" i="7"/>
  <c r="AO54" i="7"/>
  <c r="AP47" i="7"/>
  <c r="AO67" i="7"/>
  <c r="AO64" i="7"/>
  <c r="AO50" i="7"/>
  <c r="AP51" i="7"/>
  <c r="AP65" i="7"/>
  <c r="AP59" i="7"/>
  <c r="AO78" i="7"/>
  <c r="AP55" i="7"/>
  <c r="AO56" i="7"/>
  <c r="AO58" i="7"/>
  <c r="AO52" i="7"/>
  <c r="AO60" i="7"/>
  <c r="AN127" i="7" a="1"/>
  <c r="AN127" i="7" s="1"/>
  <c r="AN141" i="7" a="1"/>
  <c r="AN141" i="7" s="1"/>
  <c r="AN43" i="7" a="1"/>
  <c r="AN43" i="7" s="1"/>
  <c r="AN70" i="7" a="1"/>
  <c r="AN70" i="7" s="1"/>
  <c r="AN69" i="7" a="1"/>
  <c r="AN69" i="7" s="1"/>
  <c r="AN100" i="7" a="1"/>
  <c r="AN100" i="7" s="1"/>
  <c r="AV100" i="7" s="1"/>
  <c r="AN123" i="7" a="1"/>
  <c r="AN123" i="7" s="1"/>
  <c r="AV123" i="7" s="1"/>
  <c r="AN49" i="7" a="1"/>
  <c r="AN49" i="7" s="1"/>
  <c r="AV49" i="7" s="1"/>
  <c r="AN114" i="7" a="1"/>
  <c r="AN114" i="7" s="1"/>
  <c r="AV114" i="7" s="1"/>
  <c r="AN110" i="7" a="1"/>
  <c r="AN110" i="7" s="1"/>
  <c r="AV110" i="7" s="1"/>
  <c r="AN143" i="7" a="1"/>
  <c r="AN143" i="7" s="1"/>
  <c r="AV143" i="7" s="1"/>
  <c r="AN79" i="7" a="1"/>
  <c r="AN79" i="7" s="1"/>
  <c r="AV79" i="7" s="1"/>
  <c r="AN142" i="7" a="1"/>
  <c r="AN142" i="7" s="1"/>
  <c r="AV142" i="7" s="1"/>
  <c r="AN154" i="7" a="1"/>
  <c r="AN154" i="7" s="1"/>
  <c r="AV154" i="7" s="1"/>
  <c r="AO59" i="7"/>
  <c r="AP50" i="7"/>
  <c r="AN19" i="7" a="1"/>
  <c r="AN19" i="7" s="1"/>
  <c r="AV19" i="7" s="1"/>
  <c r="AL14" i="7"/>
  <c r="AQ14" i="7" s="1"/>
  <c r="AN13" i="7" a="1"/>
  <c r="AN13" i="7" s="1"/>
  <c r="AV13" i="7" s="1"/>
  <c r="AN132" i="7" a="1"/>
  <c r="AN132" i="7" s="1"/>
  <c r="AV132" i="7" s="1"/>
  <c r="AN21" i="7" a="1"/>
  <c r="AN21" i="7" s="1"/>
  <c r="AV21" i="7" s="1"/>
  <c r="AN144" i="7" a="1"/>
  <c r="AN144" i="7" s="1"/>
  <c r="AV144" i="7" s="1"/>
  <c r="AN109" i="7" a="1"/>
  <c r="AN109" i="7" s="1"/>
  <c r="AV109" i="7" s="1"/>
  <c r="AN118" i="7" a="1"/>
  <c r="AN118" i="7" s="1"/>
  <c r="AV118" i="7" s="1"/>
  <c r="AN29" i="7" a="1"/>
  <c r="AN29" i="7" s="1"/>
  <c r="AV29" i="7" s="1"/>
  <c r="AN25" i="7" a="1"/>
  <c r="AN25" i="7" s="1"/>
  <c r="AV25" i="7" s="1"/>
  <c r="AP60" i="7"/>
  <c r="AN134" i="7" a="1"/>
  <c r="AN134" i="7" s="1"/>
  <c r="AV134" i="7" s="1"/>
  <c r="AN113" i="7" a="1"/>
  <c r="AN113" i="7" s="1"/>
  <c r="AV113" i="7" s="1"/>
  <c r="AN126" i="7" a="1"/>
  <c r="AN126" i="7" s="1"/>
  <c r="AV126" i="7" s="1"/>
  <c r="AK69" i="7"/>
  <c r="AK62" i="7"/>
  <c r="AN52" i="7" a="1"/>
  <c r="AN52" i="7" s="1"/>
  <c r="AV52" i="7" s="1"/>
  <c r="AN57" i="7" a="1"/>
  <c r="AN57" i="7" s="1"/>
  <c r="AV57" i="7" s="1"/>
  <c r="AN22" i="7" a="1"/>
  <c r="AN22" i="7" s="1"/>
  <c r="AV22" i="7" s="1"/>
  <c r="AN148" i="7" a="1"/>
  <c r="AN148" i="7" s="1"/>
  <c r="AV148" i="7" s="1"/>
  <c r="AN20" i="7" a="1"/>
  <c r="AN20" i="7" s="1"/>
  <c r="AV20" i="7" s="1"/>
  <c r="AN103" i="7" a="1"/>
  <c r="AN103" i="7" s="1"/>
  <c r="AV103" i="7" s="1"/>
  <c r="AP52" i="7"/>
  <c r="AP67" i="7"/>
  <c r="AN46" i="7" a="1"/>
  <c r="AN46" i="7" s="1"/>
  <c r="AV46" i="7" s="1"/>
  <c r="AN40" i="7" a="1"/>
  <c r="AN40" i="7" s="1"/>
  <c r="AV40" i="7" s="1"/>
  <c r="AN82" i="7" a="1"/>
  <c r="AN82" i="7" s="1"/>
  <c r="AV82" i="7" s="1"/>
  <c r="AN86" i="7" a="1"/>
  <c r="AN86" i="7" s="1"/>
  <c r="AV86" i="7" s="1"/>
  <c r="AK63" i="7"/>
  <c r="AN139" i="7" a="1"/>
  <c r="AN139" i="7" s="1"/>
  <c r="AV139" i="7" s="1"/>
  <c r="AN152" i="7" a="1"/>
  <c r="AN152" i="7" s="1"/>
  <c r="AV152" i="7" s="1"/>
  <c r="AN140" i="7" a="1"/>
  <c r="AN140" i="7" s="1"/>
  <c r="AV140" i="7" s="1"/>
  <c r="AN55" i="7" a="1"/>
  <c r="AN55" i="7" s="1"/>
  <c r="AV55" i="7" s="1"/>
  <c r="AK72" i="7"/>
  <c r="AN146" i="7" a="1"/>
  <c r="AN146" i="7" s="1"/>
  <c r="AV146" i="7" s="1"/>
  <c r="AN47" i="7" a="1"/>
  <c r="AN47" i="7" s="1"/>
  <c r="AV47" i="7" s="1"/>
  <c r="AN87" i="7" a="1"/>
  <c r="AN87" i="7" s="1"/>
  <c r="AV87" i="7" s="1"/>
  <c r="AK57" i="7"/>
  <c r="AK48" i="7"/>
  <c r="AN66" i="7" a="1"/>
  <c r="AN66" i="7" s="1"/>
  <c r="AV66" i="7" s="1"/>
  <c r="AK14" i="7"/>
  <c r="AM14" i="7"/>
  <c r="AN133" i="7" a="1"/>
  <c r="AN133" i="7" s="1"/>
  <c r="AV133" i="7" s="1"/>
  <c r="AN138" i="7" a="1"/>
  <c r="AN138" i="7" s="1"/>
  <c r="AV138" i="7" s="1"/>
  <c r="AK68" i="7"/>
  <c r="AN90" i="7" a="1"/>
  <c r="AN90" i="7" s="1"/>
  <c r="AV90" i="7" s="1"/>
  <c r="AN27" i="7" a="1"/>
  <c r="AN27" i="7" s="1"/>
  <c r="AV27" i="7" s="1"/>
  <c r="AN38" i="7" a="1"/>
  <c r="AN38" i="7" s="1"/>
  <c r="AV38" i="7" s="1"/>
  <c r="AK53" i="7"/>
  <c r="AN9" i="7" a="1"/>
  <c r="AN9" i="7" s="1"/>
  <c r="AV9" i="7" s="1"/>
  <c r="AN34" i="7" a="1"/>
  <c r="AN34" i="7" s="1"/>
  <c r="AV34" i="7" s="1"/>
  <c r="AN130" i="7" a="1"/>
  <c r="AN130" i="7" s="1"/>
  <c r="AV130" i="7" s="1"/>
  <c r="AN77" i="7" a="1"/>
  <c r="AN77" i="7" s="1"/>
  <c r="AV77" i="7" s="1"/>
  <c r="AN41" i="7" a="1"/>
  <c r="AN41" i="7" s="1"/>
  <c r="AV41" i="7" s="1"/>
  <c r="AN11" i="7" a="1"/>
  <c r="AN11" i="7" s="1"/>
  <c r="AV11" i="7" s="1"/>
  <c r="AP64" i="7"/>
  <c r="AN61" i="7" a="1"/>
  <c r="AN61" i="7" s="1"/>
  <c r="AV61" i="7" s="1"/>
  <c r="AN15" i="7" a="1"/>
  <c r="AN15" i="7" s="1"/>
  <c r="AV15" i="7" s="1"/>
  <c r="AN120" i="7" a="1"/>
  <c r="AN120" i="7" s="1"/>
  <c r="AV120" i="7" s="1"/>
  <c r="AN121" i="7" a="1"/>
  <c r="AN121" i="7" s="1"/>
  <c r="AV121" i="7" s="1"/>
  <c r="AN62" i="7" a="1"/>
  <c r="AN62" i="7" s="1"/>
  <c r="AV62" i="7" s="1"/>
  <c r="AN44" i="7" a="1"/>
  <c r="AN44" i="7" s="1"/>
  <c r="AV44" i="7" s="1"/>
  <c r="AN104" i="7" a="1"/>
  <c r="AN104" i="7" s="1"/>
  <c r="AV104" i="7" s="1"/>
  <c r="AN91" i="7" a="1"/>
  <c r="AN91" i="7" s="1"/>
  <c r="AV91" i="7" s="1"/>
  <c r="AK49" i="7"/>
  <c r="AN28" i="7" a="1"/>
  <c r="AN28" i="7" s="1"/>
  <c r="AV28" i="7" s="1"/>
  <c r="AN58" i="7" a="1"/>
  <c r="AN58" i="7" s="1"/>
  <c r="AV58" i="7" s="1"/>
  <c r="AN68" i="7" a="1"/>
  <c r="AN68" i="7" s="1"/>
  <c r="AV68" i="7" s="1"/>
  <c r="AN95" i="7" a="1"/>
  <c r="AN95" i="7" s="1"/>
  <c r="AV95" i="7" s="1"/>
  <c r="AN31" i="7" a="1"/>
  <c r="AN31" i="7" s="1"/>
  <c r="AV31" i="7" s="1"/>
  <c r="AN131" i="7" a="1"/>
  <c r="AN131" i="7" s="1"/>
  <c r="AV131" i="7" s="1"/>
  <c r="AK29" i="7"/>
  <c r="AL59" i="7"/>
  <c r="AQ59" i="7" s="1"/>
  <c r="AM76" i="7"/>
  <c r="AK140" i="7"/>
  <c r="AK90" i="7"/>
  <c r="AM151" i="7"/>
  <c r="AM137" i="7"/>
  <c r="AM143" i="7"/>
  <c r="AM79" i="7"/>
  <c r="AM42" i="7"/>
  <c r="AM29" i="7"/>
  <c r="AM104" i="7"/>
  <c r="AM122" i="7"/>
  <c r="AM114" i="7"/>
  <c r="AL153" i="7"/>
  <c r="AQ153" i="7" s="1"/>
  <c r="AL55" i="7"/>
  <c r="AQ55" i="7" s="1"/>
  <c r="AL22" i="7"/>
  <c r="AQ22" i="7" s="1"/>
  <c r="AM136" i="7"/>
  <c r="AM105" i="7"/>
  <c r="AM98" i="7"/>
  <c r="AM140" i="7"/>
  <c r="AK33" i="7"/>
  <c r="AK137" i="7"/>
  <c r="AM27" i="7"/>
  <c r="AK104" i="7"/>
  <c r="AL125" i="7"/>
  <c r="AQ125" i="7" s="1"/>
  <c r="AL37" i="7"/>
  <c r="AQ37" i="7" s="1"/>
  <c r="AK84" i="7"/>
  <c r="AM94" i="7"/>
  <c r="AM115" i="7"/>
  <c r="AL109" i="7"/>
  <c r="AQ109" i="7" s="1"/>
  <c r="AL28" i="7"/>
  <c r="AQ28" i="7" s="1"/>
  <c r="AM120" i="7"/>
  <c r="AL64" i="7"/>
  <c r="AQ64" i="7" s="1"/>
  <c r="AO65" i="7"/>
  <c r="AL61" i="7"/>
  <c r="AQ61" i="7" s="1"/>
  <c r="AL70" i="7"/>
  <c r="AQ70" i="7" s="1"/>
  <c r="AM121" i="7"/>
  <c r="AL63" i="7"/>
  <c r="AQ63" i="7" s="1"/>
  <c r="AK114" i="7"/>
  <c r="AM153" i="7"/>
  <c r="AL72" i="7"/>
  <c r="AQ72" i="7" s="1"/>
  <c r="AM124" i="7"/>
  <c r="AK139" i="7"/>
  <c r="AM38" i="7"/>
  <c r="AL32" i="7"/>
  <c r="AQ32" i="7" s="1"/>
  <c r="AL138" i="7"/>
  <c r="AQ138" i="7" s="1"/>
  <c r="AL134" i="7"/>
  <c r="AQ134" i="7" s="1"/>
  <c r="AL68" i="7"/>
  <c r="AQ68" i="7" s="1"/>
  <c r="AL90" i="7"/>
  <c r="AQ90" i="7" s="1"/>
  <c r="AL141" i="7"/>
  <c r="AQ141" i="7" s="1"/>
  <c r="AP58" i="7"/>
  <c r="AK141" i="7"/>
  <c r="AL66" i="7"/>
  <c r="AQ66" i="7" s="1"/>
  <c r="AP56" i="7"/>
  <c r="AP66" i="7"/>
  <c r="AO47" i="7"/>
  <c r="AL31" i="7"/>
  <c r="AQ31" i="7" s="1"/>
  <c r="AL106" i="7"/>
  <c r="AQ106" i="7" s="1"/>
  <c r="AM85" i="7"/>
  <c r="AM95" i="7"/>
  <c r="AM127" i="7"/>
  <c r="AL51" i="7"/>
  <c r="AQ51" i="7" s="1"/>
  <c r="AL39" i="7"/>
  <c r="AQ39" i="7" s="1"/>
  <c r="AM44" i="7"/>
  <c r="AL117" i="7"/>
  <c r="AQ117" i="7" s="1"/>
  <c r="AM88" i="7"/>
  <c r="AL47" i="7"/>
  <c r="AQ47" i="7" s="1"/>
  <c r="AL57" i="7"/>
  <c r="AQ57" i="7" s="1"/>
  <c r="AL132" i="7"/>
  <c r="AQ132" i="7" s="1"/>
  <c r="AL77" i="7"/>
  <c r="AQ77" i="7" s="1"/>
  <c r="AK118" i="7"/>
  <c r="AM11" i="7"/>
  <c r="AL111" i="7"/>
  <c r="AQ111" i="7" s="1"/>
  <c r="AL133" i="7"/>
  <c r="AQ133" i="7" s="1"/>
  <c r="AL49" i="7"/>
  <c r="AQ49" i="7" s="1"/>
  <c r="AL112" i="7"/>
  <c r="AQ112" i="7" s="1"/>
  <c r="AM113" i="7"/>
  <c r="AM18" i="7"/>
  <c r="AM43" i="7"/>
  <c r="AM112" i="7"/>
  <c r="AK44" i="7"/>
  <c r="AM145" i="7"/>
  <c r="AM40" i="7"/>
  <c r="AM86" i="7"/>
  <c r="AL73" i="7"/>
  <c r="AQ73" i="7" s="1"/>
  <c r="AL100" i="7"/>
  <c r="AQ100" i="7" s="1"/>
  <c r="AK138" i="7"/>
  <c r="AL43" i="7"/>
  <c r="AM87" i="7"/>
  <c r="AM96" i="7"/>
  <c r="AM48" i="7"/>
  <c r="AM119" i="7"/>
  <c r="AL82" i="7"/>
  <c r="AQ82" i="7" s="1"/>
  <c r="AL15" i="7"/>
  <c r="AQ15" i="7" s="1"/>
  <c r="AL16" i="7"/>
  <c r="AQ16" i="7" s="1"/>
  <c r="AK120" i="7"/>
  <c r="AK128" i="7"/>
  <c r="AL35" i="7"/>
  <c r="AQ35" i="7" s="1"/>
  <c r="AM93" i="7"/>
  <c r="AM152" i="7"/>
  <c r="AM106" i="7"/>
  <c r="AL137" i="7"/>
  <c r="AM92" i="7"/>
  <c r="AL23" i="7"/>
  <c r="AQ23" i="7" s="1"/>
  <c r="AM135" i="7"/>
  <c r="AL84" i="7"/>
  <c r="AQ84" i="7" s="1"/>
  <c r="AL69" i="7"/>
  <c r="AQ69" i="7" s="1"/>
  <c r="AK155" i="7"/>
  <c r="AM46" i="7"/>
  <c r="AM142" i="7"/>
  <c r="AK95" i="7"/>
  <c r="AL148" i="7"/>
  <c r="AQ148" i="7" s="1"/>
  <c r="AL17" i="7"/>
  <c r="AQ17" i="7" s="1"/>
  <c r="AM80" i="7"/>
  <c r="AM36" i="7"/>
  <c r="AL12" i="7"/>
  <c r="AQ12" i="7" s="1"/>
  <c r="AL19" i="7"/>
  <c r="AQ19" i="7" s="1"/>
  <c r="AL128" i="7"/>
  <c r="AQ128" i="7" s="1"/>
  <c r="AM82" i="7"/>
  <c r="AL75" i="7"/>
  <c r="AQ75" i="7" s="1"/>
  <c r="AL10" i="7"/>
  <c r="AQ10" i="7" s="1"/>
  <c r="AL26" i="7"/>
  <c r="AQ26" i="7" s="1"/>
  <c r="AL24" i="7"/>
  <c r="AQ24" i="7" s="1"/>
  <c r="AL21" i="7"/>
  <c r="AQ21" i="7" s="1"/>
  <c r="AM33" i="7"/>
  <c r="AL38" i="7"/>
  <c r="AM99" i="7"/>
  <c r="AL124" i="7"/>
  <c r="AQ124" i="7" s="1"/>
  <c r="AK142" i="7"/>
  <c r="AM144" i="7"/>
  <c r="AM154" i="7"/>
  <c r="AK38" i="7"/>
  <c r="AM129" i="7"/>
  <c r="AK147" i="7"/>
  <c r="AM97" i="7"/>
  <c r="AL97" i="7"/>
  <c r="AQ97" i="7" s="1"/>
  <c r="AM131" i="7"/>
  <c r="AM146" i="7"/>
  <c r="AL30" i="7"/>
  <c r="AQ30" i="7" s="1"/>
  <c r="AM65" i="7"/>
  <c r="AK22" i="7"/>
  <c r="AM41" i="7"/>
  <c r="AL45" i="7"/>
  <c r="AQ45" i="7" s="1"/>
  <c r="AL102" i="7"/>
  <c r="AQ102" i="7" s="1"/>
  <c r="AL110" i="7"/>
  <c r="AQ110" i="7" s="1"/>
  <c r="AM118" i="7"/>
  <c r="AK132" i="7"/>
  <c r="AL149" i="7"/>
  <c r="AQ149" i="7" s="1"/>
  <c r="AV60" i="7"/>
  <c r="AV48" i="7"/>
  <c r="AM21" i="7"/>
  <c r="AL131" i="7"/>
  <c r="AQ131" i="7" s="1"/>
  <c r="AM53" i="7"/>
  <c r="AL130" i="7"/>
  <c r="AQ130" i="7" s="1"/>
  <c r="AL155" i="7"/>
  <c r="AL60" i="7"/>
  <c r="AQ60" i="7" s="1"/>
  <c r="AP78" i="7"/>
  <c r="AM155" i="7"/>
  <c r="AK112" i="7"/>
  <c r="AM37" i="7"/>
  <c r="AK42" i="7"/>
  <c r="AL119" i="7"/>
  <c r="AQ119" i="7" s="1"/>
  <c r="AK80" i="7"/>
  <c r="AL150" i="7"/>
  <c r="AQ150" i="7" s="1"/>
  <c r="AK134" i="7"/>
  <c r="AL151" i="7"/>
  <c r="AQ151" i="7" s="1"/>
  <c r="AM109" i="7"/>
  <c r="AL122" i="7"/>
  <c r="AQ122" i="7" s="1"/>
  <c r="AK125" i="7"/>
  <c r="AL135" i="7"/>
  <c r="AQ135" i="7" s="1"/>
  <c r="AL152" i="7"/>
  <c r="AQ152" i="7" s="1"/>
  <c r="AL50" i="7"/>
  <c r="AQ50" i="7" s="1"/>
  <c r="AM103" i="7"/>
  <c r="AK154" i="7"/>
  <c r="AK37" i="7"/>
  <c r="AK31" i="7"/>
  <c r="AK28" i="7"/>
  <c r="AK75" i="7"/>
  <c r="AM17" i="7"/>
  <c r="AK88" i="7"/>
  <c r="AL65" i="7"/>
  <c r="AQ65" i="7" s="1"/>
  <c r="AK19" i="7"/>
  <c r="AK9" i="7"/>
  <c r="AK43" i="7"/>
  <c r="AL143" i="7"/>
  <c r="AQ143" i="7" s="1"/>
  <c r="AK87" i="7"/>
  <c r="AM148" i="7"/>
  <c r="AK11" i="7"/>
  <c r="AK148" i="7"/>
  <c r="AK35" i="7"/>
  <c r="AM66" i="7"/>
  <c r="AK15" i="7"/>
  <c r="AK40" i="7"/>
  <c r="AL76" i="7"/>
  <c r="AQ76" i="7" s="1"/>
  <c r="AL20" i="7"/>
  <c r="AQ20" i="7" s="1"/>
  <c r="AM20" i="7"/>
  <c r="AL145" i="7"/>
  <c r="AQ145" i="7" s="1"/>
  <c r="AP54" i="7"/>
  <c r="AM84" i="7"/>
  <c r="AL53" i="7"/>
  <c r="AQ53" i="7" s="1"/>
  <c r="AM130" i="7"/>
  <c r="AK109" i="7"/>
  <c r="AM32" i="7"/>
  <c r="AM83" i="7"/>
  <c r="AK82" i="7"/>
  <c r="AL121" i="7"/>
  <c r="AQ121" i="7" s="1"/>
  <c r="AL58" i="7"/>
  <c r="AQ58" i="7" s="1"/>
  <c r="AK107" i="7"/>
  <c r="AL93" i="7"/>
  <c r="AQ93" i="7" s="1"/>
  <c r="AM90" i="7"/>
  <c r="AM123" i="7"/>
  <c r="AK153" i="7"/>
  <c r="AM69" i="7"/>
  <c r="AL99" i="7"/>
  <c r="AQ99" i="7" s="1"/>
  <c r="AK127" i="7"/>
  <c r="AL144" i="7"/>
  <c r="AQ144" i="7" s="1"/>
  <c r="AL98" i="7"/>
  <c r="AQ98" i="7" s="1"/>
  <c r="AK32" i="7"/>
  <c r="AM73" i="7"/>
  <c r="AM12" i="7"/>
  <c r="AL27" i="7"/>
  <c r="AQ27" i="7" s="1"/>
  <c r="AK26" i="7"/>
  <c r="AK24" i="7"/>
  <c r="AK21" i="7"/>
  <c r="AK146" i="7"/>
  <c r="AK100" i="7"/>
  <c r="AK145" i="7"/>
  <c r="AM22" i="7"/>
  <c r="AK41" i="7"/>
  <c r="AK45" i="7"/>
  <c r="AM102" i="7"/>
  <c r="AL89" i="7"/>
  <c r="AQ89" i="7" s="1"/>
  <c r="AK149" i="7"/>
  <c r="AL104" i="7"/>
  <c r="AQ104" i="7" s="1"/>
  <c r="AM26" i="7"/>
  <c r="AK133" i="7"/>
  <c r="AK10" i="7"/>
  <c r="AL118" i="7"/>
  <c r="AM128" i="7"/>
  <c r="AM138" i="7"/>
  <c r="AM141" i="7"/>
  <c r="AL42" i="7"/>
  <c r="AQ42" i="7" s="1"/>
  <c r="AM91" i="7"/>
  <c r="AL91" i="7"/>
  <c r="AQ91" i="7" s="1"/>
  <c r="AL80" i="7"/>
  <c r="AQ80" i="7" s="1"/>
  <c r="AM150" i="7"/>
  <c r="AM61" i="7"/>
  <c r="AL147" i="7"/>
  <c r="AQ147" i="7" s="1"/>
  <c r="AK92" i="7"/>
  <c r="AM134" i="7"/>
  <c r="AM63" i="7"/>
  <c r="AL139" i="7"/>
  <c r="AQ139" i="7" s="1"/>
  <c r="AK76" i="7"/>
  <c r="AM71" i="7"/>
  <c r="AM125" i="7"/>
  <c r="AM54" i="7"/>
  <c r="AL54" i="7"/>
  <c r="AQ54" i="7" s="1"/>
  <c r="AK98" i="7"/>
  <c r="AL114" i="7"/>
  <c r="AQ114" i="7" s="1"/>
  <c r="AL94" i="7"/>
  <c r="AQ94" i="7" s="1"/>
  <c r="AM72" i="7"/>
  <c r="AK99" i="7"/>
  <c r="AL95" i="7"/>
  <c r="AQ95" i="7" s="1"/>
  <c r="AL71" i="7"/>
  <c r="AQ71" i="7" s="1"/>
  <c r="AM25" i="7"/>
  <c r="AM23" i="7"/>
  <c r="AL18" i="7"/>
  <c r="AQ18" i="7" s="1"/>
  <c r="AK17" i="7"/>
  <c r="AM117" i="7"/>
  <c r="AM19" i="7"/>
  <c r="AM9" i="7"/>
  <c r="AK34" i="7"/>
  <c r="AK96" i="7"/>
  <c r="AL142" i="7"/>
  <c r="AQ142" i="7" s="1"/>
  <c r="AL11" i="7"/>
  <c r="AQ11" i="7" s="1"/>
  <c r="AL136" i="7"/>
  <c r="AQ136" i="7" s="1"/>
  <c r="AK79" i="7"/>
  <c r="AL79" i="7"/>
  <c r="AM35" i="7"/>
  <c r="AK122" i="7"/>
  <c r="AM24" i="7"/>
  <c r="AM147" i="7"/>
  <c r="AK111" i="7"/>
  <c r="AL92" i="7"/>
  <c r="AQ92" i="7" s="1"/>
  <c r="AM58" i="7"/>
  <c r="AM55" i="7"/>
  <c r="AK16" i="7"/>
  <c r="AK74" i="7"/>
  <c r="AL108" i="7"/>
  <c r="AQ108" i="7" s="1"/>
  <c r="AM45" i="7"/>
  <c r="AL33" i="7"/>
  <c r="AQ33" i="7" s="1"/>
  <c r="AK124" i="7"/>
  <c r="AM39" i="7"/>
  <c r="AK81" i="7"/>
  <c r="AM81" i="7"/>
  <c r="AM133" i="7"/>
  <c r="AK150" i="7"/>
  <c r="AM67" i="7"/>
  <c r="AL67" i="7"/>
  <c r="AQ67" i="7" s="1"/>
  <c r="AM13" i="7"/>
  <c r="AM68" i="7"/>
  <c r="AL129" i="7"/>
  <c r="AQ129" i="7" s="1"/>
  <c r="AK105" i="7"/>
  <c r="AM139" i="7"/>
  <c r="AL83" i="7"/>
  <c r="AQ83" i="7" s="1"/>
  <c r="AK93" i="7"/>
  <c r="AM64" i="7"/>
  <c r="AK106" i="7"/>
  <c r="AL123" i="7"/>
  <c r="AQ123" i="7" s="1"/>
  <c r="AK94" i="7"/>
  <c r="AM50" i="7"/>
  <c r="AK71" i="7"/>
  <c r="AK115" i="7"/>
  <c r="AK144" i="7"/>
  <c r="AL154" i="7"/>
  <c r="AQ154" i="7" s="1"/>
  <c r="AM70" i="7"/>
  <c r="AM15" i="7"/>
  <c r="AK129" i="7"/>
  <c r="AK97" i="7"/>
  <c r="AK131" i="7"/>
  <c r="AM30" i="7"/>
  <c r="AL9" i="7"/>
  <c r="AQ9" i="7" s="1"/>
  <c r="AM74" i="7"/>
  <c r="AK108" i="7"/>
  <c r="AL116" i="7"/>
  <c r="AQ116" i="7" s="1"/>
  <c r="AK143" i="7"/>
  <c r="AK130" i="7"/>
  <c r="AM57" i="7"/>
  <c r="AM77" i="7"/>
  <c r="AK102" i="7"/>
  <c r="AM110" i="7"/>
  <c r="AK89" i="7"/>
  <c r="AM132" i="7"/>
  <c r="AM60" i="7"/>
  <c r="AM62" i="7"/>
  <c r="AK18" i="7"/>
  <c r="AL36" i="7"/>
  <c r="AQ36" i="7" s="1"/>
  <c r="AK46" i="7"/>
  <c r="AK121" i="7"/>
  <c r="AL107" i="7"/>
  <c r="AQ107" i="7" s="1"/>
  <c r="AK113" i="7"/>
  <c r="AM126" i="7"/>
  <c r="AM101" i="7"/>
  <c r="AK13" i="7"/>
  <c r="AM100" i="7"/>
  <c r="AM108" i="7"/>
  <c r="AL52" i="7"/>
  <c r="AQ52" i="7" s="1"/>
  <c r="AO55" i="7"/>
  <c r="AO51" i="7"/>
  <c r="AL62" i="7"/>
  <c r="AL41" i="7"/>
  <c r="AQ41" i="7" s="1"/>
  <c r="AL140" i="7"/>
  <c r="AQ140" i="7" s="1"/>
  <c r="AK119" i="7"/>
  <c r="AK39" i="7"/>
  <c r="AK91" i="7"/>
  <c r="AK151" i="7"/>
  <c r="AK123" i="7"/>
  <c r="AK103" i="7"/>
  <c r="AK83" i="7"/>
  <c r="AK135" i="7"/>
  <c r="AK152" i="7"/>
  <c r="AM78" i="7"/>
  <c r="AL78" i="7"/>
  <c r="AQ78" i="7" s="1"/>
  <c r="AL126" i="7"/>
  <c r="AQ126" i="7" s="1"/>
  <c r="AK70" i="7"/>
  <c r="AL115" i="7"/>
  <c r="AQ115" i="7" s="1"/>
  <c r="AK85" i="7"/>
  <c r="AM51" i="7"/>
  <c r="AL46" i="7"/>
  <c r="AQ46" i="7" s="1"/>
  <c r="AM28" i="7"/>
  <c r="AM75" i="7"/>
  <c r="AK20" i="7"/>
  <c r="AK73" i="7"/>
  <c r="AK12" i="7"/>
  <c r="AK117" i="7"/>
  <c r="AL146" i="7"/>
  <c r="AQ146" i="7" s="1"/>
  <c r="AM47" i="7"/>
  <c r="AM111" i="7"/>
  <c r="AO61" i="7"/>
  <c r="AL40" i="7"/>
  <c r="AQ40" i="7" s="1"/>
  <c r="AL25" i="7"/>
  <c r="AQ25" i="7" s="1"/>
  <c r="AL86" i="7"/>
  <c r="AQ86" i="7" s="1"/>
  <c r="AL29" i="7"/>
  <c r="AK30" i="7"/>
  <c r="AK77" i="7"/>
  <c r="AL101" i="7"/>
  <c r="AQ101" i="7" s="1"/>
  <c r="AM107" i="7"/>
  <c r="AL103" i="7"/>
  <c r="AQ103" i="7" s="1"/>
  <c r="AM49" i="7"/>
  <c r="AL120" i="7"/>
  <c r="AQ120" i="7" s="1"/>
  <c r="AK86" i="7"/>
  <c r="AK101" i="7"/>
  <c r="AK36" i="7"/>
  <c r="AL113" i="7"/>
  <c r="AQ113" i="7" s="1"/>
  <c r="AM31" i="7"/>
  <c r="AK126" i="7"/>
  <c r="AL105" i="7"/>
  <c r="AQ105" i="7" s="1"/>
  <c r="AL85" i="7"/>
  <c r="AQ85" i="7" s="1"/>
  <c r="AL127" i="7"/>
  <c r="AQ127" i="7" s="1"/>
  <c r="AL56" i="7"/>
  <c r="AQ56" i="7" s="1"/>
  <c r="AM56" i="7"/>
  <c r="AL44" i="7"/>
  <c r="AQ44" i="7" s="1"/>
  <c r="AM16" i="7"/>
  <c r="AL13" i="7"/>
  <c r="AQ13" i="7" s="1"/>
  <c r="AM10" i="7"/>
  <c r="AK27" i="7"/>
  <c r="AK25" i="7"/>
  <c r="AK23" i="7"/>
  <c r="AL88" i="7"/>
  <c r="AQ88" i="7" s="1"/>
  <c r="AL81" i="7"/>
  <c r="AQ81" i="7" s="1"/>
  <c r="AM34" i="7"/>
  <c r="AL34" i="7"/>
  <c r="AQ34" i="7" s="1"/>
  <c r="AK116" i="7"/>
  <c r="AM116" i="7"/>
  <c r="AL87" i="7"/>
  <c r="AQ87" i="7" s="1"/>
  <c r="AL96" i="7"/>
  <c r="AQ96" i="7" s="1"/>
  <c r="AM52" i="7"/>
  <c r="AM59" i="7"/>
  <c r="AK110" i="7"/>
  <c r="AK136" i="7"/>
  <c r="AM89" i="7"/>
  <c r="AM149" i="7"/>
  <c r="AL48" i="7"/>
  <c r="AQ48" i="7" s="1"/>
  <c r="AL74" i="7"/>
  <c r="AQ74" i="7" s="1"/>
  <c r="AV153" i="7"/>
  <c r="AV125" i="7"/>
  <c r="AV141" i="7"/>
  <c r="AV117" i="7"/>
  <c r="AV149" i="7"/>
  <c r="AV135" i="7"/>
  <c r="AV127" i="7"/>
  <c r="AV122" i="7"/>
  <c r="AV111" i="7"/>
  <c r="AV96" i="7"/>
  <c r="AV108" i="7"/>
  <c r="AV99" i="7"/>
  <c r="AV97" i="7"/>
  <c r="AV53" i="7"/>
  <c r="AV23" i="7"/>
  <c r="AV63" i="7"/>
  <c r="AV12" i="7"/>
  <c r="AV30" i="7"/>
  <c r="AV18" i="7"/>
  <c r="AV39" i="7"/>
  <c r="AV64" i="7"/>
  <c r="AV42" i="7"/>
  <c r="AV35" i="7"/>
  <c r="AV16" i="7"/>
  <c r="AV10" i="7"/>
  <c r="AV59" i="7"/>
  <c r="AV78" i="7"/>
  <c r="AV14" i="7"/>
  <c r="AV73" i="7"/>
  <c r="AV69" i="7"/>
  <c r="AV70" i="7"/>
  <c r="AV67" i="7"/>
  <c r="AV26" i="7"/>
  <c r="AV43" i="7"/>
  <c r="AV65" i="7"/>
  <c r="AV71" i="7"/>
  <c r="AO29" i="7" l="1"/>
  <c r="AP118" i="7"/>
  <c r="AP114" i="7"/>
  <c r="AO48" i="7"/>
  <c r="AP95" i="7"/>
  <c r="AP138" i="7"/>
  <c r="AP147" i="7"/>
  <c r="AP137" i="7"/>
  <c r="AO57" i="7"/>
  <c r="AO33" i="7"/>
  <c r="AP63" i="7"/>
  <c r="AP38" i="7"/>
  <c r="AP90" i="7"/>
  <c r="AO132" i="7"/>
  <c r="AP139" i="7"/>
  <c r="AP84" i="7"/>
  <c r="AP140" i="7"/>
  <c r="AO104" i="7"/>
  <c r="AO72" i="7"/>
  <c r="AO142" i="7"/>
  <c r="AP128" i="7"/>
  <c r="AO44" i="7"/>
  <c r="AP49" i="7"/>
  <c r="AO53" i="7"/>
  <c r="AP14" i="7"/>
  <c r="AT14" i="7"/>
  <c r="AT133" i="7"/>
  <c r="AT35" i="7"/>
  <c r="AT61" i="7"/>
  <c r="AO139" i="7"/>
  <c r="AR55" i="7"/>
  <c r="AS24" i="7"/>
  <c r="AS69" i="7"/>
  <c r="AR69" i="7"/>
  <c r="AT30" i="7"/>
  <c r="AT24" i="7"/>
  <c r="AP57" i="7"/>
  <c r="AT32" i="7"/>
  <c r="AR12" i="7"/>
  <c r="AT75" i="7"/>
  <c r="AO140" i="7"/>
  <c r="AO63" i="7"/>
  <c r="AP48" i="7"/>
  <c r="AT134" i="7"/>
  <c r="AT100" i="7"/>
  <c r="AS100" i="7"/>
  <c r="AO118" i="7"/>
  <c r="AP53" i="7"/>
  <c r="AT39" i="7"/>
  <c r="AO114" i="7"/>
  <c r="AT28" i="7"/>
  <c r="AS39" i="7"/>
  <c r="AS47" i="7"/>
  <c r="AT43" i="7"/>
  <c r="AR82" i="7"/>
  <c r="AS51" i="7"/>
  <c r="AT60" i="7"/>
  <c r="AS59" i="7"/>
  <c r="AS117" i="7"/>
  <c r="AT22" i="7"/>
  <c r="AT147" i="7"/>
  <c r="AR66" i="7"/>
  <c r="AS82" i="7"/>
  <c r="AS90" i="7"/>
  <c r="AS122" i="7"/>
  <c r="AS118" i="7"/>
  <c r="AS30" i="7"/>
  <c r="AT69" i="7"/>
  <c r="AT21" i="7"/>
  <c r="AP132" i="7"/>
  <c r="AR111" i="7"/>
  <c r="AT12" i="7"/>
  <c r="AR90" i="7"/>
  <c r="AP33" i="7"/>
  <c r="AT17" i="7"/>
  <c r="AS49" i="7"/>
  <c r="AT59" i="7"/>
  <c r="AT47" i="7"/>
  <c r="AR14" i="7"/>
  <c r="AT70" i="7"/>
  <c r="AR59" i="7"/>
  <c r="AT102" i="7"/>
  <c r="AO49" i="7"/>
  <c r="AO62" i="7"/>
  <c r="AP62" i="7"/>
  <c r="AS50" i="7"/>
  <c r="AS61" i="7"/>
  <c r="AR28" i="7"/>
  <c r="AO128" i="7"/>
  <c r="AT38" i="7"/>
  <c r="AT137" i="7"/>
  <c r="AO84" i="7"/>
  <c r="AP69" i="7"/>
  <c r="AO69" i="7"/>
  <c r="AT110" i="7"/>
  <c r="AR61" i="7"/>
  <c r="AS14" i="7"/>
  <c r="AS23" i="7"/>
  <c r="AR97" i="7"/>
  <c r="AS46" i="7"/>
  <c r="AS10" i="7"/>
  <c r="AO14" i="7"/>
  <c r="AT153" i="7"/>
  <c r="AP72" i="7"/>
  <c r="AR33" i="7"/>
  <c r="AT23" i="7"/>
  <c r="AR153" i="7"/>
  <c r="AO68" i="7"/>
  <c r="AP68" i="7"/>
  <c r="AR49" i="7"/>
  <c r="AR70" i="7"/>
  <c r="AR47" i="7"/>
  <c r="AS53" i="7"/>
  <c r="AT10" i="7"/>
  <c r="AT49" i="7"/>
  <c r="AS20" i="7"/>
  <c r="AS97" i="7"/>
  <c r="AP29" i="7"/>
  <c r="AO147" i="7"/>
  <c r="AP44" i="7"/>
  <c r="AR50" i="7"/>
  <c r="AS68" i="7"/>
  <c r="AR64" i="7"/>
  <c r="AR43" i="7"/>
  <c r="AS31" i="7"/>
  <c r="AS125" i="7"/>
  <c r="AR20" i="7"/>
  <c r="AT50" i="7"/>
  <c r="AS132" i="7"/>
  <c r="AQ137" i="7"/>
  <c r="AS72" i="7"/>
  <c r="AR125" i="7"/>
  <c r="AT78" i="7"/>
  <c r="AT132" i="7"/>
  <c r="AT15" i="7"/>
  <c r="AT68" i="7"/>
  <c r="AT55" i="7"/>
  <c r="AT150" i="7"/>
  <c r="AR132" i="7"/>
  <c r="AT90" i="7"/>
  <c r="AS55" i="7"/>
  <c r="AT31" i="7"/>
  <c r="AT111" i="7"/>
  <c r="AT125" i="7"/>
  <c r="AT128" i="7"/>
  <c r="AS64" i="7"/>
  <c r="AS66" i="7"/>
  <c r="AT117" i="7"/>
  <c r="AT72" i="7"/>
  <c r="AO90" i="7"/>
  <c r="AT66" i="7"/>
  <c r="AS43" i="7"/>
  <c r="AR72" i="7"/>
  <c r="AT64" i="7"/>
  <c r="AS35" i="7"/>
  <c r="AR133" i="7"/>
  <c r="AT141" i="7"/>
  <c r="AS111" i="7"/>
  <c r="AS133" i="7"/>
  <c r="AS16" i="7"/>
  <c r="AS70" i="7"/>
  <c r="AS106" i="7"/>
  <c r="AS141" i="7"/>
  <c r="AT37" i="7"/>
  <c r="AT16" i="7"/>
  <c r="AR10" i="7"/>
  <c r="AR141" i="7"/>
  <c r="AR106" i="7"/>
  <c r="AQ38" i="7"/>
  <c r="AS52" i="7"/>
  <c r="AR142" i="7"/>
  <c r="AT149" i="7"/>
  <c r="AS142" i="7"/>
  <c r="AS153" i="7"/>
  <c r="AR51" i="7"/>
  <c r="AP104" i="7"/>
  <c r="AR99" i="7"/>
  <c r="AS38" i="7"/>
  <c r="AO38" i="7"/>
  <c r="AS15" i="7"/>
  <c r="AS67" i="7"/>
  <c r="AS42" i="7"/>
  <c r="AR68" i="7"/>
  <c r="AR149" i="7"/>
  <c r="AR15" i="7"/>
  <c r="AT52" i="7"/>
  <c r="AS138" i="7"/>
  <c r="AO138" i="7"/>
  <c r="AR38" i="7"/>
  <c r="AT155" i="7"/>
  <c r="AR128" i="7"/>
  <c r="AP142" i="7"/>
  <c r="AQ43" i="7"/>
  <c r="AT82" i="7"/>
  <c r="AR46" i="7"/>
  <c r="AS99" i="7"/>
  <c r="AT148" i="7"/>
  <c r="AR75" i="7"/>
  <c r="AR71" i="7"/>
  <c r="AS146" i="7"/>
  <c r="AR42" i="7"/>
  <c r="AR63" i="7"/>
  <c r="AT63" i="7"/>
  <c r="AT95" i="7"/>
  <c r="AO141" i="7"/>
  <c r="AP141" i="7"/>
  <c r="AR122" i="7"/>
  <c r="AR30" i="7"/>
  <c r="AS127" i="7"/>
  <c r="AT84" i="7"/>
  <c r="AT109" i="7"/>
  <c r="AT97" i="7"/>
  <c r="AR120" i="7"/>
  <c r="AS63" i="7"/>
  <c r="AT107" i="7"/>
  <c r="AS84" i="7"/>
  <c r="AS75" i="7"/>
  <c r="AR138" i="7"/>
  <c r="AS77" i="7"/>
  <c r="AT77" i="7"/>
  <c r="AR137" i="7"/>
  <c r="AR26" i="7"/>
  <c r="AS12" i="7"/>
  <c r="AT62" i="7"/>
  <c r="AR84" i="7"/>
  <c r="AT138" i="7"/>
  <c r="AS137" i="7"/>
  <c r="AO137" i="7"/>
  <c r="AS73" i="7"/>
  <c r="AT51" i="7"/>
  <c r="AR135" i="7"/>
  <c r="AT126" i="7"/>
  <c r="AT124" i="7"/>
  <c r="AT65" i="7"/>
  <c r="AT116" i="7"/>
  <c r="AT26" i="7"/>
  <c r="AT73" i="7"/>
  <c r="AR9" i="7"/>
  <c r="AR107" i="7"/>
  <c r="AT143" i="7"/>
  <c r="AT114" i="7"/>
  <c r="AR56" i="7"/>
  <c r="AS28" i="7"/>
  <c r="AT106" i="7"/>
  <c r="AR95" i="7"/>
  <c r="AP120" i="7"/>
  <c r="AP155" i="7"/>
  <c r="AO155" i="7"/>
  <c r="AS149" i="7"/>
  <c r="AS96" i="7"/>
  <c r="AR57" i="7"/>
  <c r="AT112" i="7"/>
  <c r="AT105" i="7"/>
  <c r="AO95" i="7"/>
  <c r="AR60" i="7"/>
  <c r="AR77" i="7"/>
  <c r="AO120" i="7"/>
  <c r="AP22" i="7"/>
  <c r="AO22" i="7"/>
  <c r="AS78" i="7"/>
  <c r="AS9" i="7"/>
  <c r="AR54" i="7"/>
  <c r="AR39" i="7"/>
  <c r="AR78" i="7"/>
  <c r="AS33" i="7"/>
  <c r="AT19" i="7"/>
  <c r="AT85" i="7"/>
  <c r="AS60" i="7"/>
  <c r="AR22" i="7"/>
  <c r="AR152" i="7"/>
  <c r="AS57" i="7"/>
  <c r="AS108" i="7"/>
  <c r="AT45" i="7"/>
  <c r="AT103" i="7"/>
  <c r="AT27" i="7"/>
  <c r="AS128" i="7"/>
  <c r="AS152" i="7"/>
  <c r="AT57" i="7"/>
  <c r="AT56" i="7"/>
  <c r="AR36" i="7"/>
  <c r="AS114" i="7"/>
  <c r="AS104" i="7"/>
  <c r="AS22" i="7"/>
  <c r="AO76" i="7"/>
  <c r="AP76" i="7"/>
  <c r="AO85" i="7"/>
  <c r="AS85" i="7"/>
  <c r="AR85" i="7"/>
  <c r="AP85" i="7"/>
  <c r="AR35" i="7"/>
  <c r="AS107" i="7"/>
  <c r="AR140" i="7"/>
  <c r="AP136" i="7"/>
  <c r="AR136" i="7"/>
  <c r="AS136" i="7"/>
  <c r="AO136" i="7"/>
  <c r="AO126" i="7"/>
  <c r="AR126" i="7"/>
  <c r="AS126" i="7"/>
  <c r="AP126" i="7"/>
  <c r="AP30" i="7"/>
  <c r="AO30" i="7"/>
  <c r="AS139" i="7"/>
  <c r="AO39" i="7"/>
  <c r="AP39" i="7"/>
  <c r="AR139" i="7"/>
  <c r="AT108" i="7"/>
  <c r="AO46" i="7"/>
  <c r="AP46" i="7"/>
  <c r="AT74" i="7"/>
  <c r="AP111" i="7"/>
  <c r="AO111" i="7"/>
  <c r="AT9" i="7"/>
  <c r="AR53" i="7"/>
  <c r="AO100" i="7"/>
  <c r="AP100" i="7"/>
  <c r="AO32" i="7"/>
  <c r="AR32" i="7"/>
  <c r="AS32" i="7"/>
  <c r="AP32" i="7"/>
  <c r="AO109" i="7"/>
  <c r="AS109" i="7"/>
  <c r="AR109" i="7"/>
  <c r="AP109" i="7"/>
  <c r="AS147" i="7"/>
  <c r="AO43" i="7"/>
  <c r="AP43" i="7"/>
  <c r="AO31" i="7"/>
  <c r="AP31" i="7"/>
  <c r="AR44" i="7"/>
  <c r="AT92" i="7"/>
  <c r="AT40" i="7"/>
  <c r="AT44" i="7"/>
  <c r="AT93" i="7"/>
  <c r="AT144" i="7"/>
  <c r="AR48" i="7"/>
  <c r="AT115" i="7"/>
  <c r="AP18" i="7"/>
  <c r="AO18" i="7"/>
  <c r="AO115" i="7"/>
  <c r="AP115" i="7"/>
  <c r="AO154" i="7"/>
  <c r="AP154" i="7"/>
  <c r="AR154" i="7"/>
  <c r="AS154" i="7"/>
  <c r="AT101" i="7"/>
  <c r="AT139" i="7"/>
  <c r="AO74" i="7"/>
  <c r="AP74" i="7"/>
  <c r="AO17" i="7"/>
  <c r="AS17" i="7"/>
  <c r="AP17" i="7"/>
  <c r="AR17" i="7"/>
  <c r="AQ118" i="7"/>
  <c r="AT118" i="7"/>
  <c r="AS144" i="7"/>
  <c r="AT146" i="7"/>
  <c r="AR108" i="7"/>
  <c r="AR118" i="7"/>
  <c r="AR74" i="7"/>
  <c r="AS36" i="7"/>
  <c r="AR23" i="7"/>
  <c r="AR76" i="7"/>
  <c r="AS56" i="7"/>
  <c r="AR117" i="7"/>
  <c r="AP110" i="7"/>
  <c r="AR110" i="7"/>
  <c r="AO110" i="7"/>
  <c r="AS110" i="7"/>
  <c r="AT34" i="7"/>
  <c r="AQ29" i="7"/>
  <c r="AS29" i="7"/>
  <c r="AR29" i="7"/>
  <c r="AP152" i="7"/>
  <c r="AO152" i="7"/>
  <c r="AO119" i="7"/>
  <c r="AP119" i="7"/>
  <c r="AS119" i="7"/>
  <c r="AR119" i="7"/>
  <c r="AP102" i="7"/>
  <c r="AO102" i="7"/>
  <c r="AR102" i="7"/>
  <c r="AS102" i="7"/>
  <c r="AO144" i="7"/>
  <c r="AP144" i="7"/>
  <c r="AO93" i="7"/>
  <c r="AR93" i="7"/>
  <c r="AP93" i="7"/>
  <c r="AS93" i="7"/>
  <c r="AT67" i="7"/>
  <c r="AQ79" i="7"/>
  <c r="AT79" i="7"/>
  <c r="AP99" i="7"/>
  <c r="AO99" i="7"/>
  <c r="AT71" i="7"/>
  <c r="AR52" i="7"/>
  <c r="AP149" i="7"/>
  <c r="AO149" i="7"/>
  <c r="AP146" i="7"/>
  <c r="AO146" i="7"/>
  <c r="AT130" i="7"/>
  <c r="AT20" i="7"/>
  <c r="AO9" i="7"/>
  <c r="AP9" i="7"/>
  <c r="AP37" i="7"/>
  <c r="AS37" i="7"/>
  <c r="AO37" i="7"/>
  <c r="AR37" i="7"/>
  <c r="AO112" i="7"/>
  <c r="AR112" i="7"/>
  <c r="AP112" i="7"/>
  <c r="AS112" i="7"/>
  <c r="AQ155" i="7"/>
  <c r="AR155" i="7"/>
  <c r="AS155" i="7"/>
  <c r="AT18" i="7"/>
  <c r="AT80" i="7"/>
  <c r="AT127" i="7"/>
  <c r="AT140" i="7"/>
  <c r="AT122" i="7"/>
  <c r="AT41" i="7"/>
  <c r="AS48" i="7"/>
  <c r="AT94" i="7"/>
  <c r="AO35" i="7"/>
  <c r="AP35" i="7"/>
  <c r="AR18" i="7"/>
  <c r="AP148" i="7"/>
  <c r="AR148" i="7"/>
  <c r="AS148" i="7"/>
  <c r="AO148" i="7"/>
  <c r="AS44" i="7"/>
  <c r="AO23" i="7"/>
  <c r="AP23" i="7"/>
  <c r="AP101" i="7"/>
  <c r="AO101" i="7"/>
  <c r="AR101" i="7"/>
  <c r="AS101" i="7"/>
  <c r="AR146" i="7"/>
  <c r="AO12" i="7"/>
  <c r="AP12" i="7"/>
  <c r="AP103" i="7"/>
  <c r="AO103" i="7"/>
  <c r="AS103" i="7"/>
  <c r="AR103" i="7"/>
  <c r="AQ62" i="7"/>
  <c r="AS62" i="7"/>
  <c r="AR62" i="7"/>
  <c r="AO130" i="7"/>
  <c r="AR130" i="7"/>
  <c r="AP130" i="7"/>
  <c r="AS130" i="7"/>
  <c r="AP97" i="7"/>
  <c r="AO97" i="7"/>
  <c r="AO105" i="7"/>
  <c r="AS105" i="7"/>
  <c r="AP105" i="7"/>
  <c r="AR105" i="7"/>
  <c r="AT81" i="7"/>
  <c r="AO16" i="7"/>
  <c r="AP16" i="7"/>
  <c r="AT91" i="7"/>
  <c r="AR114" i="7"/>
  <c r="AP10" i="7"/>
  <c r="AO10" i="7"/>
  <c r="AP45" i="7"/>
  <c r="AS45" i="7"/>
  <c r="AR45" i="7"/>
  <c r="AO45" i="7"/>
  <c r="AP26" i="7"/>
  <c r="AO26" i="7"/>
  <c r="AS54" i="7"/>
  <c r="AS40" i="7"/>
  <c r="AR40" i="7"/>
  <c r="AO40" i="7"/>
  <c r="AP40" i="7"/>
  <c r="AO11" i="7"/>
  <c r="AS11" i="7"/>
  <c r="AR11" i="7"/>
  <c r="AP11" i="7"/>
  <c r="AP88" i="7"/>
  <c r="AO88" i="7"/>
  <c r="AR88" i="7"/>
  <c r="AS88" i="7"/>
  <c r="AR147" i="7"/>
  <c r="AT104" i="7"/>
  <c r="AT151" i="7"/>
  <c r="AT131" i="7"/>
  <c r="AT99" i="7"/>
  <c r="AO135" i="7"/>
  <c r="AP135" i="7"/>
  <c r="AP150" i="7"/>
  <c r="AO150" i="7"/>
  <c r="AS150" i="7"/>
  <c r="AR150" i="7"/>
  <c r="AO19" i="7"/>
  <c r="AR19" i="7"/>
  <c r="AS19" i="7"/>
  <c r="AP19" i="7"/>
  <c r="AR83" i="7"/>
  <c r="AS83" i="7"/>
  <c r="AO83" i="7"/>
  <c r="AP83" i="7"/>
  <c r="AP131" i="7"/>
  <c r="AR131" i="7"/>
  <c r="AS131" i="7"/>
  <c r="AO131" i="7"/>
  <c r="AO24" i="7"/>
  <c r="AP24" i="7"/>
  <c r="AO127" i="7"/>
  <c r="AP127" i="7"/>
  <c r="AT76" i="7"/>
  <c r="AR58" i="7"/>
  <c r="AS65" i="7"/>
  <c r="AR34" i="7"/>
  <c r="AS18" i="7"/>
  <c r="AS115" i="7"/>
  <c r="AR144" i="7"/>
  <c r="AO25" i="7"/>
  <c r="AR25" i="7"/>
  <c r="AP25" i="7"/>
  <c r="AS25" i="7"/>
  <c r="AO86" i="7"/>
  <c r="AP86" i="7"/>
  <c r="AS86" i="7"/>
  <c r="AR86" i="7"/>
  <c r="AP73" i="7"/>
  <c r="AO73" i="7"/>
  <c r="AP70" i="7"/>
  <c r="AO70" i="7"/>
  <c r="AP123" i="7"/>
  <c r="AR123" i="7"/>
  <c r="AS123" i="7"/>
  <c r="AO123" i="7"/>
  <c r="AR16" i="7"/>
  <c r="AP113" i="7"/>
  <c r="AR113" i="7"/>
  <c r="AO113" i="7"/>
  <c r="AS113" i="7"/>
  <c r="AP143" i="7"/>
  <c r="AS143" i="7"/>
  <c r="AO143" i="7"/>
  <c r="AR143" i="7"/>
  <c r="AP129" i="7"/>
  <c r="AR129" i="7"/>
  <c r="AO129" i="7"/>
  <c r="AS129" i="7"/>
  <c r="AP94" i="7"/>
  <c r="AO94" i="7"/>
  <c r="AR94" i="7"/>
  <c r="AS94" i="7"/>
  <c r="AP81" i="7"/>
  <c r="AO81" i="7"/>
  <c r="AS81" i="7"/>
  <c r="AR81" i="7"/>
  <c r="AR98" i="7"/>
  <c r="AO98" i="7"/>
  <c r="AS98" i="7"/>
  <c r="AP98" i="7"/>
  <c r="AO133" i="7"/>
  <c r="AP133" i="7"/>
  <c r="AR41" i="7"/>
  <c r="AO41" i="7"/>
  <c r="AS41" i="7"/>
  <c r="AP41" i="7"/>
  <c r="AO82" i="7"/>
  <c r="AP82" i="7"/>
  <c r="AP80" i="7"/>
  <c r="AS80" i="7"/>
  <c r="AR80" i="7"/>
  <c r="AO80" i="7"/>
  <c r="AT135" i="7"/>
  <c r="AT119" i="7"/>
  <c r="AT46" i="7"/>
  <c r="AT98" i="7"/>
  <c r="AT120" i="7"/>
  <c r="AT129" i="7"/>
  <c r="AT48" i="7"/>
  <c r="AT136" i="7"/>
  <c r="AO13" i="7"/>
  <c r="AS13" i="7"/>
  <c r="AP13" i="7"/>
  <c r="AR13" i="7"/>
  <c r="AP71" i="7"/>
  <c r="AO71" i="7"/>
  <c r="AT53" i="7"/>
  <c r="AS71" i="7"/>
  <c r="AR96" i="7"/>
  <c r="AR115" i="7"/>
  <c r="AO27" i="7"/>
  <c r="AS27" i="7"/>
  <c r="AR27" i="7"/>
  <c r="AP27" i="7"/>
  <c r="AO20" i="7"/>
  <c r="AP20" i="7"/>
  <c r="AP151" i="7"/>
  <c r="AR151" i="7"/>
  <c r="AS151" i="7"/>
  <c r="AO151" i="7"/>
  <c r="AS120" i="7"/>
  <c r="AR65" i="7"/>
  <c r="AT58" i="7"/>
  <c r="AO122" i="7"/>
  <c r="AP122" i="7"/>
  <c r="AP96" i="7"/>
  <c r="AO96" i="7"/>
  <c r="AT25" i="7"/>
  <c r="AO92" i="7"/>
  <c r="AS92" i="7"/>
  <c r="AR92" i="7"/>
  <c r="AP92" i="7"/>
  <c r="AP153" i="7"/>
  <c r="AO153" i="7"/>
  <c r="AT83" i="7"/>
  <c r="AO15" i="7"/>
  <c r="AP15" i="7"/>
  <c r="AS87" i="7"/>
  <c r="AP87" i="7"/>
  <c r="AO87" i="7"/>
  <c r="AR87" i="7"/>
  <c r="AO75" i="7"/>
  <c r="AP75" i="7"/>
  <c r="AS140" i="7"/>
  <c r="AS26" i="7"/>
  <c r="AT36" i="7"/>
  <c r="AR73" i="7"/>
  <c r="AR104" i="7"/>
  <c r="AT11" i="7"/>
  <c r="AT152" i="7"/>
  <c r="AR67" i="7"/>
  <c r="AR31" i="7"/>
  <c r="AS95" i="7"/>
  <c r="AT96" i="7"/>
  <c r="AT121" i="7"/>
  <c r="AP79" i="7"/>
  <c r="AO79" i="7"/>
  <c r="AR79" i="7"/>
  <c r="AS79" i="7"/>
  <c r="AO21" i="7"/>
  <c r="AS21" i="7"/>
  <c r="AP21" i="7"/>
  <c r="AR21" i="7"/>
  <c r="AO107" i="7"/>
  <c r="AP107" i="7"/>
  <c r="AT113" i="7"/>
  <c r="AO36" i="7"/>
  <c r="AP36" i="7"/>
  <c r="AP117" i="7"/>
  <c r="AO117" i="7"/>
  <c r="AO134" i="7"/>
  <c r="AS134" i="7"/>
  <c r="AP134" i="7"/>
  <c r="AR134" i="7"/>
  <c r="AR24" i="7"/>
  <c r="AS76" i="7"/>
  <c r="AS58" i="7"/>
  <c r="AS34" i="7"/>
  <c r="AS74" i="7"/>
  <c r="AR127" i="7"/>
  <c r="AT89" i="7"/>
  <c r="AP116" i="7"/>
  <c r="AR116" i="7"/>
  <c r="AO116" i="7"/>
  <c r="AS116" i="7"/>
  <c r="AO77" i="7"/>
  <c r="AP77" i="7"/>
  <c r="AO91" i="7"/>
  <c r="AR91" i="7"/>
  <c r="AS91" i="7"/>
  <c r="AP91" i="7"/>
  <c r="AP121" i="7"/>
  <c r="AO121" i="7"/>
  <c r="AR121" i="7"/>
  <c r="AS121" i="7"/>
  <c r="AO89" i="7"/>
  <c r="AS89" i="7"/>
  <c r="AP89" i="7"/>
  <c r="AR89" i="7"/>
  <c r="AO108" i="7"/>
  <c r="AP108" i="7"/>
  <c r="AO106" i="7"/>
  <c r="AP106" i="7"/>
  <c r="AT13" i="7"/>
  <c r="AP124" i="7"/>
  <c r="AR124" i="7"/>
  <c r="AS124" i="7"/>
  <c r="AO124" i="7"/>
  <c r="AP34" i="7"/>
  <c r="AO34" i="7"/>
  <c r="AT54" i="7"/>
  <c r="AS145" i="7"/>
  <c r="AO145" i="7"/>
  <c r="AP145" i="7"/>
  <c r="AR145" i="7"/>
  <c r="AT123" i="7"/>
  <c r="AP28" i="7"/>
  <c r="AO28" i="7"/>
  <c r="AO125" i="7"/>
  <c r="AP125" i="7"/>
  <c r="AO42" i="7"/>
  <c r="AP42" i="7"/>
  <c r="AR100" i="7"/>
  <c r="AT145" i="7"/>
  <c r="AT86" i="7"/>
  <c r="AT142" i="7"/>
  <c r="AT88" i="7"/>
  <c r="AS135" i="7"/>
  <c r="AT42" i="7"/>
  <c r="AT154" i="7"/>
  <c r="AT33" i="7"/>
  <c r="AT87" i="7"/>
  <c r="AT29" i="7"/>
  <c r="AW59" i="7" l="1"/>
  <c r="BA59" i="7" s="1"/>
  <c r="AW61" i="7"/>
  <c r="BA61" i="7" s="1"/>
  <c r="AW90" i="7"/>
  <c r="BA90" i="7" s="1"/>
  <c r="AW69" i="7"/>
  <c r="BA69" i="7" s="1"/>
  <c r="AW66" i="7"/>
  <c r="BA66" i="7" s="1"/>
  <c r="AW51" i="7"/>
  <c r="BA51" i="7" s="1"/>
  <c r="AW49" i="7"/>
  <c r="BA49" i="7" s="1"/>
  <c r="AW14" i="7"/>
  <c r="BA14" i="7" s="1"/>
  <c r="AW132" i="7"/>
  <c r="BA132" i="7" s="1"/>
  <c r="AW55" i="7"/>
  <c r="BA55" i="7" s="1"/>
  <c r="AW138" i="7"/>
  <c r="BA138" i="7" s="1"/>
  <c r="AW63" i="7"/>
  <c r="BA63" i="7" s="1"/>
  <c r="AW64" i="7"/>
  <c r="BA64" i="7" s="1"/>
  <c r="AW50" i="7"/>
  <c r="BA50" i="7" s="1"/>
  <c r="AW47" i="7"/>
  <c r="BA47" i="7" s="1"/>
  <c r="AW72" i="7"/>
  <c r="BA72" i="7" s="1"/>
  <c r="AW106" i="7"/>
  <c r="BA106" i="7" s="1"/>
  <c r="AW77" i="7"/>
  <c r="BA77" i="7" s="1"/>
  <c r="AW65" i="7"/>
  <c r="BA65" i="7" s="1"/>
  <c r="AW39" i="7"/>
  <c r="BA39" i="7" s="1"/>
  <c r="AW68" i="7"/>
  <c r="BA68" i="7" s="1"/>
  <c r="AW137" i="7"/>
  <c r="BA137" i="7" s="1"/>
  <c r="AW33" i="7"/>
  <c r="BA33" i="7" s="1"/>
  <c r="AW20" i="7"/>
  <c r="BA20" i="7" s="1"/>
  <c r="AW53" i="7"/>
  <c r="BA53" i="7" s="1"/>
  <c r="AW34" i="7"/>
  <c r="BA34" i="7" s="1"/>
  <c r="AW141" i="7"/>
  <c r="BA141" i="7" s="1"/>
  <c r="AW10" i="7"/>
  <c r="BA10" i="7" s="1"/>
  <c r="AW15" i="7"/>
  <c r="BA15" i="7" s="1"/>
  <c r="AW114" i="7"/>
  <c r="BA114" i="7" s="1"/>
  <c r="AW149" i="7"/>
  <c r="BA149" i="7" s="1"/>
  <c r="AW12" i="7"/>
  <c r="BA12" i="7" s="1"/>
  <c r="AW84" i="7"/>
  <c r="BA84" i="7" s="1"/>
  <c r="AW82" i="7"/>
  <c r="BA82" i="7" s="1"/>
  <c r="AW52" i="7"/>
  <c r="BA52" i="7" s="1"/>
  <c r="AW58" i="7"/>
  <c r="BA58" i="7" s="1"/>
  <c r="AW70" i="7"/>
  <c r="BA70" i="7" s="1"/>
  <c r="AW35" i="7"/>
  <c r="BA35" i="7" s="1"/>
  <c r="AW107" i="7"/>
  <c r="BA107" i="7" s="1"/>
  <c r="AW147" i="7"/>
  <c r="BA147" i="7" s="1"/>
  <c r="AW97" i="7"/>
  <c r="BA97" i="7" s="1"/>
  <c r="AW128" i="7"/>
  <c r="BA128" i="7" s="1"/>
  <c r="AW127" i="7"/>
  <c r="BA127" i="7" s="1"/>
  <c r="AW142" i="7"/>
  <c r="BA142" i="7" s="1"/>
  <c r="AW117" i="7"/>
  <c r="BA117" i="7" s="1"/>
  <c r="AW38" i="7"/>
  <c r="BA38" i="7" s="1"/>
  <c r="AW108" i="7"/>
  <c r="BA108" i="7" s="1"/>
  <c r="AW116" i="7"/>
  <c r="BA116" i="7" s="1"/>
  <c r="AW36" i="7"/>
  <c r="BA36" i="7" s="1"/>
  <c r="AW71" i="7"/>
  <c r="BA71" i="7" s="1"/>
  <c r="AW120" i="7"/>
  <c r="BA120" i="7" s="1"/>
  <c r="AW37" i="7"/>
  <c r="BA37" i="7" s="1"/>
  <c r="AW43" i="7"/>
  <c r="BA43" i="7" s="1"/>
  <c r="AW111" i="7"/>
  <c r="BA111" i="7" s="1"/>
  <c r="AW42" i="7"/>
  <c r="BA42" i="7" s="1"/>
  <c r="AW22" i="7"/>
  <c r="BA22" i="7" s="1"/>
  <c r="AW133" i="7"/>
  <c r="BA133" i="7" s="1"/>
  <c r="AW57" i="7"/>
  <c r="BA57" i="7" s="1"/>
  <c r="AW26" i="7"/>
  <c r="BA26" i="7" s="1"/>
  <c r="AW125" i="7"/>
  <c r="BA125" i="7" s="1"/>
  <c r="AW122" i="7"/>
  <c r="BA122" i="7" s="1"/>
  <c r="AW18" i="7"/>
  <c r="BA18" i="7" s="1"/>
  <c r="AW74" i="7"/>
  <c r="BA74" i="7" s="1"/>
  <c r="AW129" i="7"/>
  <c r="BA129" i="7" s="1"/>
  <c r="AW112" i="7"/>
  <c r="BA112" i="7" s="1"/>
  <c r="AW99" i="7"/>
  <c r="BA99" i="7" s="1"/>
  <c r="AW115" i="7"/>
  <c r="BA115" i="7" s="1"/>
  <c r="AW31" i="7"/>
  <c r="BA31" i="7" s="1"/>
  <c r="AW95" i="7"/>
  <c r="BA95" i="7" s="1"/>
  <c r="AW78" i="7"/>
  <c r="BA78" i="7" s="1"/>
  <c r="AW56" i="7"/>
  <c r="BA56" i="7" s="1"/>
  <c r="AW124" i="7"/>
  <c r="BA124" i="7" s="1"/>
  <c r="AW76" i="7"/>
  <c r="BA76" i="7" s="1"/>
  <c r="AW54" i="7"/>
  <c r="BA54" i="7" s="1"/>
  <c r="AW100" i="7"/>
  <c r="BA100" i="7" s="1"/>
  <c r="AW30" i="7"/>
  <c r="BA30" i="7" s="1"/>
  <c r="AW28" i="7"/>
  <c r="BA28" i="7" s="1"/>
  <c r="AW144" i="7"/>
  <c r="BA144" i="7" s="1"/>
  <c r="AW73" i="7"/>
  <c r="BA73" i="7" s="1"/>
  <c r="AW67" i="7"/>
  <c r="BA67" i="7" s="1"/>
  <c r="AW17" i="7"/>
  <c r="BA17" i="7" s="1"/>
  <c r="AW60" i="7"/>
  <c r="BA60" i="7" s="1"/>
  <c r="AW152" i="7"/>
  <c r="BA152" i="7" s="1"/>
  <c r="AW75" i="7"/>
  <c r="BA75" i="7" s="1"/>
  <c r="AW153" i="7"/>
  <c r="BA153" i="7" s="1"/>
  <c r="AW123" i="7"/>
  <c r="BA123" i="7" s="1"/>
  <c r="AW102" i="7"/>
  <c r="BA102" i="7" s="1"/>
  <c r="AW146" i="7"/>
  <c r="BA146" i="7" s="1"/>
  <c r="AW79" i="7"/>
  <c r="BA79" i="7" s="1"/>
  <c r="AW24" i="7"/>
  <c r="BA24" i="7" s="1"/>
  <c r="AW150" i="7"/>
  <c r="BA150" i="7" s="1"/>
  <c r="AW16" i="7"/>
  <c r="BA16" i="7" s="1"/>
  <c r="AW46" i="7"/>
  <c r="BA46" i="7" s="1"/>
  <c r="AW135" i="7"/>
  <c r="BA135" i="7" s="1"/>
  <c r="AW89" i="7"/>
  <c r="BA89" i="7" s="1"/>
  <c r="AW9" i="7"/>
  <c r="BA9" i="7" s="1"/>
  <c r="AW29" i="7"/>
  <c r="BA29" i="7" s="1"/>
  <c r="AW118" i="7"/>
  <c r="BA118" i="7" s="1"/>
  <c r="AW80" i="7"/>
  <c r="BA80" i="7" s="1"/>
  <c r="AW103" i="7"/>
  <c r="BA103" i="7" s="1"/>
  <c r="AW23" i="7"/>
  <c r="BA23" i="7" s="1"/>
  <c r="AW44" i="7"/>
  <c r="BA44" i="7" s="1"/>
  <c r="AW139" i="7"/>
  <c r="BA139" i="7" s="1"/>
  <c r="AW145" i="7"/>
  <c r="BA145" i="7" s="1"/>
  <c r="AW105" i="7"/>
  <c r="BA105" i="7" s="1"/>
  <c r="AW130" i="7"/>
  <c r="BA130" i="7" s="1"/>
  <c r="AW101" i="7"/>
  <c r="BA101" i="7" s="1"/>
  <c r="AW87" i="7"/>
  <c r="BA87" i="7" s="1"/>
  <c r="AW92" i="7"/>
  <c r="BA92" i="7" s="1"/>
  <c r="AW113" i="7"/>
  <c r="BA113" i="7" s="1"/>
  <c r="AW83" i="7"/>
  <c r="BA83" i="7" s="1"/>
  <c r="AW155" i="7"/>
  <c r="BA155" i="7" s="1"/>
  <c r="AW154" i="7"/>
  <c r="BA154" i="7" s="1"/>
  <c r="AW32" i="7"/>
  <c r="BA32" i="7" s="1"/>
  <c r="AW104" i="7"/>
  <c r="BA104" i="7" s="1"/>
  <c r="AW27" i="7"/>
  <c r="BA27" i="7" s="1"/>
  <c r="AW98" i="7"/>
  <c r="BA98" i="7" s="1"/>
  <c r="AW121" i="7"/>
  <c r="BA121" i="7" s="1"/>
  <c r="AW94" i="7"/>
  <c r="BA94" i="7" s="1"/>
  <c r="AW25" i="7"/>
  <c r="BA25" i="7" s="1"/>
  <c r="AW19" i="7"/>
  <c r="BA19" i="7" s="1"/>
  <c r="AW11" i="7"/>
  <c r="BA11" i="7" s="1"/>
  <c r="AW62" i="7"/>
  <c r="BA62" i="7" s="1"/>
  <c r="AW110" i="7"/>
  <c r="BA110" i="7" s="1"/>
  <c r="AW48" i="7"/>
  <c r="BA48" i="7" s="1"/>
  <c r="AW140" i="7"/>
  <c r="BA140" i="7" s="1"/>
  <c r="AW85" i="7"/>
  <c r="BA85" i="7" s="1"/>
  <c r="AW91" i="7"/>
  <c r="BA91" i="7" s="1"/>
  <c r="AW21" i="7"/>
  <c r="BA21" i="7" s="1"/>
  <c r="AW13" i="7"/>
  <c r="BA13" i="7" s="1"/>
  <c r="AW143" i="7"/>
  <c r="BA143" i="7" s="1"/>
  <c r="AW131" i="7"/>
  <c r="BA131" i="7" s="1"/>
  <c r="AW88" i="7"/>
  <c r="BA88" i="7" s="1"/>
  <c r="AW93" i="7"/>
  <c r="BA93" i="7" s="1"/>
  <c r="AW109" i="7"/>
  <c r="BA109" i="7" s="1"/>
  <c r="AW41" i="7"/>
  <c r="BA41" i="7" s="1"/>
  <c r="AW134" i="7"/>
  <c r="BA134" i="7" s="1"/>
  <c r="AW151" i="7"/>
  <c r="BA151" i="7" s="1"/>
  <c r="AW40" i="7"/>
  <c r="BA40" i="7" s="1"/>
  <c r="AW126" i="7"/>
  <c r="BA126" i="7" s="1"/>
  <c r="AW119" i="7"/>
  <c r="BA119" i="7" s="1"/>
  <c r="AW96" i="7"/>
  <c r="BA96" i="7" s="1"/>
  <c r="AW81" i="7"/>
  <c r="BA81" i="7" s="1"/>
  <c r="AW86" i="7"/>
  <c r="BA86" i="7" s="1"/>
  <c r="AW45" i="7"/>
  <c r="BA45" i="7" s="1"/>
  <c r="AW148" i="7"/>
  <c r="BA148" i="7" s="1"/>
  <c r="AW136" i="7"/>
  <c r="BA136" i="7" s="1"/>
  <c r="A1" i="7" l="1" a="1"/>
  <c r="A1" i="7" s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T22" i="1" l="1"/>
  <c r="P19" i="1"/>
  <c r="T19" i="1" s="1"/>
  <c r="P10" i="1"/>
  <c r="T10" i="1" s="1"/>
  <c r="P25" i="1"/>
  <c r="T25" i="1" s="1"/>
  <c r="P17" i="1"/>
  <c r="P9" i="1"/>
  <c r="T9" i="1" s="1"/>
  <c r="P8" i="1"/>
  <c r="T8" i="1" s="1"/>
  <c r="P18" i="1"/>
  <c r="T18" i="1" s="1"/>
  <c r="P16" i="1"/>
  <c r="T16" i="1" s="1"/>
  <c r="P23" i="1"/>
  <c r="T23" i="1" s="1"/>
  <c r="P15" i="1"/>
  <c r="T15" i="1" s="1"/>
  <c r="P7" i="1"/>
  <c r="T7" i="1" s="1"/>
  <c r="P11" i="1"/>
  <c r="T11" i="1" s="1"/>
  <c r="P22" i="1"/>
  <c r="P6" i="1"/>
  <c r="T6" i="1" s="1"/>
  <c r="P24" i="1"/>
  <c r="T24" i="1" s="1"/>
  <c r="P14" i="1"/>
  <c r="T14" i="1" s="1"/>
  <c r="P21" i="1"/>
  <c r="T21" i="1" s="1"/>
  <c r="P13" i="1"/>
  <c r="T13" i="1" s="1"/>
  <c r="P5" i="1"/>
  <c r="T5" i="1" s="1"/>
  <c r="P20" i="1"/>
  <c r="T20" i="1" s="1"/>
  <c r="P12" i="1"/>
  <c r="T12" i="1" s="1"/>
  <c r="P4" i="1"/>
  <c r="T4" i="1" s="1"/>
  <c r="L8" i="4"/>
  <c r="M8" i="4" s="1"/>
  <c r="L7" i="4"/>
  <c r="M7" i="4" s="1"/>
  <c r="L6" i="4"/>
  <c r="M6" i="4" s="1"/>
  <c r="L5" i="4"/>
  <c r="M5" i="4" s="1"/>
  <c r="Q5" i="3"/>
  <c r="R5" i="3" s="1"/>
  <c r="Q6" i="3"/>
  <c r="R6" i="3" s="1"/>
  <c r="Q7" i="3"/>
  <c r="R7" i="3" s="1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S5" i="3"/>
  <c r="S6" i="3"/>
  <c r="S7" i="3"/>
  <c r="S8" i="3"/>
  <c r="S9" i="3"/>
  <c r="S10" i="3"/>
  <c r="S11" i="3"/>
  <c r="S12" i="3"/>
  <c r="S13" i="3"/>
  <c r="S14" i="3"/>
  <c r="Q25" i="1"/>
  <c r="Q24" i="1"/>
  <c r="Q23" i="1"/>
  <c r="Q22" i="1"/>
  <c r="Q21" i="1"/>
  <c r="Q20" i="1"/>
  <c r="Q19" i="1"/>
  <c r="Q18" i="1"/>
  <c r="Q17" i="1"/>
  <c r="T17" i="1" s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N7" i="4" l="1"/>
  <c r="N5" i="4"/>
  <c r="S5" i="4" s="1"/>
  <c r="N8" i="4"/>
  <c r="S8" i="4" s="1"/>
  <c r="N6" i="4"/>
  <c r="S6" i="4" s="1"/>
  <c r="T12" i="3"/>
  <c r="Y12" i="3" s="1"/>
  <c r="AB4" i="1"/>
  <c r="T13" i="3"/>
  <c r="Y13" i="3" s="1"/>
  <c r="T5" i="3"/>
  <c r="Y5" i="3" s="1"/>
  <c r="T4" i="3"/>
  <c r="S7" i="4"/>
  <c r="AB12" i="1"/>
  <c r="AB5" i="1"/>
  <c r="AB11" i="1"/>
  <c r="AB19" i="1"/>
  <c r="AB6" i="1"/>
  <c r="AB14" i="1"/>
  <c r="AB22" i="1"/>
  <c r="AB23" i="1"/>
  <c r="AB8" i="1"/>
  <c r="AB16" i="1"/>
  <c r="AB24" i="1"/>
  <c r="AB9" i="1"/>
  <c r="AB17" i="1"/>
  <c r="AB25" i="1"/>
  <c r="AB7" i="1"/>
  <c r="AB15" i="1"/>
  <c r="AB10" i="1"/>
  <c r="AB18" i="1"/>
  <c r="S4" i="1" a="1"/>
  <c r="S4" i="1" s="1"/>
  <c r="S23" i="1" a="1"/>
  <c r="S23" i="1" s="1"/>
  <c r="S19" i="1" a="1"/>
  <c r="S19" i="1" s="1"/>
  <c r="S15" i="1" a="1"/>
  <c r="S15" i="1" s="1"/>
  <c r="S11" i="1" a="1"/>
  <c r="S11" i="1" s="1"/>
  <c r="S7" i="1" a="1"/>
  <c r="S7" i="1" s="1"/>
  <c r="S22" i="1" a="1"/>
  <c r="S22" i="1" s="1"/>
  <c r="S18" i="1" a="1"/>
  <c r="S18" i="1" s="1"/>
  <c r="S14" i="1" a="1"/>
  <c r="S14" i="1" s="1"/>
  <c r="S10" i="1" a="1"/>
  <c r="S10" i="1" s="1"/>
  <c r="S6" i="1" a="1"/>
  <c r="S6" i="1" s="1"/>
  <c r="S25" i="1" a="1"/>
  <c r="S25" i="1" s="1"/>
  <c r="S21" i="1" a="1"/>
  <c r="S21" i="1" s="1"/>
  <c r="S17" i="1" a="1"/>
  <c r="S17" i="1" s="1"/>
  <c r="S13" i="1" a="1"/>
  <c r="S13" i="1" s="1"/>
  <c r="S9" i="1" a="1"/>
  <c r="S9" i="1" s="1"/>
  <c r="S5" i="1" a="1"/>
  <c r="S5" i="1" s="1"/>
  <c r="S24" i="1" a="1"/>
  <c r="S24" i="1" s="1"/>
  <c r="S20" i="1" a="1"/>
  <c r="S20" i="1" s="1"/>
  <c r="S16" i="1" a="1"/>
  <c r="S16" i="1" s="1"/>
  <c r="S12" i="1" a="1"/>
  <c r="S12" i="1" s="1"/>
  <c r="S8" i="1" a="1"/>
  <c r="S8" i="1" s="1"/>
  <c r="AB13" i="1"/>
  <c r="AB21" i="1"/>
  <c r="AB20" i="1"/>
  <c r="T10" i="3"/>
  <c r="Y10" i="3" s="1"/>
  <c r="T9" i="3"/>
  <c r="Y9" i="3" s="1"/>
  <c r="T8" i="3"/>
  <c r="Y8" i="3" s="1"/>
  <c r="T7" i="3"/>
  <c r="Y7" i="3" s="1"/>
  <c r="T11" i="3"/>
  <c r="Y11" i="3" s="1"/>
  <c r="T14" i="3"/>
  <c r="Y14" i="3" s="1"/>
  <c r="T6" i="3"/>
  <c r="Y6" i="3" s="1"/>
  <c r="Y4" i="3"/>
  <c r="A1" i="3" l="1"/>
  <c r="A1" i="1" a="1"/>
  <c r="A1" i="1" s="1"/>
  <c r="C4" i="4"/>
  <c r="L4" i="4" s="1"/>
  <c r="M4" i="4" l="1"/>
  <c r="N4" i="4" s="1"/>
  <c r="S4" i="4" s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<sst xmlns="http://schemas.openxmlformats.org/spreadsheetml/2006/main" count="320" uniqueCount="246">
  <si>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</si>
  <si>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</si>
  <si>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</si>
  <si>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</si>
  <si>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</si>
  <si>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</si>
  <si>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</si>
  <si>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</si>
  <si>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</si>
  <si>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</si>
  <si>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</si>
  <si>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</si>
  <si>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idx</t>
  </si>
  <si>
    <t>LEN</t>
  </si>
  <si>
    <t>Invalid</t>
  </si>
  <si>
    <t>Precision</t>
  </si>
  <si>
    <t>Hash</t>
  </si>
  <si>
    <t>Collision</t>
  </si>
  <si>
    <t>DecimalPos</t>
  </si>
  <si>
    <t>MinPos</t>
  </si>
  <si>
    <t>SecLen</t>
  </si>
  <si>
    <t>RowArray</t>
  </si>
  <si>
    <t>Colon1Pos</t>
  </si>
  <si>
    <t>Colon2Pos</t>
  </si>
  <si>
    <t>Hyphen1Pos</t>
  </si>
  <si>
    <t>Hyphen2Pos</t>
  </si>
  <si>
    <t>Wpos</t>
  </si>
  <si>
    <t>DateType</t>
  </si>
  <si>
    <t>YearLen</t>
  </si>
  <si>
    <t>DateArg1Pos</t>
  </si>
  <si>
    <t>DateArg1Len</t>
  </si>
  <si>
    <t>DateArg2Len</t>
  </si>
  <si>
    <t>Format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</si>
  <si>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</si>
  <si>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</si>
  <si>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</si>
  <si>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</si>
  <si>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</si>
  <si>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</si>
  <si>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</si>
  <si>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</si>
  <si>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</si>
  <si>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</si>
  <si>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</si>
  <si>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</si>
  <si>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</si>
  <si>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</si>
  <si>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</si>
  <si>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</si>
  <si>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</si>
  <si>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</si>
  <si>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</si>
  <si>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</si>
  <si>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</si>
  <si>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SignLastPos</t>
  </si>
  <si>
    <t>Tpos</t>
  </si>
  <si>
    <t>ColonLastPos</t>
  </si>
  <si>
    <t>ZlastPos</t>
  </si>
  <si>
    <t>Len</t>
  </si>
  <si>
    <t>Z</t>
  </si>
  <si>
    <t>HasT</t>
  </si>
  <si>
    <t>HasZlast</t>
  </si>
  <si>
    <t>LenLessthan8</t>
  </si>
  <si>
    <t>HasZorSignAfterT</t>
  </si>
  <si>
    <t>DateMark</t>
  </si>
  <si>
    <t>0=none</t>
  </si>
  <si>
    <t>TZMark</t>
  </si>
  <si>
    <t>Tfirst</t>
  </si>
  <si>
    <t>ZorSignFirstAfterT</t>
  </si>
  <si>
    <t>LastSignFirstPos</t>
  </si>
  <si>
    <t>ColonAfterLastSign</t>
  </si>
  <si>
    <t>1=Len</t>
  </si>
  <si>
    <t>LEFT</t>
  </si>
  <si>
    <t>2=Tpos-1</t>
  </si>
  <si>
    <t>3=SignLastPos-1</t>
  </si>
  <si>
    <t>4=Len-1</t>
  </si>
  <si>
    <t>RIGHT</t>
  </si>
  <si>
    <t>2=1</t>
  </si>
  <si>
    <t>1=Len-SignLastPos+1</t>
  </si>
  <si>
    <t>20231024</t>
  </si>
  <si>
    <t>2023W152</t>
  </si>
  <si>
    <t>2023-325</t>
  </si>
  <si>
    <t>2023-W15</t>
  </si>
  <si>
    <t>99999-10</t>
  </si>
  <si>
    <t>99999W152</t>
  </si>
  <si>
    <t>99999-325</t>
  </si>
  <si>
    <t>99999-W15</t>
  </si>
  <si>
    <t>2023-10-24</t>
  </si>
  <si>
    <t>2023-W15-2</t>
  </si>
  <si>
    <t>99999-10-24</t>
  </si>
  <si>
    <t>99999-W15-2</t>
  </si>
  <si>
    <t>2023</t>
  </si>
  <si>
    <t>99999</t>
  </si>
  <si>
    <t>2023325</t>
  </si>
  <si>
    <t>2023W15</t>
  </si>
  <si>
    <t>2023-10</t>
  </si>
  <si>
    <t>-99999W15</t>
  </si>
  <si>
    <t>+999991024</t>
  </si>
  <si>
    <t>+0930</t>
  </si>
  <si>
    <t>+093022</t>
  </si>
  <si>
    <t>+09</t>
  </si>
  <si>
    <t>+09:30</t>
  </si>
  <si>
    <t>2023T1435</t>
  </si>
  <si>
    <t>99999T143523</t>
  </si>
  <si>
    <t>2023W15T18</t>
  </si>
  <si>
    <t>20231024T143523</t>
  </si>
  <si>
    <t>2023W152T1435</t>
  </si>
  <si>
    <t>999991024T142531</t>
  </si>
  <si>
    <t>99999-325T14</t>
  </si>
  <si>
    <t>99999-W15T14</t>
  </si>
  <si>
    <t>2023-10T12:45:15.456</t>
  </si>
  <si>
    <t>2023-325T14:25</t>
  </si>
  <si>
    <t>2023-W15T14:25</t>
  </si>
  <si>
    <t>99999-10T14:25</t>
  </si>
  <si>
    <t>2023-10-24T14:25</t>
  </si>
  <si>
    <t>2023-W15-2T14:25</t>
  </si>
  <si>
    <t>99999-10-24T14:25</t>
  </si>
  <si>
    <t>99999-W15-2T14:25</t>
  </si>
  <si>
    <t>99999-10-24T14:25+09:30:22</t>
  </si>
  <si>
    <t>99999-W15-2T14:25:21.123+09:30:22</t>
  </si>
  <si>
    <t>2023T+09</t>
  </si>
  <si>
    <t>99999T+09</t>
  </si>
  <si>
    <t>2023325T+09</t>
  </si>
  <si>
    <t>2023W15T+09</t>
  </si>
  <si>
    <t>2023-10T+09</t>
  </si>
  <si>
    <t>20231024T+09</t>
  </si>
  <si>
    <t>2023W152T+09</t>
  </si>
  <si>
    <t>-99999W15T+09</t>
  </si>
  <si>
    <t>2023-325T+09</t>
  </si>
  <si>
    <t>2023-W15T+09</t>
  </si>
  <si>
    <t>99999-10T+09</t>
  </si>
  <si>
    <t>+999991024T+09</t>
  </si>
  <si>
    <t>99999W152T+09</t>
  </si>
  <si>
    <t>99999-325T+09</t>
  </si>
  <si>
    <t>99999-W15T+09</t>
  </si>
  <si>
    <t>2023-10-24T+09</t>
  </si>
  <si>
    <t>2023-W15-2T+09</t>
  </si>
  <si>
    <t>99999-10-24T+09</t>
  </si>
  <si>
    <t>99999-W15-2T+09</t>
  </si>
  <si>
    <t>2023T+0930</t>
  </si>
  <si>
    <t>99999T+0930</t>
  </si>
  <si>
    <t>2023325T+0930</t>
  </si>
  <si>
    <t>2023W15T+0930</t>
  </si>
  <si>
    <t>20231024T+0930</t>
  </si>
  <si>
    <t>2023W152T+0930</t>
  </si>
  <si>
    <t>-99999W15T+0930</t>
  </si>
  <si>
    <t>+999991024T+0930</t>
  </si>
  <si>
    <t>99999W152T+0930</t>
  </si>
  <si>
    <t>2023T+093022</t>
  </si>
  <si>
    <t>99999T+093022</t>
  </si>
  <si>
    <t>2023325T+093022</t>
  </si>
  <si>
    <t>2023W15T+093022</t>
  </si>
  <si>
    <t>20231024T+093022</t>
  </si>
  <si>
    <t>2023W152T+093022</t>
  </si>
  <si>
    <t>-99999W15T+093022</t>
  </si>
  <si>
    <t>+999991024T+093022</t>
  </si>
  <si>
    <t>99999W152T+093022</t>
  </si>
  <si>
    <t>2023325TZ</t>
  </si>
  <si>
    <t>2023W15TZ</t>
  </si>
  <si>
    <t>2023-10TZ</t>
  </si>
  <si>
    <t>20231024TZ</t>
  </si>
  <si>
    <t>2023W152TZ</t>
  </si>
  <si>
    <t>2023-325TZ</t>
  </si>
  <si>
    <t>2023-W15TZ</t>
  </si>
  <si>
    <t>99999-10TZ</t>
  </si>
  <si>
    <t>99999W152TZ</t>
  </si>
  <si>
    <t>99999-325TZ</t>
  </si>
  <si>
    <t>99999-W15TZ</t>
  </si>
  <si>
    <t>2023-10-24TZ</t>
  </si>
  <si>
    <t>2023-W15-2TZ</t>
  </si>
  <si>
    <t>99999-10-24TZ</t>
  </si>
  <si>
    <t>99999-W15-2TZ</t>
  </si>
  <si>
    <t>2023TZ</t>
  </si>
  <si>
    <t>99999TZ</t>
  </si>
  <si>
    <t>2023-10T+09:30</t>
  </si>
  <si>
    <t>2023-325T+09:30</t>
  </si>
  <si>
    <t>2023-W15T+09:30</t>
  </si>
  <si>
    <t>99999-10T+09:30</t>
  </si>
  <si>
    <t>99999-325T+09:30</t>
  </si>
  <si>
    <t>99999-W15T+09:30</t>
  </si>
  <si>
    <t>2023-10-24T+09:30</t>
  </si>
  <si>
    <t>2023-W15-2T+09:30</t>
  </si>
  <si>
    <t>99999-10-24T+09:30</t>
  </si>
  <si>
    <t>99999-W15-2T+09:30</t>
  </si>
  <si>
    <t>2023-10T+09:30:22</t>
  </si>
  <si>
    <t>2023-325T+09:30:22</t>
  </si>
  <si>
    <t>2023-W15T+09:30:22</t>
  </si>
  <si>
    <t>99999-10T+09:30:22</t>
  </si>
  <si>
    <t>99999-325T+09:30:22</t>
  </si>
  <si>
    <t>99999-W15T+09:30:22</t>
  </si>
  <si>
    <t>2023-10-24T+09:30:22</t>
  </si>
  <si>
    <t>2023-W15-2T+09:30:22</t>
  </si>
  <si>
    <t>99999-10-24T+09:30:22</t>
  </si>
  <si>
    <t>99999-W15-2T+09:30:22</t>
  </si>
  <si>
    <t>2023T+09:30:22</t>
  </si>
  <si>
    <t>+2023325T143523.123</t>
  </si>
  <si>
    <t>-99999W15T1435</t>
  </si>
  <si>
    <t>+99999W152T142531</t>
  </si>
  <si>
    <t>-99999W15TZ</t>
  </si>
  <si>
    <t>+999991024TZ</t>
  </si>
  <si>
    <t>T123512.0</t>
  </si>
  <si>
    <t>T123512.00</t>
  </si>
  <si>
    <t>T123512.000</t>
  </si>
  <si>
    <t>T12</t>
  </si>
  <si>
    <t>T1235</t>
  </si>
  <si>
    <t>T123512</t>
  </si>
  <si>
    <t>T12:35:12</t>
  </si>
  <si>
    <t>T12:35:12.0</t>
  </si>
  <si>
    <t>T12:35:12.00</t>
  </si>
  <si>
    <t>T12:35:12.000</t>
  </si>
  <si>
    <t>T12:35</t>
  </si>
  <si>
    <t>T1235+09</t>
  </si>
  <si>
    <t>T123512+0930</t>
  </si>
  <si>
    <t>T123512.00+093022</t>
  </si>
  <si>
    <t>T123512.000+09</t>
  </si>
  <si>
    <t>T12:35:12.000−09</t>
  </si>
  <si>
    <t>T123512.0Z</t>
  </si>
  <si>
    <t>T12Z</t>
  </si>
  <si>
    <t>T12:35+09:30</t>
  </si>
  <si>
    <t>T12:35:12+09:30:22</t>
  </si>
  <si>
    <t>T12:35:12.0+09:30:22</t>
  </si>
  <si>
    <t>T12:35:12.00Z</t>
  </si>
  <si>
    <t>T+093022</t>
  </si>
  <si>
    <t>TZ</t>
  </si>
  <si>
    <t>Text</t>
  </si>
  <si>
    <t>09</t>
  </si>
  <si>
    <t>0930</t>
  </si>
  <si>
    <t>093022</t>
  </si>
  <si>
    <t>09:30</t>
  </si>
  <si>
    <t>09:30:22</t>
  </si>
  <si>
    <t>1423</t>
  </si>
  <si>
    <t>142341</t>
  </si>
  <si>
    <t>142341.0</t>
  </si>
  <si>
    <t>142341.00</t>
  </si>
  <si>
    <t>142341.000</t>
  </si>
  <si>
    <t>14:23</t>
  </si>
  <si>
    <t>14:23:41</t>
  </si>
  <si>
    <t>14:23:41.0</t>
  </si>
  <si>
    <t>14:23:41.00</t>
  </si>
  <si>
    <t>14:23:41.000</t>
  </si>
  <si>
    <t>99999W15</t>
  </si>
  <si>
    <t>999991024</t>
  </si>
  <si>
    <t>202310</t>
  </si>
  <si>
    <t>9999910</t>
  </si>
  <si>
    <t>99999325</t>
  </si>
  <si>
    <t>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</si>
</sst>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0" xfId="1" applyAlignment="1">
      <alignment horizontal="center" vertical="top"/>
    </xf>
    <xf numFmtId="0" fontId="1" fillId="2" borderId="0" xfId="1" applyAlignment="1">
      <alignment horizontal="right" vertical="top"/>
    </xf>
    <xf numFmtId="0" fontId="1" fillId="2" borderId="0" xfId="1" applyAlignment="1">
      <alignment horizontal="right" vertical="top" wrapText="1"/>
    </xf>
    <xf numFmtId="0" fontId="0" fillId="0" borderId="0" xfId="0" applyAlignment="1">
      <alignment horizontal="center"/>
    </xf>
    <xf numFmtId="0" fontId="1" fillId="2" borderId="0" xfId="1" applyAlignment="1">
      <alignment horizontal="left" vertical="top" wrapText="1"/>
    </xf>
    <xf numFmtId="0" fontId="0" fillId="0" borderId="0" xfId="0" quotePrefix="1" applyAlignment="1">
      <alignment vertical="top" wrapText="1"/>
    </xf>
    <xf numFmtId="0" fontId="1" fillId="3" borderId="0" xfId="1" applyFill="1" applyAlignment="1">
      <alignment horizontal="right" vertical="top" wrapText="1"/>
    </xf>
    <xf numFmtId="0" fontId="1" fillId="3" borderId="0" xfId="1" applyFill="1" applyAlignment="1">
      <alignment horizontal="right" vertical="top"/>
    </xf>
    <xf numFmtId="0" fontId="1" fillId="4" borderId="0" xfId="1" applyFill="1" applyAlignment="1">
      <alignment horizontal="right" vertical="top" wrapText="1"/>
    </xf>
    <xf numFmtId="0" fontId="1" fillId="2" borderId="0" xfId="1" applyAlignment="1">
      <alignment horizontal="left" wrapText="1"/>
    </xf>
    <xf numFmtId="0" fontId="0" fillId="0" borderId="0" xfId="0" applyAlignment="1">
      <alignment horizontal="left"/>
    </xf>
    <xf numFmtId="0" fontId="1" fillId="2" borderId="0" xfId="1" applyAlignment="1">
      <alignment horizontal="left" vertical="top"/>
    </xf>
    <xf numFmtId="49" fontId="1" fillId="2" borderId="0" xfId="1" applyNumberFormat="1" applyAlignment="1">
      <alignment horizontal="left" vertical="top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0" fontId="0" fillId="0" borderId="0" xfId="0" quotePrefix="1" applyAlignment="1">
      <alignment horizontal="left" vertical="top" wrapText="1"/>
    </xf>
  </cellXfs>
  <cellStyles count="2">
    <cellStyle name="Accent1" xfId="1" builtinId="29"/>
    <cellStyle name="Normal" xfId="0" builtinId="0"/>
  </cellStyles>
  <dxfs count="1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C51B2-46B2-4128-9ED3-20BE1171E373}" name="tblParseDate" displayName="tblParseDate" ref="A3:AB25" totalsRowShown="0" headerRowDxfId="120" headerRowCellStyle="Accent1">
  <autoFilter ref="A3:AB25" xr:uid="{CBD263F6-30CE-4C14-9E6F-D999118D3EF6}"/>
  <sortState xmlns:xlrd2="http://schemas.microsoft.com/office/spreadsheetml/2017/richdata2" ref="C4:AB25">
    <sortCondition ref="T4:T25"/>
  </sortState>
  <tableColumns count="28">
    <tableColumn id="26" xr3:uid="{DA8223C0-22A8-4F27-915A-036F93F1CF1B}" name="idx"/>
    <tableColumn id="11" xr3:uid="{31A0D004-14B7-408F-94FE-0104278A57E8}" name="Text" dataDxfId="119"/>
    <tableColumn id="1" xr3:uid="{70205864-F9EE-4AF3-8C86-1585378AB538}" name="1" dataDxfId="118">
      <calculatedColumnFormula>_xlfn.LET(_xlpm._i, COLUMN()-COLUMN(tblParseDate[[#Headers],[Text]]), IF(_xlpm._i&gt;tblParseDate[[#This Row],[LEN]],"",MID(tblParseDate[[#This Row],[Text]],_xlpm._i,1)))</calculatedColumnFormula>
    </tableColumn>
    <tableColumn id="2" xr3:uid="{FED7D875-A628-41B8-87C0-7A1A58FAA9BF}" name="2" dataDxfId="117">
      <calculatedColumnFormula>_xlfn.LET(_xlpm._i, COLUMN()-COLUMN(tblParseDate[[#Headers],[Text]]), IF(_xlpm._i&gt;tblParseDate[[#This Row],[LEN]],"",MID(tblParseDate[[#This Row],[Text]],_xlpm._i,1)))</calculatedColumnFormula>
    </tableColumn>
    <tableColumn id="3" xr3:uid="{36842D9B-78DA-4E8A-9859-72F6B6F83BB8}" name="3" dataDxfId="116">
      <calculatedColumnFormula>_xlfn.LET(_xlpm._i, COLUMN()-COLUMN(tblParseDate[[#Headers],[Text]]), IF(_xlpm._i&gt;tblParseDate[[#This Row],[LEN]],"",MID(tblParseDate[[#This Row],[Text]],_xlpm._i,1)))</calculatedColumnFormula>
    </tableColumn>
    <tableColumn id="4" xr3:uid="{DF846303-C9EC-45C6-A579-50E7137C26A4}" name="4" dataDxfId="115">
      <calculatedColumnFormula>_xlfn.LET(_xlpm._i, COLUMN()-COLUMN(tblParseDate[[#Headers],[Text]]), IF(_xlpm._i&gt;tblParseDate[[#This Row],[LEN]],"",MID(tblParseDate[[#This Row],[Text]],_xlpm._i,1)))</calculatedColumnFormula>
    </tableColumn>
    <tableColumn id="5" xr3:uid="{DBD89602-7FF0-4F66-A955-4F85D6C51AAD}" name="5" dataDxfId="114">
      <calculatedColumnFormula>_xlfn.LET(_xlpm._i, COLUMN()-COLUMN(tblParseDate[[#Headers],[Text]]), IF(_xlpm._i&gt;tblParseDate[[#This Row],[LEN]],"",MID(tblParseDate[[#This Row],[Text]],_xlpm._i,1)))</calculatedColumnFormula>
    </tableColumn>
    <tableColumn id="6" xr3:uid="{EE605EE6-5202-45EB-A5D9-120AC9A1AEC0}" name="6" dataDxfId="113">
      <calculatedColumnFormula>_xlfn.LET(_xlpm._i, COLUMN()-COLUMN(tblParseDate[[#Headers],[Text]]), IF(_xlpm._i&gt;tblParseDate[[#This Row],[LEN]],"",MID(tblParseDate[[#This Row],[Text]],_xlpm._i,1)))</calculatedColumnFormula>
    </tableColumn>
    <tableColumn id="7" xr3:uid="{DC28C01D-D447-4418-B53F-D1C6648447F6}" name="7" dataDxfId="112">
      <calculatedColumnFormula>_xlfn.LET(_xlpm._i, COLUMN()-COLUMN(tblParseDate[[#Headers],[Text]]), IF(_xlpm._i&gt;tblParseDate[[#This Row],[LEN]],"",MID(tblParseDate[[#This Row],[Text]],_xlpm._i,1)))</calculatedColumnFormula>
    </tableColumn>
    <tableColumn id="8" xr3:uid="{D77A977D-C8DF-453D-BAEA-7B9F98A3A717}" name="8" dataDxfId="111">
      <calculatedColumnFormula>_xlfn.LET(_xlpm._i, COLUMN()-COLUMN(tblParseDate[[#Headers],[Text]]), IF(_xlpm._i&gt;tblParseDate[[#This Row],[LEN]],"",MID(tblParseDate[[#This Row],[Text]],_xlpm._i,1)))</calculatedColumnFormula>
    </tableColumn>
    <tableColumn id="9" xr3:uid="{B53F5998-A4D8-4E2B-AE17-6D968C741B82}" name="9" dataDxfId="110">
      <calculatedColumnFormula>_xlfn.LET(_xlpm._i, COLUMN()-COLUMN(tblParseDate[[#Headers],[Text]]), IF(_xlpm._i&gt;tblParseDate[[#This Row],[LEN]],"",MID(tblParseDate[[#This Row],[Text]],_xlpm._i,1)))</calculatedColumnFormula>
    </tableColumn>
    <tableColumn id="10" xr3:uid="{59A4A7D3-7EFA-4B27-A7E7-21282D554BCD}" name="10" dataDxfId="109">
      <calculatedColumnFormula>_xlfn.LET(_xlpm._i, COLUMN()-COLUMN(tblParseDate[[#Headers],[Text]]), IF(_xlpm._i&gt;tblParseDate[[#This Row],[LEN]],"",MID(tblParseDate[[#This Row],[Text]],_xlpm._i,1)))</calculatedColumnFormula>
    </tableColumn>
    <tableColumn id="12" xr3:uid="{5EDA684E-F3A7-4734-8BE5-2635BE2C5793}" name="11" dataDxfId="108">
      <calculatedColumnFormula>_xlfn.LET(_xlpm._i, COLUMN()-COLUMN(tblParseDate[[#Headers],[Text]]), IF(_xlpm._i&gt;tblParseDate[[#This Row],[LEN]],"",MID(tblParseDate[[#This Row],[Text]],_xlpm._i,1)))</calculatedColumnFormula>
    </tableColumn>
    <tableColumn id="27" xr3:uid="{28CF2CDA-0415-4123-BA7E-93ACEF86D6FA}" name="LEN" dataDxfId="107">
      <calculatedColumnFormula>LEN(tblParseDate[[#This Row],[Text]])</calculatedColumnFormula>
    </tableColumn>
    <tableColumn id="31" xr3:uid="{B4EE1005-7616-4DCA-8FA4-944B244FB23E}" name="Hyphen1Pos" dataDxfId="106">
      <calculatedColumnFormula>_xlfn.IFNA(_xlfn.XMATCH("-",tblParseDate[[#This Row],[1]:[11]],0,1),0)</calculatedColumnFormula>
    </tableColumn>
    <tableColumn id="51" xr3:uid="{76CE95F9-E984-4AB0-A94C-42E4178ACACB}" name="Hyphen2Pos" dataDxfId="105">
      <calculatedColumnFormula>_xlfn.IFNA(_xlfn.XMATCH("-",_xlfn.DROP(tblParseDate[[#This Row],[1]:[11]],,tblParseDate[[#This Row],[Hyphen1Pos]]),0,1)+tblParseDate[[#This Row],[Hyphen1Pos]],0)</calculatedColumnFormula>
    </tableColumn>
    <tableColumn id="32" xr3:uid="{47DB7DD0-F0BB-4419-9804-F42C3429D545}" name="Wpos" dataDxfId="104">
      <calculatedColumnFormula>_xlfn.IFNA(_xlfn.XMATCH("W",tblParseDate[[#This Row],[1]:[11]],0,1),0)</calculatedColumnFormula>
    </tableColumn>
    <tableColumn id="28" xr3:uid="{FD5BF7F3-958E-462E-BF2C-22731C40E3B5}" name="Invalid"/>
    <tableColumn id="37" xr3:uid="{FB255232-1B80-4A4F-9603-44BFCF43EBC4}" name="Collision" dataDxfId="103">
      <calculatedColumnFormula array="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calculatedColumnFormula>
    </tableColumn>
    <tableColumn id="40" xr3:uid="{5C4A5466-AB1A-4E17-B17D-6B53044A24FA}" name="Hash" dataDxfId="102">
      <calculatedColumnFormula>(tblParseDate[[#This Row],[LEN]] * 4096) + (tblParseDate[[#This Row],[Hyphen1Pos]] * 256) + (tblParseDate[[#This Row],[Hyphen2Pos]] * 16) + tblParseDate[[#This Row],[Wpos]]</calculatedColumnFormula>
    </tableColumn>
    <tableColumn id="46" xr3:uid="{88DFBFFE-A420-4AE5-AAD7-0BBD591E4EE5}" name="DateType" dataDxfId="101"/>
    <tableColumn id="52" xr3:uid="{93261599-8440-46AA-A4DB-7C2DCC19B195}" name="Precision"/>
    <tableColumn id="47" xr3:uid="{AE1334D2-2B80-486E-8824-82F4F0648DAC}" name="Format" dataDxfId="100"/>
    <tableColumn id="42" xr3:uid="{5D7CC990-FD65-43DA-85CA-863BC592B407}" name="YearLen" dataDxfId="99"/>
    <tableColumn id="43" xr3:uid="{A3E4478B-B863-405A-B265-317D686F2B49}" name="DateArg1Pos" dataDxfId="98"/>
    <tableColumn id="49" xr3:uid="{445455B3-7E8B-4419-9BDF-976FE40B3401}" name="DateArg1Len" dataDxfId="97"/>
    <tableColumn id="50" xr3:uid="{D1D67EF2-9C3E-4623-BB85-4A387353DA86}" name="DateArg2Len" dataDxfId="96"/>
    <tableColumn id="48" xr3:uid="{D92FD723-1AD3-40CF-9B91-06575D70648D}" name="RowArray" dataDxfId="95">
      <calculatedColumnFormula>_xlfn.TEXTJOIN(", ",FALSE,tblParseDate[[#This Row],[Hash]:[DateArg2Len]])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3EEF4-896A-4E85-855F-7C706A1B7D7C}" name="tblParseTime" displayName="tblParseTime" ref="A3:Y14" totalsRowShown="0" headerRowDxfId="94" headerRowCellStyle="Accent1">
  <autoFilter ref="A3:Y14" xr:uid="{CBD263F6-30CE-4C14-9E6F-D999118D3EF6}"/>
  <sortState xmlns:xlrd2="http://schemas.microsoft.com/office/spreadsheetml/2017/richdata2" ref="C4:Y14">
    <sortCondition ref="T4:T14"/>
  </sortState>
  <tableColumns count="25">
    <tableColumn id="26" xr3:uid="{22347FBB-2A1C-4C09-8112-CEC49F5A5F85}" name="idx"/>
    <tableColumn id="12" xr3:uid="{0931D8F5-56F5-4777-A211-A7208FD9CFBD}" name="Text" dataDxfId="93"/>
    <tableColumn id="1" xr3:uid="{998DA1FE-EEDA-4117-9E91-03C6B6C1510D}" name="1" dataDxfId="92">
      <calculatedColumnFormula>_xlfn.LET(_xlpm._i, COLUMN()-COLUMN(tblParseTime[[#Headers],[Text]]), IF(_xlpm._i&gt;tblParseTime[[#This Row],[LEN]],"",MID(tblParseTime[[#This Row],[Text]],_xlpm._i,1)))</calculatedColumnFormula>
    </tableColumn>
    <tableColumn id="2" xr3:uid="{CC07472F-21A4-4873-B799-B2E84DE8201A}" name="2" dataDxfId="91">
      <calculatedColumnFormula>_xlfn.LET(_xlpm._i, COLUMN()-COLUMN(tblParseTime[[#Headers],[Text]]), IF(_xlpm._i&gt;tblParseTime[[#This Row],[LEN]],"",MID(tblParseTime[[#This Row],[Text]],_xlpm._i,1)))</calculatedColumnFormula>
    </tableColumn>
    <tableColumn id="3" xr3:uid="{34C55299-9AC7-436C-B164-86EE243CEDCC}" name="3" dataDxfId="90">
      <calculatedColumnFormula>_xlfn.LET(_xlpm._i, COLUMN()-COLUMN(tblParseTime[[#Headers],[Text]]), IF(_xlpm._i&gt;tblParseTime[[#This Row],[LEN]],"",MID(tblParseTime[[#This Row],[Text]],_xlpm._i,1)))</calculatedColumnFormula>
    </tableColumn>
    <tableColumn id="4" xr3:uid="{FB4E7B3A-5175-4245-9D8F-ADBDB37B9CAC}" name="4" dataDxfId="89">
      <calculatedColumnFormula>_xlfn.LET(_xlpm._i, COLUMN()-COLUMN(tblParseTime[[#Headers],[Text]]), IF(_xlpm._i&gt;tblParseTime[[#This Row],[LEN]],"",MID(tblParseTime[[#This Row],[Text]],_xlpm._i,1)))</calculatedColumnFormula>
    </tableColumn>
    <tableColumn id="5" xr3:uid="{85D24134-CACD-43C6-8704-39F6806E7534}" name="5" dataDxfId="88">
      <calculatedColumnFormula>_xlfn.LET(_xlpm._i, COLUMN()-COLUMN(tblParseTime[[#Headers],[Text]]), IF(_xlpm._i&gt;tblParseTime[[#This Row],[LEN]],"",MID(tblParseTime[[#This Row],[Text]],_xlpm._i,1)))</calculatedColumnFormula>
    </tableColumn>
    <tableColumn id="6" xr3:uid="{64521173-745D-4B7A-9B4A-A312B066BA66}" name="6" dataDxfId="87">
      <calculatedColumnFormula>_xlfn.LET(_xlpm._i, COLUMN()-COLUMN(tblParseTime[[#Headers],[Text]]), IF(_xlpm._i&gt;tblParseTime[[#This Row],[LEN]],"",MID(tblParseTime[[#This Row],[Text]],_xlpm._i,1)))</calculatedColumnFormula>
    </tableColumn>
    <tableColumn id="7" xr3:uid="{5F432628-3D02-4957-86A7-FA6F0A84DFC4}" name="7" dataDxfId="86">
      <calculatedColumnFormula>_xlfn.LET(_xlpm._i, COLUMN()-COLUMN(tblParseTime[[#Headers],[Text]]), IF(_xlpm._i&gt;tblParseTime[[#This Row],[LEN]],"",MID(tblParseTime[[#This Row],[Text]],_xlpm._i,1)))</calculatedColumnFormula>
    </tableColumn>
    <tableColumn id="8" xr3:uid="{5845571D-B648-4D16-B2F0-D768B7A79BF5}" name="8" dataDxfId="85">
      <calculatedColumnFormula>_xlfn.LET(_xlpm._i, COLUMN()-COLUMN(tblParseTime[[#Headers],[Text]]), IF(_xlpm._i&gt;tblParseTime[[#This Row],[LEN]],"",MID(tblParseTime[[#This Row],[Text]],_xlpm._i,1)))</calculatedColumnFormula>
    </tableColumn>
    <tableColumn id="9" xr3:uid="{EDFEF722-B874-4B1B-BF72-FF2A614A0E0E}" name="9" dataDxfId="84">
      <calculatedColumnFormula>_xlfn.LET(_xlpm._i, COLUMN()-COLUMN(tblParseTime[[#Headers],[Text]]), IF(_xlpm._i&gt;tblParseTime[[#This Row],[LEN]],"",MID(tblParseTime[[#This Row],[Text]],_xlpm._i,1)))</calculatedColumnFormula>
    </tableColumn>
    <tableColumn id="10" xr3:uid="{F98AF189-32D0-4DF7-ADF3-FBC36F42F485}" name="10" dataDxfId="83">
      <calculatedColumnFormula>_xlfn.LET(_xlpm._i, COLUMN()-COLUMN(tblParseTime[[#Headers],[Text]]), IF(_xlpm._i&gt;tblParseTime[[#This Row],[LEN]],"",MID(tblParseTime[[#This Row],[Text]],_xlpm._i,1)))</calculatedColumnFormula>
    </tableColumn>
    <tableColumn id="11" xr3:uid="{9B61F1B3-4A09-42A4-B3F3-9B47983FE703}" name="11" dataDxfId="2">
      <calculatedColumnFormula>_xlfn.LET(_xlpm._i, COLUMN()-COLUMN(tblParseTime[[#Headers],[Text]]), IF(_xlpm._i&gt;tblParseTime[[#This Row],[LEN]],"",MID(tblParseTime[[#This Row],[Text]],_xlpm._i,1)))</calculatedColumnFormula>
    </tableColumn>
    <tableColumn id="13" xr3:uid="{AC0ADD68-552F-45CC-B0FB-5992C57548B0}" name="12" dataDxfId="1">
      <calculatedColumnFormula>_xlfn.LET(_xlpm._i, COLUMN()-COLUMN(tblParseTime[[#Headers],[Text]]), IF(_xlpm._i&gt;tblParseTime[[#This Row],[LEN]],"",MID(tblParseTime[[#This Row],[Text]],_xlpm._i,1)))</calculatedColumnFormula>
    </tableColumn>
    <tableColumn id="59" xr3:uid="{556BA313-9BF9-4B2F-8228-33DEE587D7BC}" name="13" dataDxfId="0">
      <calculatedColumnFormula>_xlfn.LET(_xlpm._i, COLUMN()-COLUMN(tblParseTime[[#Headers],[Text]]), IF(_xlpm._i&gt;tblParseTime[[#This Row],[LEN]],"",MID(tblParseTime[[#This Row],[Text]],_xlpm._i,1)))</calculatedColumnFormula>
    </tableColumn>
    <tableColumn id="27" xr3:uid="{D04262A9-69D1-4D45-A7FF-0D3C8D91AC96}" name="LEN" dataDxfId="82">
      <calculatedColumnFormula>LEN(tblParseTime[[#This Row],[Text]])</calculatedColumnFormula>
    </tableColumn>
    <tableColumn id="61" xr3:uid="{ACA71EF5-7496-47D3-820D-D0EB45A19A63}" name="Colon1Pos" dataDxfId="81">
      <calculatedColumnFormula>_xlfn.IFNA(_xlfn.XMATCH(":",tblParseTime[[#This Row],[1]:[13]],0,1),0)</calculatedColumnFormula>
    </tableColumn>
    <tableColumn id="31" xr3:uid="{702398D0-E9FB-4051-ACB1-948784E300C7}" name="Colon2Pos" dataDxfId="80">
      <calculatedColumnFormula>_xlfn.IFNA(_xlfn.XMATCH(":",_xlfn.DROP(tblParseTime[[#This Row],[1]:[13]],,tblParseTime[[#This Row],[Colon1Pos]]),0,1)+tblParseTime[[#This Row],[Colon1Pos]],0)</calculatedColumnFormula>
    </tableColumn>
    <tableColumn id="32" xr3:uid="{8721A8C2-F178-40F5-B63A-E2F5E92CB490}" name="DecimalPos" dataDxfId="79">
      <calculatedColumnFormula>_xlfn.LET(_xlpm._dotPos,_xlfn.IFNA(_xlfn.XMATCH(".",tblParseTime[[#This Row],[1]:[13]],0,1),0),_xlpm._commaPos,_xlfn.IFNA(_xlfn.XMATCH(",",tblParseTime[[#This Row],[1]:[13]],0,1),0),MAX(_xlpm._dotPos,_xlpm._commaPos))</calculatedColumnFormula>
    </tableColumn>
    <tableColumn id="40" xr3:uid="{1BE05B1D-841E-4FDE-A1BA-E3E8CCA2FEB5}" name="Hash" dataDxfId="78">
      <calculatedColumnFormula>(((((tblParseTime[[#This Row],[LEN]]*16)+tblParseTime[[#This Row],[Colon1Pos]])*16)+tblParseTime[[#This Row],[Colon2Pos]])*16)+tblParseTime[[#This Row],[DecimalPos]]</calculatedColumnFormula>
    </tableColumn>
    <tableColumn id="60" xr3:uid="{80C414F7-9E3C-4A65-BD2B-9D7CACE61E16}" name="Precision"/>
    <tableColumn id="47" xr3:uid="{30BC9D46-70EF-46F3-BB15-DFAFBB4698CA}" name="Format" dataDxfId="77"/>
    <tableColumn id="42" xr3:uid="{BF9A018A-FB79-4507-8CB7-C7037234140F}" name="MinPos" dataDxfId="76"/>
    <tableColumn id="50" xr3:uid="{690E3240-0895-4EB1-89DA-9D05BBF83CD8}" name="SecLen" dataDxfId="75"/>
    <tableColumn id="48" xr3:uid="{9BBD626B-477D-4116-8918-76880BA55B35}" name="RowArray" dataDxfId="74">
      <calculatedColumnFormula>_xlfn.TEXTJOIN(", ",FALSE,tblParseTime[[#This Row],[Hash]:[SecLen]])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F14034-CD70-4554-BC81-6D1203D86A38}" name="tblParseTZ" displayName="tblParseTZ" ref="A3:S8" totalsRowShown="0" headerRowDxfId="73" headerRowCellStyle="Accent1">
  <autoFilter ref="A3:S8" xr:uid="{CBD263F6-30CE-4C14-9E6F-D999118D3EF6}"/>
  <sortState xmlns:xlrd2="http://schemas.microsoft.com/office/spreadsheetml/2017/richdata2" ref="C4:S8">
    <sortCondition ref="N4:N8"/>
  </sortState>
  <tableColumns count="19">
    <tableColumn id="26" xr3:uid="{D4D2607D-48E5-4F87-9DF6-8E6BDE13ED2C}" name="idx"/>
    <tableColumn id="8" xr3:uid="{B42A50BA-2718-4308-A0D5-50FE912CC049}" name="Text" dataDxfId="72"/>
    <tableColumn id="1" xr3:uid="{93C5DF2D-8A22-40AE-9BCB-D79C948739FD}" name="1" dataDxfId="71">
      <calculatedColumnFormula>_xlfn.LET(_xlpm._i, COLUMN()-COLUMN(tblParseTZ[[#Headers],[Text]]), IF(_xlpm._i&gt;tblParseTZ[[#This Row],[LEN]],"",MID(tblParseTZ[[#This Row],[Text]],_xlpm._i,1)))</calculatedColumnFormula>
    </tableColumn>
    <tableColumn id="2" xr3:uid="{B12E9A6B-B4E6-49F4-B729-8524449806CF}" name="2" dataDxfId="70">
      <calculatedColumnFormula>_xlfn.LET(_xlpm._i, COLUMN()-COLUMN(tblParseTZ[[#Headers],[Text]]), IF(_xlpm._i&gt;tblParseTZ[[#This Row],[LEN]],"",MID(tblParseTZ[[#This Row],[Text]],_xlpm._i,1)))</calculatedColumnFormula>
    </tableColumn>
    <tableColumn id="3" xr3:uid="{1FBBD083-C51F-45A9-9661-F93612B7E906}" name="3" dataDxfId="69">
      <calculatedColumnFormula>_xlfn.LET(_xlpm._i, COLUMN()-COLUMN(tblParseTZ[[#Headers],[Text]]), IF(_xlpm._i&gt;tblParseTZ[[#This Row],[LEN]],"",MID(tblParseTZ[[#This Row],[Text]],_xlpm._i,1)))</calculatedColumnFormula>
    </tableColumn>
    <tableColumn id="4" xr3:uid="{EFA68DEC-2E56-4153-BAD7-FB4AAB931C91}" name="4" dataDxfId="68">
      <calculatedColumnFormula>_xlfn.LET(_xlpm._i, COLUMN()-COLUMN(tblParseTZ[[#Headers],[Text]]), IF(_xlpm._i&gt;tblParseTZ[[#This Row],[LEN]],"",MID(tblParseTZ[[#This Row],[Text]],_xlpm._i,1)))</calculatedColumnFormula>
    </tableColumn>
    <tableColumn id="5" xr3:uid="{DE39A354-DCDD-41EE-A562-42232ABAC514}" name="5" dataDxfId="67">
      <calculatedColumnFormula>_xlfn.LET(_xlpm._i, COLUMN()-COLUMN(tblParseTZ[[#Headers],[Text]]), IF(_xlpm._i&gt;tblParseTZ[[#This Row],[LEN]],"",MID(tblParseTZ[[#This Row],[Text]],_xlpm._i,1)))</calculatedColumnFormula>
    </tableColumn>
    <tableColumn id="6" xr3:uid="{7F6B105E-72D1-48C8-9D78-4B568F5F058B}" name="6" dataDxfId="66">
      <calculatedColumnFormula>_xlfn.LET(_xlpm._i, COLUMN()-COLUMN(tblParseTZ[[#Headers],[Text]]), IF(_xlpm._i&gt;tblParseTZ[[#This Row],[LEN]],"",MID(tblParseTZ[[#This Row],[Text]],_xlpm._i,1)))</calculatedColumnFormula>
    </tableColumn>
    <tableColumn id="7" xr3:uid="{4507E3A4-540B-40E2-BC09-797159DFB1E6}" name="7" dataDxfId="65">
      <calculatedColumnFormula>_xlfn.LET(_xlpm._i, COLUMN()-COLUMN(tblParseTZ[[#Headers],[Text]]), IF(_xlpm._i&gt;tblParseTZ[[#This Row],[LEN]],"",MID(tblParseTZ[[#This Row],[Text]],_xlpm._i,1)))</calculatedColumnFormula>
    </tableColumn>
    <tableColumn id="59" xr3:uid="{7A426368-3761-4E9F-A4A6-2168F0E9C444}" name="8" dataDxfId="64">
      <calculatedColumnFormula>_xlfn.LET(_xlpm._i, COLUMN()-COLUMN(tblParseTZ[[#Headers],[Text]]), IF(_xlpm._i&gt;tblParseTZ[[#This Row],[LEN]],"",MID(tblParseTZ[[#This Row],[Text]],_xlpm._i,1)))</calculatedColumnFormula>
    </tableColumn>
    <tableColumn id="27" xr3:uid="{045053B8-57E4-46ED-BD2D-8B77776609DC}" name="LEN" dataDxfId="63">
      <calculatedColumnFormula>LEN(tblParseTZ[[#This Row],[Text]])</calculatedColumnFormula>
    </tableColumn>
    <tableColumn id="61" xr3:uid="{87E9B9B8-7690-4D37-B2CA-E8FB04945344}" name="Colon1Pos" dataDxfId="62">
      <calculatedColumnFormula>_xlfn.IFNA(_xlfn.XMATCH(":",tblParseTZ[[#This Row],[1]:[8]],0,1),0)</calculatedColumnFormula>
    </tableColumn>
    <tableColumn id="31" xr3:uid="{4ED16DA7-2F0A-4D04-9889-0622A6817177}" name="Colon2Pos" dataDxfId="61">
      <calculatedColumnFormula>_xlfn.IFNA(_xlfn.XMATCH(":",_xlfn.DROP(tblParseTZ[[#This Row],[1]:[8]],,tblParseTZ[[#This Row],[Colon1Pos]]),0,1)+tblParseTZ[[#This Row],[Colon1Pos]],0)</calculatedColumnFormula>
    </tableColumn>
    <tableColumn id="40" xr3:uid="{226C266F-2CF1-48BD-9278-056F4FCE1168}" name="Hash" dataDxfId="60">
      <calculatedColumnFormula>(tblParseTZ[[#This Row],[LEN]] * 256) + (tblParseTZ[[#This Row],[Colon1Pos]] * 16) + tblParseTZ[[#This Row],[Colon2Pos]]</calculatedColumnFormula>
    </tableColumn>
    <tableColumn id="60" xr3:uid="{2E85E2F0-FFB7-46FA-B411-B8C64062EA75}" name="Precision"/>
    <tableColumn id="47" xr3:uid="{7347FE81-6449-4C0C-9717-47102756FDD1}" name="Format" dataDxfId="59"/>
    <tableColumn id="42" xr3:uid="{A6278373-1962-41E5-A566-3972E551F7B8}" name="MinPos" dataDxfId="58"/>
    <tableColumn id="50" xr3:uid="{47FE41BB-8951-4F97-B624-42A19EE01B7D}" name="SecLen" dataDxfId="57"/>
    <tableColumn id="48" xr3:uid="{4906931B-61E8-4E21-ADA2-C93F7870BA38}" name="RowArray" dataDxfId="56">
      <calculatedColumnFormula>_xlfn.TEXTJOIN(", ",FALSE,tblParseTZ[[#This Row],[Hash]:[SecLen]])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6D4227-9727-4B5C-B00C-36B856D48B08}" name="tblParseParts" displayName="tblParseParts" ref="A8:BA155" totalsRowShown="0" headerRowDxfId="55" headerRowCellStyle="Accent1">
  <autoFilter ref="A8:BA155" xr:uid="{CBD263F6-30CE-4C14-9E6F-D999118D3EF6}"/>
  <sortState xmlns:xlrd2="http://schemas.microsoft.com/office/spreadsheetml/2017/richdata2" ref="A9:BA155">
    <sortCondition ref="AZ8:AZ155"/>
  </sortState>
  <tableColumns count="53">
    <tableColumn id="26" xr3:uid="{846943B6-D4BF-4907-A3F3-846656572F19}" name="idx"/>
    <tableColumn id="64" xr3:uid="{697D6903-0903-42E5-99EA-6278DD82444D}" name="Text" dataDxfId="54"/>
    <tableColumn id="1" xr3:uid="{B78F7AB5-4E28-4B10-A597-B4910C4F4B02}" name="1" dataDxfId="53">
      <calculatedColumnFormula>_xlfn.LET(_xlpm._i, COLUMN()-COLUMN(tblParseParts[[#Headers],[Text]]), IF(_xlpm._i&gt;tblParseParts[[#This Row],[Len]],"",MID(tblParseParts[[#This Row],[Text]],_xlpm._i,1)))</calculatedColumnFormula>
    </tableColumn>
    <tableColumn id="2" xr3:uid="{02733264-D47E-4636-9274-CC524042E0FD}" name="2" dataDxfId="52">
      <calculatedColumnFormula>_xlfn.LET(_xlpm._i, COLUMN()-COLUMN(tblParseParts[[#Headers],[Text]]), IF(_xlpm._i&gt;tblParseParts[[#This Row],[Len]],"",MID(tblParseParts[[#This Row],[Text]],_xlpm._i,1)))</calculatedColumnFormula>
    </tableColumn>
    <tableColumn id="3" xr3:uid="{B95F2298-E894-4C1E-B70C-F3CF9DB81C93}" name="3" dataDxfId="51">
      <calculatedColumnFormula>_xlfn.LET(_xlpm._i, COLUMN()-COLUMN(tblParseParts[[#Headers],[Text]]), IF(_xlpm._i&gt;tblParseParts[[#This Row],[Len]],"",MID(tblParseParts[[#This Row],[Text]],_xlpm._i,1)))</calculatedColumnFormula>
    </tableColumn>
    <tableColumn id="4" xr3:uid="{BDEC0009-C565-4D9F-B606-55738A522E3E}" name="4" dataDxfId="50">
      <calculatedColumnFormula>_xlfn.LET(_xlpm._i, COLUMN()-COLUMN(tblParseParts[[#Headers],[Text]]), IF(_xlpm._i&gt;tblParseParts[[#This Row],[Len]],"",MID(tblParseParts[[#This Row],[Text]],_xlpm._i,1)))</calculatedColumnFormula>
    </tableColumn>
    <tableColumn id="5" xr3:uid="{5FF2236D-EE53-4B8F-8D20-DBE487C2A088}" name="5" dataDxfId="49">
      <calculatedColumnFormula>_xlfn.LET(_xlpm._i, COLUMN()-COLUMN(tblParseParts[[#Headers],[Text]]), IF(_xlpm._i&gt;tblParseParts[[#This Row],[Len]],"",MID(tblParseParts[[#This Row],[Text]],_xlpm._i,1)))</calculatedColumnFormula>
    </tableColumn>
    <tableColumn id="8" xr3:uid="{19A64E5A-7CCD-42FC-A19D-AF5CC302A722}" name="6" dataDxfId="48">
      <calculatedColumnFormula>_xlfn.LET(_xlpm._i, COLUMN()-COLUMN(tblParseParts[[#Headers],[Text]]), IF(_xlpm._i&gt;tblParseParts[[#This Row],[Len]],"",MID(tblParseParts[[#This Row],[Text]],_xlpm._i,1)))</calculatedColumnFormula>
    </tableColumn>
    <tableColumn id="21" xr3:uid="{B6D92614-ECD5-4DB5-9BBD-F614F6337FE6}" name="7" dataDxfId="47">
      <calculatedColumnFormula>_xlfn.LET(_xlpm._i, COLUMN()-COLUMN(tblParseParts[[#Headers],[Text]]), IF(_xlpm._i&gt;tblParseParts[[#This Row],[Len]],"",MID(tblParseParts[[#This Row],[Text]],_xlpm._i,1)))</calculatedColumnFormula>
    </tableColumn>
    <tableColumn id="22" xr3:uid="{A799D741-45CD-43A1-A63E-8C9A3D3CDBFB}" name="8" dataDxfId="46">
      <calculatedColumnFormula>_xlfn.LET(_xlpm._i, COLUMN()-COLUMN(tblParseParts[[#Headers],[Text]]), IF(_xlpm._i&gt;tblParseParts[[#This Row],[Len]],"",MID(tblParseParts[[#This Row],[Text]],_xlpm._i,1)))</calculatedColumnFormula>
    </tableColumn>
    <tableColumn id="23" xr3:uid="{4CB54F65-3F8A-4A5F-BC4E-5CC845422B0D}" name="9" dataDxfId="45">
      <calculatedColumnFormula>_xlfn.LET(_xlpm._i, COLUMN()-COLUMN(tblParseParts[[#Headers],[Text]]), IF(_xlpm._i&gt;tblParseParts[[#This Row],[Len]],"",MID(tblParseParts[[#This Row],[Text]],_xlpm._i,1)))</calculatedColumnFormula>
    </tableColumn>
    <tableColumn id="24" xr3:uid="{90B9F4F1-8CEE-4FB4-AC70-B8D5CA1FCD53}" name="10" dataDxfId="44">
      <calculatedColumnFormula>_xlfn.LET(_xlpm._i, COLUMN()-COLUMN(tblParseParts[[#Headers],[Text]]), IF(_xlpm._i&gt;tblParseParts[[#This Row],[Len]],"",MID(tblParseParts[[#This Row],[Text]],_xlpm._i,1)))</calculatedColumnFormula>
    </tableColumn>
    <tableColumn id="25" xr3:uid="{EA42B24B-A9AC-4211-BDFD-15652175808F}" name="11" dataDxfId="43">
      <calculatedColumnFormula>_xlfn.LET(_xlpm._i, COLUMN()-COLUMN(tblParseParts[[#Headers],[Text]]), IF(_xlpm._i&gt;tblParseParts[[#This Row],[Len]],"",MID(tblParseParts[[#This Row],[Text]],_xlpm._i,1)))</calculatedColumnFormula>
    </tableColumn>
    <tableColumn id="28" xr3:uid="{A90D6721-1768-4959-A5DD-1E0E515080FD}" name="12" dataDxfId="42">
      <calculatedColumnFormula>_xlfn.LET(_xlpm._i, COLUMN()-COLUMN(tblParseParts[[#Headers],[Text]]), IF(_xlpm._i&gt;tblParseParts[[#This Row],[Len]],"",MID(tblParseParts[[#This Row],[Text]],_xlpm._i,1)))</calculatedColumnFormula>
    </tableColumn>
    <tableColumn id="33" xr3:uid="{5AD22B94-4D7D-43D3-A3BA-D00EA9B406D8}" name="13" dataDxfId="41">
      <calculatedColumnFormula>_xlfn.LET(_xlpm._i, COLUMN()-COLUMN(tblParseParts[[#Headers],[Text]]), IF(_xlpm._i&gt;tblParseParts[[#This Row],[Len]],"",MID(tblParseParts[[#This Row],[Text]],_xlpm._i,1)))</calculatedColumnFormula>
    </tableColumn>
    <tableColumn id="34" xr3:uid="{A7DA8E63-9AAD-4847-9885-E72874A927C7}" name="14" dataDxfId="40">
      <calculatedColumnFormula>_xlfn.LET(_xlpm._i, COLUMN()-COLUMN(tblParseParts[[#Headers],[Text]]), IF(_xlpm._i&gt;tblParseParts[[#This Row],[Len]],"",MID(tblParseParts[[#This Row],[Text]],_xlpm._i,1)))</calculatedColumnFormula>
    </tableColumn>
    <tableColumn id="35" xr3:uid="{3CE5FFB6-048C-470D-ADD3-8F2E34ED3A5B}" name="15" dataDxfId="39">
      <calculatedColumnFormula>_xlfn.LET(_xlpm._i, COLUMN()-COLUMN(tblParseParts[[#Headers],[Text]]), IF(_xlpm._i&gt;tblParseParts[[#This Row],[Len]],"",MID(tblParseParts[[#This Row],[Text]],_xlpm._i,1)))</calculatedColumnFormula>
    </tableColumn>
    <tableColumn id="36" xr3:uid="{E7B9B2D9-D7D1-4D41-A822-3CC16B3B06B5}" name="16" dataDxfId="38">
      <calculatedColumnFormula>_xlfn.LET(_xlpm._i, COLUMN()-COLUMN(tblParseParts[[#Headers],[Text]]), IF(_xlpm._i&gt;tblParseParts[[#This Row],[Len]],"",MID(tblParseParts[[#This Row],[Text]],_xlpm._i,1)))</calculatedColumnFormula>
    </tableColumn>
    <tableColumn id="37" xr3:uid="{8D809D97-8EAF-49A1-976A-E444DD41B212}" name="17" dataDxfId="37">
      <calculatedColumnFormula>_xlfn.LET(_xlpm._i, COLUMN()-COLUMN(tblParseParts[[#Headers],[Text]]), IF(_xlpm._i&gt;tblParseParts[[#This Row],[Len]],"",MID(tblParseParts[[#This Row],[Text]],_xlpm._i,1)))</calculatedColumnFormula>
    </tableColumn>
    <tableColumn id="38" xr3:uid="{E82C0957-BBCF-482E-B220-0FC01D8A5216}" name="18" dataDxfId="36">
      <calculatedColumnFormula>_xlfn.LET(_xlpm._i, COLUMN()-COLUMN(tblParseParts[[#Headers],[Text]]), IF(_xlpm._i&gt;tblParseParts[[#This Row],[Len]],"",MID(tblParseParts[[#This Row],[Text]],_xlpm._i,1)))</calculatedColumnFormula>
    </tableColumn>
    <tableColumn id="29" xr3:uid="{8379141B-DD38-493F-AA9D-47B41D50DCDE}" name="19" dataDxfId="35">
      <calculatedColumnFormula>_xlfn.LET(_xlpm._i, COLUMN()-COLUMN(tblParseParts[[#Headers],[Text]]), IF(_xlpm._i&gt;tblParseParts[[#This Row],[Len]],"",MID(tblParseParts[[#This Row],[Text]],_xlpm._i,1)))</calculatedColumnFormula>
    </tableColumn>
    <tableColumn id="30" xr3:uid="{3FA0EA9A-E8F0-49AB-8AF5-DDC4D33AD308}" name="20" dataDxfId="34">
      <calculatedColumnFormula>_xlfn.LET(_xlpm._i, COLUMN()-COLUMN(tblParseParts[[#Headers],[Text]]), IF(_xlpm._i&gt;tblParseParts[[#This Row],[Len]],"",MID(tblParseParts[[#This Row],[Text]],_xlpm._i,1)))</calculatedColumnFormula>
    </tableColumn>
    <tableColumn id="32" xr3:uid="{7A9CFAE2-5CA7-404A-A612-B56301040310}" name="21" dataDxfId="33">
      <calculatedColumnFormula>_xlfn.LET(_xlpm._i, COLUMN()-COLUMN(tblParseParts[[#Headers],[Text]]), IF(_xlpm._i&gt;tblParseParts[[#This Row],[Len]],"",MID(tblParseParts[[#This Row],[Text]],_xlpm._i,1)))</calculatedColumnFormula>
    </tableColumn>
    <tableColumn id="9" xr3:uid="{7DB7A267-9984-4766-A189-4CD67C790AB1}" name="22" dataDxfId="32">
      <calculatedColumnFormula>_xlfn.LET(_xlpm._i, COLUMN()-COLUMN(tblParseParts[[#Headers],[Text]]), IF(_xlpm._i&gt;tblParseParts[[#This Row],[Len]],"",MID(tblParseParts[[#This Row],[Text]],_xlpm._i,1)))</calculatedColumnFormula>
    </tableColumn>
    <tableColumn id="10" xr3:uid="{1B62095D-B0A0-4254-9E9F-926E43C4C04A}" name="23" dataDxfId="31">
      <calculatedColumnFormula>_xlfn.LET(_xlpm._i, COLUMN()-COLUMN(tblParseParts[[#Headers],[Text]]), IF(_xlpm._i&gt;tblParseParts[[#This Row],[Len]],"",MID(tblParseParts[[#This Row],[Text]],_xlpm._i,1)))</calculatedColumnFormula>
    </tableColumn>
    <tableColumn id="11" xr3:uid="{E9801716-B9F6-4755-BAA5-280BA2261A9A}" name="24" dataDxfId="30">
      <calculatedColumnFormula>_xlfn.LET(_xlpm._i, COLUMN()-COLUMN(tblParseParts[[#Headers],[Text]]), IF(_xlpm._i&gt;tblParseParts[[#This Row],[Len]],"",MID(tblParseParts[[#This Row],[Text]],_xlpm._i,1)))</calculatedColumnFormula>
    </tableColumn>
    <tableColumn id="12" xr3:uid="{AC2DBBAD-E8C1-4A2F-8E77-7D6F74C87430}" name="25" dataDxfId="29">
      <calculatedColumnFormula>_xlfn.LET(_xlpm._i, COLUMN()-COLUMN(tblParseParts[[#Headers],[Text]]), IF(_xlpm._i&gt;tblParseParts[[#This Row],[Len]],"",MID(tblParseParts[[#This Row],[Text]],_xlpm._i,1)))</calculatedColumnFormula>
    </tableColumn>
    <tableColumn id="13" xr3:uid="{AE0ABC87-4457-4B0D-8E3B-D64F15888BFC}" name="26" dataDxfId="28">
      <calculatedColumnFormula>_xlfn.LET(_xlpm._i, COLUMN()-COLUMN(tblParseParts[[#Headers],[Text]]), IF(_xlpm._i&gt;tblParseParts[[#This Row],[Len]],"",MID(tblParseParts[[#This Row],[Text]],_xlpm._i,1)))</calculatedColumnFormula>
    </tableColumn>
    <tableColumn id="14" xr3:uid="{DE6AFEDD-61F5-49FC-9080-3C4A56110CCA}" name="27" dataDxfId="27">
      <calculatedColumnFormula>_xlfn.LET(_xlpm._i, COLUMN()-COLUMN(tblParseParts[[#Headers],[Text]]), IF(_xlpm._i&gt;tblParseParts[[#This Row],[Len]],"",MID(tblParseParts[[#This Row],[Text]],_xlpm._i,1)))</calculatedColumnFormula>
    </tableColumn>
    <tableColumn id="15" xr3:uid="{9FE7853C-6F9F-427C-812B-5C97A2B1AE8D}" name="28" dataDxfId="26">
      <calculatedColumnFormula>_xlfn.LET(_xlpm._i, COLUMN()-COLUMN(tblParseParts[[#Headers],[Text]]), IF(_xlpm._i&gt;tblParseParts[[#This Row],[Len]],"",MID(tblParseParts[[#This Row],[Text]],_xlpm._i,1)))</calculatedColumnFormula>
    </tableColumn>
    <tableColumn id="16" xr3:uid="{76BF0185-408A-4EF2-90B9-EFFA0589B6FE}" name="29" dataDxfId="25">
      <calculatedColumnFormula>_xlfn.LET(_xlpm._i, COLUMN()-COLUMN(tblParseParts[[#Headers],[Text]]), IF(_xlpm._i&gt;tblParseParts[[#This Row],[Len]],"",MID(tblParseParts[[#This Row],[Text]],_xlpm._i,1)))</calculatedColumnFormula>
    </tableColumn>
    <tableColumn id="20" xr3:uid="{3B177E61-D2BA-46DE-8017-D4AD1D471DB7}" name="30" dataDxfId="24">
      <calculatedColumnFormula>_xlfn.LET(_xlpm._i, COLUMN()-COLUMN(tblParseParts[[#Headers],[Text]]), IF(_xlpm._i&gt;tblParseParts[[#This Row],[Len]],"",MID(tblParseParts[[#This Row],[Text]],_xlpm._i,1)))</calculatedColumnFormula>
    </tableColumn>
    <tableColumn id="6" xr3:uid="{DE51DD34-AF66-46C7-8737-E7A0ED12D111}" name="31" dataDxfId="23">
      <calculatedColumnFormula>_xlfn.LET(_xlpm._i, COLUMN()-COLUMN(tblParseParts[[#Headers],[Text]]), IF(_xlpm._i&gt;tblParseParts[[#This Row],[Len]],"",MID(tblParseParts[[#This Row],[Text]],_xlpm._i,1)))</calculatedColumnFormula>
    </tableColumn>
    <tableColumn id="7" xr3:uid="{AE78C6BB-125B-454A-9464-F3C62369C45C}" name="32" dataDxfId="22">
      <calculatedColumnFormula>_xlfn.LET(_xlpm._i, COLUMN()-COLUMN(tblParseParts[[#Headers],[Text]]), IF(_xlpm._i&gt;tblParseParts[[#This Row],[Len]],"",MID(tblParseParts[[#This Row],[Text]],_xlpm._i,1)))</calculatedColumnFormula>
    </tableColumn>
    <tableColumn id="59" xr3:uid="{443D8672-6343-44AC-ACAF-E9CAC2DAD427}" name="33" dataDxfId="21">
      <calculatedColumnFormula>_xlfn.LET(_xlpm._i, COLUMN()-COLUMN(tblParseParts[[#Headers],[Text]]), IF(_xlpm._i&gt;tblParseParts[[#This Row],[Len]],"",MID(tblParseParts[[#This Row],[Text]],_xlpm._i,1)))</calculatedColumnFormula>
    </tableColumn>
    <tableColumn id="39" xr3:uid="{EDF14482-0F6F-493A-9CC2-1CCD5955F62F}" name="Len" dataDxfId="20">
      <calculatedColumnFormula>LEN(tblParseParts[[#This Row],[Text]])</calculatedColumnFormula>
    </tableColumn>
    <tableColumn id="17" xr3:uid="{E8AA65F1-1EC3-4EE4-947C-FD625895AE81}" name="Tpos" dataDxfId="19">
      <calculatedColumnFormula>_xlfn.LET(_xlpm._range,tblParseParts[[#This Row],[1]:[33]], _xlfn.IFNA(_xlfn.XMATCH("T",_xlpm._range,0,1),0))</calculatedColumnFormula>
    </tableColumn>
    <tableColumn id="31" xr3:uid="{29BCE5A0-BD46-4F41-B3F0-6368ECBFFDDD}" name="SignLastPos" dataDxfId="18">
      <calculatedColumnFormula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calculatedColumnFormula>
    </tableColumn>
    <tableColumn id="19" xr3:uid="{1A7FBC81-F8A6-42F0-B08B-B603F5C4A950}" name="ColonLastPos" dataDxfId="17">
      <calculatedColumnFormula>_xlfn.LET(_xlpm._range,tblParseParts[[#This Row],[1]:[33]], _xlfn.IFNA(_xlfn.XMATCH(":",_xlpm._range,0,-1),0))</calculatedColumnFormula>
    </tableColumn>
    <tableColumn id="27" xr3:uid="{583E9311-60AC-43E9-883D-B742BEBDB649}" name="ZlastPos" dataDxfId="16">
      <calculatedColumnFormula array="1">_xlfn.LET(_xlpm._last,INDEX(tblParseParts[[#This Row],[1]:[33]],1,tblParseParts[[#This Row],[Len]]),IF(_xlpm._last="Z",tblParseParts[[#This Row],[Len]],0))</calculatedColumnFormula>
    </tableColumn>
    <tableColumn id="54" xr3:uid="{327BD7D1-198D-4E3D-9412-EB70E288158E}" name="HasT" dataDxfId="15">
      <calculatedColumnFormula>N(tblParseParts[[#This Row],[Tpos]]&gt;0)</calculatedColumnFormula>
    </tableColumn>
    <tableColumn id="47" xr3:uid="{F1F30664-C1B5-440C-B2F1-C401F8F04C0A}" name="Tfirst" dataDxfId="14">
      <calculatedColumnFormula>N(tblParseParts[[#This Row],[Tpos]]=1)</calculatedColumnFormula>
    </tableColumn>
    <tableColumn id="56" xr3:uid="{B6BC305A-2FD7-4FDE-8F3B-C9868E2188A1}" name="LastSignFirstPos" dataDxfId="13">
      <calculatedColumnFormula>N(tblParseParts[[#This Row],[SignLastPos]]=1)</calculatedColumnFormula>
    </tableColumn>
    <tableColumn id="49" xr3:uid="{926AFC5F-6957-4E29-AE45-7C3A2A92568E}" name="HasZorSignAfterT" dataDxfId="12">
      <calculatedColumnFormula>(tblParseParts[[#This Row],[Tpos]]&lt;&gt;0)*(((tblParseParts[[#This Row],[ZlastPos]]&gt;tblParseParts[[#This Row],[Tpos]])+(tblParseParts[[#This Row],[SignLastPos]]&gt;tblParseParts[[#This Row],[Tpos]]))&lt;&gt;0)</calculatedColumnFormula>
    </tableColumn>
    <tableColumn id="53" xr3:uid="{8FBE0487-0C00-4193-AA62-1DEE22844DBA}" name="ZorSignFirstAfterT" dataDxfId="11">
      <calculatedColumnFormula>(tblParseParts[[#This Row],[Tpos]]&lt;&gt;0)*(((tblParseParts[[#This Row],[ZlastPos]]=tblParseParts[[#This Row],[Tpos]]+1)+(tblParseParts[[#This Row],[SignLastPos]]=tblParseParts[[#This Row],[Tpos]]+1))&lt;&gt;0)</calculatedColumnFormula>
    </tableColumn>
    <tableColumn id="52" xr3:uid="{C1C38915-3046-424D-AA76-E3D347F89A09}" name="ColonAfterLastSign" dataDxfId="10">
      <calculatedColumnFormula>N(tblParseParts[[#This Row],[ColonLastPos]]&gt;tblParseParts[[#This Row],[SignLastPos]])</calculatedColumnFormula>
    </tableColumn>
    <tableColumn id="57" xr3:uid="{6E201A69-DE03-48EA-9157-C5499ACE9395}" name="LenLessthan8" dataDxfId="9">
      <calculatedColumnFormula>N(tblParseParts[[#This Row],[Len]]&lt;8)</calculatedColumnFormula>
    </tableColumn>
    <tableColumn id="41" xr3:uid="{0E8AAB8F-7C44-479A-9EA9-9D26CC1D6FBD}" name="HasZlast" dataDxfId="8">
      <calculatedColumnFormula>N(tblParseParts[[#This Row],[ZlastPos]]=tblParseParts[[#This Row],[Len]])</calculatedColumnFormula>
    </tableColumn>
    <tableColumn id="60" xr3:uid="{E198DA25-61FA-4CB1-AE63-2AD3FB01EA54}" name="Hash" dataDxfId="7">
      <calculatedColumnFormula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calculatedColumnFormula>
    </tableColumn>
    <tableColumn id="50" xr3:uid="{D081405F-867C-47A0-92CC-5404D92099B5}" name="DateMark" dataDxfId="6"/>
    <tableColumn id="62" xr3:uid="{AFF621C3-AC24-4DDB-AEAF-714C5BAB04A8}" name="TZMark" dataDxfId="5"/>
    <tableColumn id="65" xr3:uid="{59C7FF09-19EA-4FF7-94B9-634A3EA18EAA}" name="Compliant" dataDxfId="4"/>
    <tableColumn id="61" xr3:uid="{1BDB3B17-909E-495B-B64B-7B473FE4ABAB}" name="RowArray" dataDxfId="3">
      <calculatedColumnFormula>_xlfn.TEXTJOIN(", ",FALSE,tblParseParts[[#This Row],[Hash]:[Compliant]])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A2DB27-7351-4522-8F0A-A82FD22B3844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A9A8D9B4-F50F-43A4-9C3E-510A605703DD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4E8-6EEE-4353-A591-413107D3808A}">
  <dimension ref="A1:AB25"/>
  <sheetViews>
    <sheetView workbookViewId="0">
      <pane ySplit="3" topLeftCell="A4" activePane="bottomLeft" state="frozen"/>
      <selection pane="bottomLeft" activeCell="N28" sqref="N28"/>
    </sheetView>
  </sheetViews>
  <sheetFormatPr defaultRowHeight="15" x14ac:dyDescent="0.25"/>
  <cols>
    <col min="1" max="1" width="4.140625" style="4" customWidth="1"/>
    <col min="2" max="2" width="21.5703125" style="4" customWidth="1"/>
    <col min="3" max="12" width="4.140625" style="4" customWidth="1"/>
    <col min="13" max="13" width="5.85546875" customWidth="1"/>
    <col min="14" max="14" width="6.42578125" customWidth="1"/>
    <col min="15" max="16" width="6.140625" customWidth="1"/>
    <col min="17" max="17" width="6.42578125" customWidth="1"/>
    <col min="19" max="19" width="9.140625" customWidth="1"/>
    <col min="28" max="28" width="24.5703125" customWidth="1"/>
  </cols>
  <sheetData>
    <row r="1" spans="1:28" ht="53.25" customHeight="1" x14ac:dyDescent="0.25">
      <c r="A1" s="16" t="str" cm="1">
        <f t="array" ref="A1">_xlfn.LET(_xlpm._valid, _xlfn._xlws.SORT(_xlfn._xlws.FILTER(tblParseDate[RowArray],tblParseDate[Invalid]=0)), _xlpm._table,_xlfn.TEXTJOIN(";"&amp;CHAR(10)&amp;"    ",FALSE,_xlpm._valid), _xlfn.CONCAT("DATE_FMT_HASH = {",CHAR(10),"    ",_xlpm._table,CHAR(10),"};",CHAR(10)))</f>
        <v xml:space="preserve">DATE_FMT_HASH = {
    16384, 1, 1, 3, 4, 0, 0, 0;
    20480, 1, 1, 3, 5, 0, 0, 0;
    28672, 2, 3, 1, 4, 0, 0, 3;
    28677, 3, 2, 1, 4, 6, 2, 0;
    29952, 1, 2, 2, 4, 6, 2, 0;
    32768, 1, 3, 1, 4, 5, 2, 2;
    32773, 3, 3, 1, 4, 6, 2, 1;
    32774, 3, 2, 1, 5, 7, 2, 0;
    34048, 2, 3, 2, 4, 0, 0, 3;
    34054, 3, 2, 2, 4, 7, 2, 0;
    34304, 1, 2, 2, 5, 7, 2, 0;
    36864, 1, 3, 1, 5, 6, 2, 2;
    36870, 3, 3, 1, 5, 7, 2, 1;
    38400, 2, 3, 2, 5, 0, 0, 3;
    38407, 3, 2, 2, 5, 8, 2, 0;
    42368, 1, 3, 2, 4, 6, 2, 2;
    42390, 3, 3, 2, 4, 7, 2, 1;
    46736, 1, 3, 2, 5, 7, 2, 2;
    46759, 3, 3, 2, 5, 8, 2, 1
};
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3" spans="1:28" ht="41.25" customHeight="1" x14ac:dyDescent="0.25">
      <c r="A3" s="2" t="s">
        <v>12</v>
      </c>
      <c r="B3" s="12" t="s">
        <v>224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2" t="s">
        <v>13</v>
      </c>
      <c r="O3" s="3" t="s">
        <v>24</v>
      </c>
      <c r="P3" s="3" t="s">
        <v>25</v>
      </c>
      <c r="Q3" s="3" t="s">
        <v>26</v>
      </c>
      <c r="R3" s="3" t="s">
        <v>14</v>
      </c>
      <c r="S3" s="3" t="s">
        <v>17</v>
      </c>
      <c r="T3" s="3" t="s">
        <v>16</v>
      </c>
      <c r="U3" s="3" t="s">
        <v>27</v>
      </c>
      <c r="V3" s="3" t="s">
        <v>15</v>
      </c>
      <c r="W3" s="3" t="s">
        <v>32</v>
      </c>
      <c r="X3" s="3" t="s">
        <v>28</v>
      </c>
      <c r="Y3" s="3" t="s">
        <v>29</v>
      </c>
      <c r="Z3" s="3" t="s">
        <v>30</v>
      </c>
      <c r="AA3" s="3" t="s">
        <v>31</v>
      </c>
      <c r="AB3" s="5" t="s">
        <v>21</v>
      </c>
    </row>
    <row r="4" spans="1:28" x14ac:dyDescent="0.25">
      <c r="A4">
        <v>1</v>
      </c>
      <c r="B4" s="15" t="s">
        <v>91</v>
      </c>
      <c r="C4" s="4" t="str">
        <f>_xlfn.LET(_xlpm._i, COLUMN()-COLUMN(tblParseDate[[#Headers],[Text]]), IF(_xlpm._i&gt;tblParseDate[[#This Row],[LEN]],"",MID(tblParseDate[[#This Row],[Text]],_xlpm._i,1)))</f>
        <v>2</v>
      </c>
      <c r="D4" s="4" t="str">
        <f>_xlfn.LET(_xlpm._i, COLUMN()-COLUMN(tblParseDate[[#Headers],[Text]]), IF(_xlpm._i&gt;tblParseDate[[#This Row],[LEN]],"",MID(tblParseDate[[#This Row],[Text]],_xlpm._i,1)))</f>
        <v>0</v>
      </c>
      <c r="E4" s="4" t="str">
        <f>_xlfn.LET(_xlpm._i, COLUMN()-COLUMN(tblParseDate[[#Headers],[Text]]), IF(_xlpm._i&gt;tblParseDate[[#This Row],[LEN]],"",MID(tblParseDate[[#This Row],[Text]],_xlpm._i,1)))</f>
        <v>2</v>
      </c>
      <c r="F4" s="4" t="str">
        <f>_xlfn.LET(_xlpm._i, COLUMN()-COLUMN(tblParseDate[[#Headers],[Text]]), IF(_xlpm._i&gt;tblParseDate[[#This Row],[LEN]],"",MID(tblParseDate[[#This Row],[Text]],_xlpm._i,1)))</f>
        <v>3</v>
      </c>
      <c r="G4" s="4" t="str">
        <f>_xlfn.LET(_xlpm._i, COLUMN()-COLUMN(tblParseDate[[#Headers],[Text]]), IF(_xlpm._i&gt;tblParseDate[[#This Row],[LEN]],"",MID(tblParseDate[[#This Row],[Text]],_xlpm._i,1)))</f>
        <v/>
      </c>
      <c r="H4" s="4" t="str">
        <f>_xlfn.LET(_xlpm._i, COLUMN()-COLUMN(tblParseDate[[#Headers],[Text]]), IF(_xlpm._i&gt;tblParseDate[[#This Row],[LEN]],"",MID(tblParseDate[[#This Row],[Text]],_xlpm._i,1)))</f>
        <v/>
      </c>
      <c r="I4" s="4" t="str">
        <f>_xlfn.LET(_xlpm._i, COLUMN()-COLUMN(tblParseDate[[#Headers],[Text]]), IF(_xlpm._i&gt;tblParseDate[[#This Row],[LEN]],"",MID(tblParseDate[[#This Row],[Text]],_xlpm._i,1)))</f>
        <v/>
      </c>
      <c r="J4" s="4" t="str">
        <f>_xlfn.LET(_xlpm._i, COLUMN()-COLUMN(tblParseDate[[#Headers],[Text]]), IF(_xlpm._i&gt;tblParseDate[[#This Row],[LEN]],"",MID(tblParseDate[[#This Row],[Text]],_xlpm._i,1)))</f>
        <v/>
      </c>
      <c r="K4" s="4" t="str">
        <f>_xlfn.LET(_xlpm._i, COLUMN()-COLUMN(tblParseDate[[#Headers],[Text]]), IF(_xlpm._i&gt;tblParseDate[[#This Row],[LEN]],"",MID(tblParseDate[[#This Row],[Text]],_xlpm._i,1)))</f>
        <v/>
      </c>
      <c r="L4" s="4" t="str">
        <f>_xlfn.LET(_xlpm._i, COLUMN()-COLUMN(tblParseDate[[#Headers],[Text]]), IF(_xlpm._i&gt;tblParseDate[[#This Row],[LEN]],"",MID(tblParseDate[[#This Row],[Text]],_xlpm._i,1)))</f>
        <v/>
      </c>
      <c r="M4" s="4" t="str">
        <f>_xlfn.LET(_xlpm._i, COLUMN()-COLUMN(tblParseDate[[#Headers],[Text]]), IF(_xlpm._i&gt;tblParseDate[[#This Row],[LEN]],"",MID(tblParseDate[[#This Row],[Text]],_xlpm._i,1)))</f>
        <v/>
      </c>
      <c r="N4">
        <f>LEN(tblParseDate[[#This Row],[Text]])</f>
        <v>4</v>
      </c>
      <c r="O4">
        <f>_xlfn.IFNA(_xlfn.XMATCH("-",tblParseDate[[#This Row],[1]:[11]],0,1),0)</f>
        <v>0</v>
      </c>
      <c r="P4">
        <f>_xlfn.IFNA(_xlfn.XMATCH("-",_xlfn.DROP(tblParseDate[[#This Row],[1]:[11]],,tblParseDate[[#This Row],[Hyphen1Pos]]),0,1)+tblParseDate[[#This Row],[Hyphen1Pos]],0)</f>
        <v>0</v>
      </c>
      <c r="Q4">
        <f>_xlfn.IFNA(_xlfn.XMATCH("W",tblParseDate[[#This Row],[1]:[11]],0,1),0)</f>
        <v>0</v>
      </c>
      <c r="R4">
        <v>0</v>
      </c>
      <c r="S4" cm="1">
        <f t="array" ref="S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4">
        <f>(tblParseDate[[#This Row],[LEN]] * 4096) + (tblParseDate[[#This Row],[Hyphen1Pos]] * 256) + (tblParseDate[[#This Row],[Hyphen2Pos]] * 16) + tblParseDate[[#This Row],[Wpos]]</f>
        <v>16384</v>
      </c>
      <c r="U4">
        <v>1</v>
      </c>
      <c r="V4">
        <v>1</v>
      </c>
      <c r="W4">
        <v>3</v>
      </c>
      <c r="X4">
        <v>4</v>
      </c>
      <c r="Y4">
        <v>0</v>
      </c>
      <c r="Z4">
        <v>0</v>
      </c>
      <c r="AA4">
        <v>0</v>
      </c>
      <c r="AB4" t="str">
        <f>_xlfn.TEXTJOIN(", ",FALSE,tblParseDate[[#This Row],[Hash]:[DateArg2Len]])</f>
        <v>16384, 1, 1, 3, 4, 0, 0, 0</v>
      </c>
    </row>
    <row r="5" spans="1:28" x14ac:dyDescent="0.25">
      <c r="A5">
        <v>2</v>
      </c>
      <c r="B5" s="15" t="s">
        <v>92</v>
      </c>
      <c r="C5" s="4" t="str">
        <f>_xlfn.LET(_xlpm._i, COLUMN()-COLUMN(tblParseDate[[#Headers],[Text]]), IF(_xlpm._i&gt;tblParseDate[[#This Row],[LEN]],"",MID(tblParseDate[[#This Row],[Text]],_xlpm._i,1)))</f>
        <v>9</v>
      </c>
      <c r="D5" s="4" t="str">
        <f>_xlfn.LET(_xlpm._i, COLUMN()-COLUMN(tblParseDate[[#Headers],[Text]]), IF(_xlpm._i&gt;tblParseDate[[#This Row],[LEN]],"",MID(tblParseDate[[#This Row],[Text]],_xlpm._i,1)))</f>
        <v>9</v>
      </c>
      <c r="E5" s="4" t="str">
        <f>_xlfn.LET(_xlpm._i, COLUMN()-COLUMN(tblParseDate[[#Headers],[Text]]), IF(_xlpm._i&gt;tblParseDate[[#This Row],[LEN]],"",MID(tblParseDate[[#This Row],[Text]],_xlpm._i,1)))</f>
        <v>9</v>
      </c>
      <c r="F5" s="4" t="str">
        <f>_xlfn.LET(_xlpm._i, COLUMN()-COLUMN(tblParseDate[[#Headers],[Text]]), IF(_xlpm._i&gt;tblParseDate[[#This Row],[LEN]],"",MID(tblParseDate[[#This Row],[Text]],_xlpm._i,1)))</f>
        <v>9</v>
      </c>
      <c r="G5" s="4" t="str">
        <f>_xlfn.LET(_xlpm._i, COLUMN()-COLUMN(tblParseDate[[#Headers],[Text]]), IF(_xlpm._i&gt;tblParseDate[[#This Row],[LEN]],"",MID(tblParseDate[[#This Row],[Text]],_xlpm._i,1)))</f>
        <v>9</v>
      </c>
      <c r="H5" s="4" t="str">
        <f>_xlfn.LET(_xlpm._i, COLUMN()-COLUMN(tblParseDate[[#Headers],[Text]]), IF(_xlpm._i&gt;tblParseDate[[#This Row],[LEN]],"",MID(tblParseDate[[#This Row],[Text]],_xlpm._i,1)))</f>
        <v/>
      </c>
      <c r="I5" s="4" t="str">
        <f>_xlfn.LET(_xlpm._i, COLUMN()-COLUMN(tblParseDate[[#Headers],[Text]]), IF(_xlpm._i&gt;tblParseDate[[#This Row],[LEN]],"",MID(tblParseDate[[#This Row],[Text]],_xlpm._i,1)))</f>
        <v/>
      </c>
      <c r="J5" s="4" t="str">
        <f>_xlfn.LET(_xlpm._i, COLUMN()-COLUMN(tblParseDate[[#Headers],[Text]]), IF(_xlpm._i&gt;tblParseDate[[#This Row],[LEN]],"",MID(tblParseDate[[#This Row],[Text]],_xlpm._i,1)))</f>
        <v/>
      </c>
      <c r="K5" s="4" t="str">
        <f>_xlfn.LET(_xlpm._i, COLUMN()-COLUMN(tblParseDate[[#Headers],[Text]]), IF(_xlpm._i&gt;tblParseDate[[#This Row],[LEN]],"",MID(tblParseDate[[#This Row],[Text]],_xlpm._i,1)))</f>
        <v/>
      </c>
      <c r="L5" s="4" t="str">
        <f>_xlfn.LET(_xlpm._i, COLUMN()-COLUMN(tblParseDate[[#Headers],[Text]]), IF(_xlpm._i&gt;tblParseDate[[#This Row],[LEN]],"",MID(tblParseDate[[#This Row],[Text]],_xlpm._i,1)))</f>
        <v/>
      </c>
      <c r="M5" s="4" t="str">
        <f>_xlfn.LET(_xlpm._i, COLUMN()-COLUMN(tblParseDate[[#Headers],[Text]]), IF(_xlpm._i&gt;tblParseDate[[#This Row],[LEN]],"",MID(tblParseDate[[#This Row],[Text]],_xlpm._i,1)))</f>
        <v/>
      </c>
      <c r="N5">
        <f>LEN(tblParseDate[[#This Row],[Text]])</f>
        <v>5</v>
      </c>
      <c r="O5">
        <f>_xlfn.IFNA(_xlfn.XMATCH("-",tblParseDate[[#This Row],[1]:[11]],0,1),0)</f>
        <v>0</v>
      </c>
      <c r="P5">
        <f>_xlfn.IFNA(_xlfn.XMATCH("-",_xlfn.DROP(tblParseDate[[#This Row],[1]:[11]],,tblParseDate[[#This Row],[Hyphen1Pos]]),0,1)+tblParseDate[[#This Row],[Hyphen1Pos]],0)</f>
        <v>0</v>
      </c>
      <c r="Q5">
        <f>_xlfn.IFNA(_xlfn.XMATCH("W",tblParseDate[[#This Row],[1]:[11]],0,1),0)</f>
        <v>0</v>
      </c>
      <c r="R5">
        <v>0</v>
      </c>
      <c r="S5" cm="1">
        <f t="array" ref="S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5">
        <f>(tblParseDate[[#This Row],[LEN]] * 4096) + (tblParseDate[[#This Row],[Hyphen1Pos]] * 256) + (tblParseDate[[#This Row],[Hyphen2Pos]] * 16) + tblParseDate[[#This Row],[Wpos]]</f>
        <v>20480</v>
      </c>
      <c r="U5">
        <v>1</v>
      </c>
      <c r="V5">
        <v>1</v>
      </c>
      <c r="W5">
        <v>3</v>
      </c>
      <c r="X5">
        <v>5</v>
      </c>
      <c r="Y5">
        <v>0</v>
      </c>
      <c r="Z5">
        <v>0</v>
      </c>
      <c r="AA5">
        <v>0</v>
      </c>
      <c r="AB5" t="str">
        <f>_xlfn.TEXTJOIN(", ",FALSE,tblParseDate[[#This Row],[Hash]:[DateArg2Len]])</f>
        <v>20480, 1, 1, 3, 5, 0, 0, 0</v>
      </c>
    </row>
    <row r="6" spans="1:28" x14ac:dyDescent="0.25">
      <c r="A6">
        <v>3</v>
      </c>
      <c r="B6" s="15" t="s">
        <v>93</v>
      </c>
      <c r="C6" s="4" t="str">
        <f>_xlfn.LET(_xlpm._i, COLUMN()-COLUMN(tblParseDate[[#Headers],[Text]]), IF(_xlpm._i&gt;tblParseDate[[#This Row],[LEN]],"",MID(tblParseDate[[#This Row],[Text]],_xlpm._i,1)))</f>
        <v>2</v>
      </c>
      <c r="D6" s="4" t="str">
        <f>_xlfn.LET(_xlpm._i, COLUMN()-COLUMN(tblParseDate[[#Headers],[Text]]), IF(_xlpm._i&gt;tblParseDate[[#This Row],[LEN]],"",MID(tblParseDate[[#This Row],[Text]],_xlpm._i,1)))</f>
        <v>0</v>
      </c>
      <c r="E6" s="4" t="str">
        <f>_xlfn.LET(_xlpm._i, COLUMN()-COLUMN(tblParseDate[[#Headers],[Text]]), IF(_xlpm._i&gt;tblParseDate[[#This Row],[LEN]],"",MID(tblParseDate[[#This Row],[Text]],_xlpm._i,1)))</f>
        <v>2</v>
      </c>
      <c r="F6" s="4" t="str">
        <f>_xlfn.LET(_xlpm._i, COLUMN()-COLUMN(tblParseDate[[#Headers],[Text]]), IF(_xlpm._i&gt;tblParseDate[[#This Row],[LEN]],"",MID(tblParseDate[[#This Row],[Text]],_xlpm._i,1)))</f>
        <v>3</v>
      </c>
      <c r="G6" s="4" t="str">
        <f>_xlfn.LET(_xlpm._i, COLUMN()-COLUMN(tblParseDate[[#Headers],[Text]]), IF(_xlpm._i&gt;tblParseDate[[#This Row],[LEN]],"",MID(tblParseDate[[#This Row],[Text]],_xlpm._i,1)))</f>
        <v>3</v>
      </c>
      <c r="H6" s="4" t="str">
        <f>_xlfn.LET(_xlpm._i, COLUMN()-COLUMN(tblParseDate[[#Headers],[Text]]), IF(_xlpm._i&gt;tblParseDate[[#This Row],[LEN]],"",MID(tblParseDate[[#This Row],[Text]],_xlpm._i,1)))</f>
        <v>2</v>
      </c>
      <c r="I6" s="4" t="str">
        <f>_xlfn.LET(_xlpm._i, COLUMN()-COLUMN(tblParseDate[[#Headers],[Text]]), IF(_xlpm._i&gt;tblParseDate[[#This Row],[LEN]],"",MID(tblParseDate[[#This Row],[Text]],_xlpm._i,1)))</f>
        <v>5</v>
      </c>
      <c r="J6" s="4" t="str">
        <f>_xlfn.LET(_xlpm._i, COLUMN()-COLUMN(tblParseDate[[#Headers],[Text]]), IF(_xlpm._i&gt;tblParseDate[[#This Row],[LEN]],"",MID(tblParseDate[[#This Row],[Text]],_xlpm._i,1)))</f>
        <v/>
      </c>
      <c r="K6" s="4" t="str">
        <f>_xlfn.LET(_xlpm._i, COLUMN()-COLUMN(tblParseDate[[#Headers],[Text]]), IF(_xlpm._i&gt;tblParseDate[[#This Row],[LEN]],"",MID(tblParseDate[[#This Row],[Text]],_xlpm._i,1)))</f>
        <v/>
      </c>
      <c r="L6" s="4" t="str">
        <f>_xlfn.LET(_xlpm._i, COLUMN()-COLUMN(tblParseDate[[#Headers],[Text]]), IF(_xlpm._i&gt;tblParseDate[[#This Row],[LEN]],"",MID(tblParseDate[[#This Row],[Text]],_xlpm._i,1)))</f>
        <v/>
      </c>
      <c r="M6" s="4" t="str">
        <f>_xlfn.LET(_xlpm._i, COLUMN()-COLUMN(tblParseDate[[#Headers],[Text]]), IF(_xlpm._i&gt;tblParseDate[[#This Row],[LEN]],"",MID(tblParseDate[[#This Row],[Text]],_xlpm._i,1)))</f>
        <v/>
      </c>
      <c r="N6">
        <f>LEN(tblParseDate[[#This Row],[Text]])</f>
        <v>7</v>
      </c>
      <c r="O6">
        <f>_xlfn.IFNA(_xlfn.XMATCH("-",tblParseDate[[#This Row],[1]:[11]],0,1),0)</f>
        <v>0</v>
      </c>
      <c r="P6">
        <f>_xlfn.IFNA(_xlfn.XMATCH("-",_xlfn.DROP(tblParseDate[[#This Row],[1]:[11]],,tblParseDate[[#This Row],[Hyphen1Pos]]),0,1)+tblParseDate[[#This Row],[Hyphen1Pos]],0)</f>
        <v>0</v>
      </c>
      <c r="Q6">
        <f>_xlfn.IFNA(_xlfn.XMATCH("W",tblParseDate[[#This Row],[1]:[11]],0,1),0)</f>
        <v>0</v>
      </c>
      <c r="R6">
        <v>0</v>
      </c>
      <c r="S6" cm="1">
        <f t="array" ref="S6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6">
        <f>(tblParseDate[[#This Row],[LEN]] * 4096) + (tblParseDate[[#This Row],[Hyphen1Pos]] * 256) + (tblParseDate[[#This Row],[Hyphen2Pos]] * 16) + tblParseDate[[#This Row],[Wpos]]</f>
        <v>28672</v>
      </c>
      <c r="U6">
        <v>2</v>
      </c>
      <c r="V6">
        <v>3</v>
      </c>
      <c r="W6">
        <v>1</v>
      </c>
      <c r="X6">
        <v>4</v>
      </c>
      <c r="Y6">
        <v>0</v>
      </c>
      <c r="Z6">
        <v>0</v>
      </c>
      <c r="AA6">
        <v>3</v>
      </c>
      <c r="AB6" t="str">
        <f>_xlfn.TEXTJOIN(", ",FALSE,tblParseDate[[#This Row],[Hash]:[DateArg2Len]])</f>
        <v>28672, 2, 3, 1, 4, 0, 0, 3</v>
      </c>
    </row>
    <row r="7" spans="1:28" x14ac:dyDescent="0.25">
      <c r="A7">
        <v>4</v>
      </c>
      <c r="B7" s="15" t="s">
        <v>94</v>
      </c>
      <c r="C7" s="4" t="str">
        <f>_xlfn.LET(_xlpm._i, COLUMN()-COLUMN(tblParseDate[[#Headers],[Text]]), IF(_xlpm._i&gt;tblParseDate[[#This Row],[LEN]],"",MID(tblParseDate[[#This Row],[Text]],_xlpm._i,1)))</f>
        <v>2</v>
      </c>
      <c r="D7" s="4" t="str">
        <f>_xlfn.LET(_xlpm._i, COLUMN()-COLUMN(tblParseDate[[#Headers],[Text]]), IF(_xlpm._i&gt;tblParseDate[[#This Row],[LEN]],"",MID(tblParseDate[[#This Row],[Text]],_xlpm._i,1)))</f>
        <v>0</v>
      </c>
      <c r="E7" s="4" t="str">
        <f>_xlfn.LET(_xlpm._i, COLUMN()-COLUMN(tblParseDate[[#Headers],[Text]]), IF(_xlpm._i&gt;tblParseDate[[#This Row],[LEN]],"",MID(tblParseDate[[#This Row],[Text]],_xlpm._i,1)))</f>
        <v>2</v>
      </c>
      <c r="F7" s="4" t="str">
        <f>_xlfn.LET(_xlpm._i, COLUMN()-COLUMN(tblParseDate[[#Headers],[Text]]), IF(_xlpm._i&gt;tblParseDate[[#This Row],[LEN]],"",MID(tblParseDate[[#This Row],[Text]],_xlpm._i,1)))</f>
        <v>3</v>
      </c>
      <c r="G7" s="4" t="str">
        <f>_xlfn.LET(_xlpm._i, COLUMN()-COLUMN(tblParseDate[[#Headers],[Text]]), IF(_xlpm._i&gt;tblParseDate[[#This Row],[LEN]],"",MID(tblParseDate[[#This Row],[Text]],_xlpm._i,1)))</f>
        <v>W</v>
      </c>
      <c r="H7" s="4" t="str">
        <f>_xlfn.LET(_xlpm._i, COLUMN()-COLUMN(tblParseDate[[#Headers],[Text]]), IF(_xlpm._i&gt;tblParseDate[[#This Row],[LEN]],"",MID(tblParseDate[[#This Row],[Text]],_xlpm._i,1)))</f>
        <v>1</v>
      </c>
      <c r="I7" s="4" t="str">
        <f>_xlfn.LET(_xlpm._i, COLUMN()-COLUMN(tblParseDate[[#Headers],[Text]]), IF(_xlpm._i&gt;tblParseDate[[#This Row],[LEN]],"",MID(tblParseDate[[#This Row],[Text]],_xlpm._i,1)))</f>
        <v>5</v>
      </c>
      <c r="J7" s="4" t="str">
        <f>_xlfn.LET(_xlpm._i, COLUMN()-COLUMN(tblParseDate[[#Headers],[Text]]), IF(_xlpm._i&gt;tblParseDate[[#This Row],[LEN]],"",MID(tblParseDate[[#This Row],[Text]],_xlpm._i,1)))</f>
        <v/>
      </c>
      <c r="K7" s="4" t="str">
        <f>_xlfn.LET(_xlpm._i, COLUMN()-COLUMN(tblParseDate[[#Headers],[Text]]), IF(_xlpm._i&gt;tblParseDate[[#This Row],[LEN]],"",MID(tblParseDate[[#This Row],[Text]],_xlpm._i,1)))</f>
        <v/>
      </c>
      <c r="L7" s="4" t="str">
        <f>_xlfn.LET(_xlpm._i, COLUMN()-COLUMN(tblParseDate[[#Headers],[Text]]), IF(_xlpm._i&gt;tblParseDate[[#This Row],[LEN]],"",MID(tblParseDate[[#This Row],[Text]],_xlpm._i,1)))</f>
        <v/>
      </c>
      <c r="M7" s="4" t="str">
        <f>_xlfn.LET(_xlpm._i, COLUMN()-COLUMN(tblParseDate[[#Headers],[Text]]), IF(_xlpm._i&gt;tblParseDate[[#This Row],[LEN]],"",MID(tblParseDate[[#This Row],[Text]],_xlpm._i,1)))</f>
        <v/>
      </c>
      <c r="N7">
        <f>LEN(tblParseDate[[#This Row],[Text]])</f>
        <v>7</v>
      </c>
      <c r="O7">
        <f>_xlfn.IFNA(_xlfn.XMATCH("-",tblParseDate[[#This Row],[1]:[11]],0,1),0)</f>
        <v>0</v>
      </c>
      <c r="P7">
        <f>_xlfn.IFNA(_xlfn.XMATCH("-",_xlfn.DROP(tblParseDate[[#This Row],[1]:[11]],,tblParseDate[[#This Row],[Hyphen1Pos]]),0,1)+tblParseDate[[#This Row],[Hyphen1Pos]],0)</f>
        <v>0</v>
      </c>
      <c r="Q7">
        <f>_xlfn.IFNA(_xlfn.XMATCH("W",tblParseDate[[#This Row],[1]:[11]],0,1),0)</f>
        <v>5</v>
      </c>
      <c r="R7">
        <v>0</v>
      </c>
      <c r="S7" cm="1">
        <f t="array" ref="S7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7">
        <f>(tblParseDate[[#This Row],[LEN]] * 4096) + (tblParseDate[[#This Row],[Hyphen1Pos]] * 256) + (tblParseDate[[#This Row],[Hyphen2Pos]] * 16) + tblParseDate[[#This Row],[Wpos]]</f>
        <v>28677</v>
      </c>
      <c r="U7">
        <v>3</v>
      </c>
      <c r="V7">
        <v>2</v>
      </c>
      <c r="W7">
        <v>1</v>
      </c>
      <c r="X7">
        <v>4</v>
      </c>
      <c r="Y7">
        <v>6</v>
      </c>
      <c r="Z7">
        <v>2</v>
      </c>
      <c r="AA7">
        <v>0</v>
      </c>
      <c r="AB7" t="str">
        <f>_xlfn.TEXTJOIN(", ",FALSE,tblParseDate[[#This Row],[Hash]:[DateArg2Len]])</f>
        <v>28677, 3, 2, 1, 4, 6, 2, 0</v>
      </c>
    </row>
    <row r="8" spans="1:28" x14ac:dyDescent="0.25">
      <c r="A8">
        <v>5</v>
      </c>
      <c r="B8" s="15" t="s">
        <v>95</v>
      </c>
      <c r="C8" s="4" t="str">
        <f>_xlfn.LET(_xlpm._i, COLUMN()-COLUMN(tblParseDate[[#Headers],[Text]]), IF(_xlpm._i&gt;tblParseDate[[#This Row],[LEN]],"",MID(tblParseDate[[#This Row],[Text]],_xlpm._i,1)))</f>
        <v>2</v>
      </c>
      <c r="D8" s="4" t="str">
        <f>_xlfn.LET(_xlpm._i, COLUMN()-COLUMN(tblParseDate[[#Headers],[Text]]), IF(_xlpm._i&gt;tblParseDate[[#This Row],[LEN]],"",MID(tblParseDate[[#This Row],[Text]],_xlpm._i,1)))</f>
        <v>0</v>
      </c>
      <c r="E8" s="4" t="str">
        <f>_xlfn.LET(_xlpm._i, COLUMN()-COLUMN(tblParseDate[[#Headers],[Text]]), IF(_xlpm._i&gt;tblParseDate[[#This Row],[LEN]],"",MID(tblParseDate[[#This Row],[Text]],_xlpm._i,1)))</f>
        <v>2</v>
      </c>
      <c r="F8" s="4" t="str">
        <f>_xlfn.LET(_xlpm._i, COLUMN()-COLUMN(tblParseDate[[#Headers],[Text]]), IF(_xlpm._i&gt;tblParseDate[[#This Row],[LEN]],"",MID(tblParseDate[[#This Row],[Text]],_xlpm._i,1)))</f>
        <v>3</v>
      </c>
      <c r="G8" s="4" t="str">
        <f>_xlfn.LET(_xlpm._i, COLUMN()-COLUMN(tblParseDate[[#Headers],[Text]]), IF(_xlpm._i&gt;tblParseDate[[#This Row],[LEN]],"",MID(tblParseDate[[#This Row],[Text]],_xlpm._i,1)))</f>
        <v>-</v>
      </c>
      <c r="H8" s="4" t="str">
        <f>_xlfn.LET(_xlpm._i, COLUMN()-COLUMN(tblParseDate[[#Headers],[Text]]), IF(_xlpm._i&gt;tblParseDate[[#This Row],[LEN]],"",MID(tblParseDate[[#This Row],[Text]],_xlpm._i,1)))</f>
        <v>1</v>
      </c>
      <c r="I8" s="4" t="str">
        <f>_xlfn.LET(_xlpm._i, COLUMN()-COLUMN(tblParseDate[[#Headers],[Text]]), IF(_xlpm._i&gt;tblParseDate[[#This Row],[LEN]],"",MID(tblParseDate[[#This Row],[Text]],_xlpm._i,1)))</f>
        <v>0</v>
      </c>
      <c r="J8" s="4" t="str">
        <f>_xlfn.LET(_xlpm._i, COLUMN()-COLUMN(tblParseDate[[#Headers],[Text]]), IF(_xlpm._i&gt;tblParseDate[[#This Row],[LEN]],"",MID(tblParseDate[[#This Row],[Text]],_xlpm._i,1)))</f>
        <v/>
      </c>
      <c r="K8" s="4" t="str">
        <f>_xlfn.LET(_xlpm._i, COLUMN()-COLUMN(tblParseDate[[#Headers],[Text]]), IF(_xlpm._i&gt;tblParseDate[[#This Row],[LEN]],"",MID(tblParseDate[[#This Row],[Text]],_xlpm._i,1)))</f>
        <v/>
      </c>
      <c r="L8" s="4" t="str">
        <f>_xlfn.LET(_xlpm._i, COLUMN()-COLUMN(tblParseDate[[#Headers],[Text]]), IF(_xlpm._i&gt;tblParseDate[[#This Row],[LEN]],"",MID(tblParseDate[[#This Row],[Text]],_xlpm._i,1)))</f>
        <v/>
      </c>
      <c r="M8" s="4" t="str">
        <f>_xlfn.LET(_xlpm._i, COLUMN()-COLUMN(tblParseDate[[#Headers],[Text]]), IF(_xlpm._i&gt;tblParseDate[[#This Row],[LEN]],"",MID(tblParseDate[[#This Row],[Text]],_xlpm._i,1)))</f>
        <v/>
      </c>
      <c r="N8">
        <f>LEN(tblParseDate[[#This Row],[Text]])</f>
        <v>7</v>
      </c>
      <c r="O8">
        <f>_xlfn.IFNA(_xlfn.XMATCH("-",tblParseDate[[#This Row],[1]:[11]],0,1),0)</f>
        <v>5</v>
      </c>
      <c r="P8">
        <f>_xlfn.IFNA(_xlfn.XMATCH("-",_xlfn.DROP(tblParseDate[[#This Row],[1]:[11]],,tblParseDate[[#This Row],[Hyphen1Pos]]),0,1)+tblParseDate[[#This Row],[Hyphen1Pos]],0)</f>
        <v>0</v>
      </c>
      <c r="Q8">
        <f>_xlfn.IFNA(_xlfn.XMATCH("W",tblParseDate[[#This Row],[1]:[11]],0,1),0)</f>
        <v>0</v>
      </c>
      <c r="R8">
        <v>0</v>
      </c>
      <c r="S8" cm="1">
        <f t="array" ref="S8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8">
        <f>(tblParseDate[[#This Row],[LEN]] * 4096) + (tblParseDate[[#This Row],[Hyphen1Pos]] * 256) + (tblParseDate[[#This Row],[Hyphen2Pos]] * 16) + tblParseDate[[#This Row],[Wpos]]</f>
        <v>29952</v>
      </c>
      <c r="U8">
        <v>1</v>
      </c>
      <c r="V8">
        <v>2</v>
      </c>
      <c r="W8">
        <v>2</v>
      </c>
      <c r="X8">
        <v>4</v>
      </c>
      <c r="Y8">
        <v>6</v>
      </c>
      <c r="Z8">
        <v>2</v>
      </c>
      <c r="AA8">
        <v>0</v>
      </c>
      <c r="AB8" t="str">
        <f>_xlfn.TEXTJOIN(", ",FALSE,tblParseDate[[#This Row],[Hash]:[DateArg2Len]])</f>
        <v>29952, 1, 2, 2, 4, 6, 2, 0</v>
      </c>
    </row>
    <row r="9" spans="1:28" x14ac:dyDescent="0.25">
      <c r="A9">
        <v>6</v>
      </c>
      <c r="B9" s="15" t="s">
        <v>79</v>
      </c>
      <c r="C9" s="4" t="str">
        <f>_xlfn.LET(_xlpm._i, COLUMN()-COLUMN(tblParseDate[[#Headers],[Text]]), IF(_xlpm._i&gt;tblParseDate[[#This Row],[LEN]],"",MID(tblParseDate[[#This Row],[Text]],_xlpm._i,1)))</f>
        <v>2</v>
      </c>
      <c r="D9" s="4" t="str">
        <f>_xlfn.LET(_xlpm._i, COLUMN()-COLUMN(tblParseDate[[#Headers],[Text]]), IF(_xlpm._i&gt;tblParseDate[[#This Row],[LEN]],"",MID(tblParseDate[[#This Row],[Text]],_xlpm._i,1)))</f>
        <v>0</v>
      </c>
      <c r="E9" s="4" t="str">
        <f>_xlfn.LET(_xlpm._i, COLUMN()-COLUMN(tblParseDate[[#Headers],[Text]]), IF(_xlpm._i&gt;tblParseDate[[#This Row],[LEN]],"",MID(tblParseDate[[#This Row],[Text]],_xlpm._i,1)))</f>
        <v>2</v>
      </c>
      <c r="F9" s="4" t="str">
        <f>_xlfn.LET(_xlpm._i, COLUMN()-COLUMN(tblParseDate[[#Headers],[Text]]), IF(_xlpm._i&gt;tblParseDate[[#This Row],[LEN]],"",MID(tblParseDate[[#This Row],[Text]],_xlpm._i,1)))</f>
        <v>3</v>
      </c>
      <c r="G9" s="4" t="str">
        <f>_xlfn.LET(_xlpm._i, COLUMN()-COLUMN(tblParseDate[[#Headers],[Text]]), IF(_xlpm._i&gt;tblParseDate[[#This Row],[LEN]],"",MID(tblParseDate[[#This Row],[Text]],_xlpm._i,1)))</f>
        <v>1</v>
      </c>
      <c r="H9" s="4" t="str">
        <f>_xlfn.LET(_xlpm._i, COLUMN()-COLUMN(tblParseDate[[#Headers],[Text]]), IF(_xlpm._i&gt;tblParseDate[[#This Row],[LEN]],"",MID(tblParseDate[[#This Row],[Text]],_xlpm._i,1)))</f>
        <v>0</v>
      </c>
      <c r="I9" s="4" t="str">
        <f>_xlfn.LET(_xlpm._i, COLUMN()-COLUMN(tblParseDate[[#Headers],[Text]]), IF(_xlpm._i&gt;tblParseDate[[#This Row],[LEN]],"",MID(tblParseDate[[#This Row],[Text]],_xlpm._i,1)))</f>
        <v>2</v>
      </c>
      <c r="J9" s="4" t="str">
        <f>_xlfn.LET(_xlpm._i, COLUMN()-COLUMN(tblParseDate[[#Headers],[Text]]), IF(_xlpm._i&gt;tblParseDate[[#This Row],[LEN]],"",MID(tblParseDate[[#This Row],[Text]],_xlpm._i,1)))</f>
        <v>4</v>
      </c>
      <c r="K9" s="4" t="str">
        <f>_xlfn.LET(_xlpm._i, COLUMN()-COLUMN(tblParseDate[[#Headers],[Text]]), IF(_xlpm._i&gt;tblParseDate[[#This Row],[LEN]],"",MID(tblParseDate[[#This Row],[Text]],_xlpm._i,1)))</f>
        <v/>
      </c>
      <c r="L9" s="4" t="str">
        <f>_xlfn.LET(_xlpm._i, COLUMN()-COLUMN(tblParseDate[[#Headers],[Text]]), IF(_xlpm._i&gt;tblParseDate[[#This Row],[LEN]],"",MID(tblParseDate[[#This Row],[Text]],_xlpm._i,1)))</f>
        <v/>
      </c>
      <c r="M9" s="4" t="str">
        <f>_xlfn.LET(_xlpm._i, COLUMN()-COLUMN(tblParseDate[[#Headers],[Text]]), IF(_xlpm._i&gt;tblParseDate[[#This Row],[LEN]],"",MID(tblParseDate[[#This Row],[Text]],_xlpm._i,1)))</f>
        <v/>
      </c>
      <c r="N9">
        <f>LEN(tblParseDate[[#This Row],[Text]])</f>
        <v>8</v>
      </c>
      <c r="O9">
        <f>_xlfn.IFNA(_xlfn.XMATCH("-",tblParseDate[[#This Row],[1]:[11]],0,1),0)</f>
        <v>0</v>
      </c>
      <c r="P9">
        <f>_xlfn.IFNA(_xlfn.XMATCH("-",_xlfn.DROP(tblParseDate[[#This Row],[1]:[11]],,tblParseDate[[#This Row],[Hyphen1Pos]]),0,1)+tblParseDate[[#This Row],[Hyphen1Pos]],0)</f>
        <v>0</v>
      </c>
      <c r="Q9">
        <f>_xlfn.IFNA(_xlfn.XMATCH("W",tblParseDate[[#This Row],[1]:[11]],0,1),0)</f>
        <v>0</v>
      </c>
      <c r="R9">
        <v>0</v>
      </c>
      <c r="S9" cm="1">
        <f t="array" ref="S9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9">
        <f>(tblParseDate[[#This Row],[LEN]] * 4096) + (tblParseDate[[#This Row],[Hyphen1Pos]] * 256) + (tblParseDate[[#This Row],[Hyphen2Pos]] * 16) + tblParseDate[[#This Row],[Wpos]]</f>
        <v>32768</v>
      </c>
      <c r="U9">
        <v>1</v>
      </c>
      <c r="V9">
        <v>3</v>
      </c>
      <c r="W9">
        <v>1</v>
      </c>
      <c r="X9">
        <v>4</v>
      </c>
      <c r="Y9">
        <v>5</v>
      </c>
      <c r="Z9">
        <v>2</v>
      </c>
      <c r="AA9">
        <v>2</v>
      </c>
      <c r="AB9" t="str">
        <f>_xlfn.TEXTJOIN(", ",FALSE,tblParseDate[[#This Row],[Hash]:[DateArg2Len]])</f>
        <v>32768, 1, 3, 1, 4, 5, 2, 2</v>
      </c>
    </row>
    <row r="10" spans="1:28" x14ac:dyDescent="0.25">
      <c r="A10">
        <v>7</v>
      </c>
      <c r="B10" s="15" t="s">
        <v>80</v>
      </c>
      <c r="C10" s="4" t="str">
        <f>_xlfn.LET(_xlpm._i, COLUMN()-COLUMN(tblParseDate[[#Headers],[Text]]), IF(_xlpm._i&gt;tblParseDate[[#This Row],[LEN]],"",MID(tblParseDate[[#This Row],[Text]],_xlpm._i,1)))</f>
        <v>2</v>
      </c>
      <c r="D10" s="4" t="str">
        <f>_xlfn.LET(_xlpm._i, COLUMN()-COLUMN(tblParseDate[[#Headers],[Text]]), IF(_xlpm._i&gt;tblParseDate[[#This Row],[LEN]],"",MID(tblParseDate[[#This Row],[Text]],_xlpm._i,1)))</f>
        <v>0</v>
      </c>
      <c r="E10" s="4" t="str">
        <f>_xlfn.LET(_xlpm._i, COLUMN()-COLUMN(tblParseDate[[#Headers],[Text]]), IF(_xlpm._i&gt;tblParseDate[[#This Row],[LEN]],"",MID(tblParseDate[[#This Row],[Text]],_xlpm._i,1)))</f>
        <v>2</v>
      </c>
      <c r="F10" s="4" t="str">
        <f>_xlfn.LET(_xlpm._i, COLUMN()-COLUMN(tblParseDate[[#Headers],[Text]]), IF(_xlpm._i&gt;tblParseDate[[#This Row],[LEN]],"",MID(tblParseDate[[#This Row],[Text]],_xlpm._i,1)))</f>
        <v>3</v>
      </c>
      <c r="G10" s="4" t="str">
        <f>_xlfn.LET(_xlpm._i, COLUMN()-COLUMN(tblParseDate[[#Headers],[Text]]), IF(_xlpm._i&gt;tblParseDate[[#This Row],[LEN]],"",MID(tblParseDate[[#This Row],[Text]],_xlpm._i,1)))</f>
        <v>W</v>
      </c>
      <c r="H10" s="4" t="str">
        <f>_xlfn.LET(_xlpm._i, COLUMN()-COLUMN(tblParseDate[[#Headers],[Text]]), IF(_xlpm._i&gt;tblParseDate[[#This Row],[LEN]],"",MID(tblParseDate[[#This Row],[Text]],_xlpm._i,1)))</f>
        <v>1</v>
      </c>
      <c r="I10" s="4" t="str">
        <f>_xlfn.LET(_xlpm._i, COLUMN()-COLUMN(tblParseDate[[#Headers],[Text]]), IF(_xlpm._i&gt;tblParseDate[[#This Row],[LEN]],"",MID(tblParseDate[[#This Row],[Text]],_xlpm._i,1)))</f>
        <v>5</v>
      </c>
      <c r="J10" s="4" t="str">
        <f>_xlfn.LET(_xlpm._i, COLUMN()-COLUMN(tblParseDate[[#Headers],[Text]]), IF(_xlpm._i&gt;tblParseDate[[#This Row],[LEN]],"",MID(tblParseDate[[#This Row],[Text]],_xlpm._i,1)))</f>
        <v>2</v>
      </c>
      <c r="K10" s="4" t="str">
        <f>_xlfn.LET(_xlpm._i, COLUMN()-COLUMN(tblParseDate[[#Headers],[Text]]), IF(_xlpm._i&gt;tblParseDate[[#This Row],[LEN]],"",MID(tblParseDate[[#This Row],[Text]],_xlpm._i,1)))</f>
        <v/>
      </c>
      <c r="L10" s="4" t="str">
        <f>_xlfn.LET(_xlpm._i, COLUMN()-COLUMN(tblParseDate[[#Headers],[Text]]), IF(_xlpm._i&gt;tblParseDate[[#This Row],[LEN]],"",MID(tblParseDate[[#This Row],[Text]],_xlpm._i,1)))</f>
        <v/>
      </c>
      <c r="M10" s="4" t="str">
        <f>_xlfn.LET(_xlpm._i, COLUMN()-COLUMN(tblParseDate[[#Headers],[Text]]), IF(_xlpm._i&gt;tblParseDate[[#This Row],[LEN]],"",MID(tblParseDate[[#This Row],[Text]],_xlpm._i,1)))</f>
        <v/>
      </c>
      <c r="N10">
        <f>LEN(tblParseDate[[#This Row],[Text]])</f>
        <v>8</v>
      </c>
      <c r="O10">
        <f>_xlfn.IFNA(_xlfn.XMATCH("-",tblParseDate[[#This Row],[1]:[11]],0,1),0)</f>
        <v>0</v>
      </c>
      <c r="P10">
        <f>_xlfn.IFNA(_xlfn.XMATCH("-",_xlfn.DROP(tblParseDate[[#This Row],[1]:[11]],,tblParseDate[[#This Row],[Hyphen1Pos]]),0,1)+tblParseDate[[#This Row],[Hyphen1Pos]],0)</f>
        <v>0</v>
      </c>
      <c r="Q10">
        <f>_xlfn.IFNA(_xlfn.XMATCH("W",tblParseDate[[#This Row],[1]:[11]],0,1),0)</f>
        <v>5</v>
      </c>
      <c r="R10">
        <v>0</v>
      </c>
      <c r="S10" cm="1">
        <f t="array" ref="S10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0">
        <f>(tblParseDate[[#This Row],[LEN]] * 4096) + (tblParseDate[[#This Row],[Hyphen1Pos]] * 256) + (tblParseDate[[#This Row],[Hyphen2Pos]] * 16) + tblParseDate[[#This Row],[Wpos]]</f>
        <v>32773</v>
      </c>
      <c r="U10">
        <v>3</v>
      </c>
      <c r="V10">
        <v>3</v>
      </c>
      <c r="W10">
        <v>1</v>
      </c>
      <c r="X10">
        <v>4</v>
      </c>
      <c r="Y10">
        <v>6</v>
      </c>
      <c r="Z10">
        <v>2</v>
      </c>
      <c r="AA10">
        <v>1</v>
      </c>
      <c r="AB10" t="str">
        <f>_xlfn.TEXTJOIN(", ",FALSE,tblParseDate[[#This Row],[Hash]:[DateArg2Len]])</f>
        <v>32773, 3, 3, 1, 4, 6, 2, 1</v>
      </c>
    </row>
    <row r="11" spans="1:28" x14ac:dyDescent="0.25">
      <c r="A11">
        <v>8</v>
      </c>
      <c r="B11" s="15" t="s">
        <v>240</v>
      </c>
      <c r="C11" s="4" t="str">
        <f>_xlfn.LET(_xlpm._i, COLUMN()-COLUMN(tblParseDate[[#Headers],[Text]]), IF(_xlpm._i&gt;tblParseDate[[#This Row],[LEN]],"",MID(tblParseDate[[#This Row],[Text]],_xlpm._i,1)))</f>
        <v>9</v>
      </c>
      <c r="D11" s="4" t="str">
        <f>_xlfn.LET(_xlpm._i, COLUMN()-COLUMN(tblParseDate[[#Headers],[Text]]), IF(_xlpm._i&gt;tblParseDate[[#This Row],[LEN]],"",MID(tblParseDate[[#This Row],[Text]],_xlpm._i,1)))</f>
        <v>9</v>
      </c>
      <c r="E11" s="4" t="str">
        <f>_xlfn.LET(_xlpm._i, COLUMN()-COLUMN(tblParseDate[[#Headers],[Text]]), IF(_xlpm._i&gt;tblParseDate[[#This Row],[LEN]],"",MID(tblParseDate[[#This Row],[Text]],_xlpm._i,1)))</f>
        <v>9</v>
      </c>
      <c r="F11" s="4" t="str">
        <f>_xlfn.LET(_xlpm._i, COLUMN()-COLUMN(tblParseDate[[#Headers],[Text]]), IF(_xlpm._i&gt;tblParseDate[[#This Row],[LEN]],"",MID(tblParseDate[[#This Row],[Text]],_xlpm._i,1)))</f>
        <v>9</v>
      </c>
      <c r="G11" s="4" t="str">
        <f>_xlfn.LET(_xlpm._i, COLUMN()-COLUMN(tblParseDate[[#Headers],[Text]]), IF(_xlpm._i&gt;tblParseDate[[#This Row],[LEN]],"",MID(tblParseDate[[#This Row],[Text]],_xlpm._i,1)))</f>
        <v>9</v>
      </c>
      <c r="H11" s="4" t="str">
        <f>_xlfn.LET(_xlpm._i, COLUMN()-COLUMN(tblParseDate[[#Headers],[Text]]), IF(_xlpm._i&gt;tblParseDate[[#This Row],[LEN]],"",MID(tblParseDate[[#This Row],[Text]],_xlpm._i,1)))</f>
        <v>W</v>
      </c>
      <c r="I11" s="4" t="str">
        <f>_xlfn.LET(_xlpm._i, COLUMN()-COLUMN(tblParseDate[[#Headers],[Text]]), IF(_xlpm._i&gt;tblParseDate[[#This Row],[LEN]],"",MID(tblParseDate[[#This Row],[Text]],_xlpm._i,1)))</f>
        <v>1</v>
      </c>
      <c r="J11" s="4" t="str">
        <f>_xlfn.LET(_xlpm._i, COLUMN()-COLUMN(tblParseDate[[#Headers],[Text]]), IF(_xlpm._i&gt;tblParseDate[[#This Row],[LEN]],"",MID(tblParseDate[[#This Row],[Text]],_xlpm._i,1)))</f>
        <v>5</v>
      </c>
      <c r="K11" s="4" t="str">
        <f>_xlfn.LET(_xlpm._i, COLUMN()-COLUMN(tblParseDate[[#Headers],[Text]]), IF(_xlpm._i&gt;tblParseDate[[#This Row],[LEN]],"",MID(tblParseDate[[#This Row],[Text]],_xlpm._i,1)))</f>
        <v/>
      </c>
      <c r="L11" s="4" t="str">
        <f>_xlfn.LET(_xlpm._i, COLUMN()-COLUMN(tblParseDate[[#Headers],[Text]]), IF(_xlpm._i&gt;tblParseDate[[#This Row],[LEN]],"",MID(tblParseDate[[#This Row],[Text]],_xlpm._i,1)))</f>
        <v/>
      </c>
      <c r="M11" s="4" t="str">
        <f>_xlfn.LET(_xlpm._i, COLUMN()-COLUMN(tblParseDate[[#Headers],[Text]]), IF(_xlpm._i&gt;tblParseDate[[#This Row],[LEN]],"",MID(tblParseDate[[#This Row],[Text]],_xlpm._i,1)))</f>
        <v/>
      </c>
      <c r="N11">
        <f>LEN(tblParseDate[[#This Row],[Text]])</f>
        <v>8</v>
      </c>
      <c r="O11">
        <f>_xlfn.IFNA(_xlfn.XMATCH("-",tblParseDate[[#This Row],[1]:[11]],0,1),0)</f>
        <v>0</v>
      </c>
      <c r="P11">
        <f>_xlfn.IFNA(_xlfn.XMATCH("-",_xlfn.DROP(tblParseDate[[#This Row],[1]:[11]],,tblParseDate[[#This Row],[Hyphen1Pos]]),0,1)+tblParseDate[[#This Row],[Hyphen1Pos]],0)</f>
        <v>0</v>
      </c>
      <c r="Q11">
        <f>_xlfn.IFNA(_xlfn.XMATCH("W",tblParseDate[[#This Row],[1]:[11]],0,1),0)</f>
        <v>6</v>
      </c>
      <c r="R11">
        <v>0</v>
      </c>
      <c r="S11" cm="1">
        <f t="array" ref="S1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1">
        <f>(tblParseDate[[#This Row],[LEN]] * 4096) + (tblParseDate[[#This Row],[Hyphen1Pos]] * 256) + (tblParseDate[[#This Row],[Hyphen2Pos]] * 16) + tblParseDate[[#This Row],[Wpos]]</f>
        <v>32774</v>
      </c>
      <c r="U11">
        <v>3</v>
      </c>
      <c r="V11">
        <v>2</v>
      </c>
      <c r="W11">
        <v>1</v>
      </c>
      <c r="X11">
        <v>5</v>
      </c>
      <c r="Y11">
        <v>7</v>
      </c>
      <c r="Z11">
        <v>2</v>
      </c>
      <c r="AA11">
        <v>0</v>
      </c>
      <c r="AB11" t="str">
        <f>_xlfn.TEXTJOIN(", ",FALSE,tblParseDate[[#This Row],[Hash]:[DateArg2Len]])</f>
        <v>32774, 3, 2, 1, 5, 7, 2, 0</v>
      </c>
    </row>
    <row r="12" spans="1:28" x14ac:dyDescent="0.25">
      <c r="A12">
        <v>9</v>
      </c>
      <c r="B12" s="15" t="s">
        <v>81</v>
      </c>
      <c r="C12" s="4" t="str">
        <f>_xlfn.LET(_xlpm._i, COLUMN()-COLUMN(tblParseDate[[#Headers],[Text]]), IF(_xlpm._i&gt;tblParseDate[[#This Row],[LEN]],"",MID(tblParseDate[[#This Row],[Text]],_xlpm._i,1)))</f>
        <v>2</v>
      </c>
      <c r="D12" s="4" t="str">
        <f>_xlfn.LET(_xlpm._i, COLUMN()-COLUMN(tblParseDate[[#Headers],[Text]]), IF(_xlpm._i&gt;tblParseDate[[#This Row],[LEN]],"",MID(tblParseDate[[#This Row],[Text]],_xlpm._i,1)))</f>
        <v>0</v>
      </c>
      <c r="E12" s="4" t="str">
        <f>_xlfn.LET(_xlpm._i, COLUMN()-COLUMN(tblParseDate[[#Headers],[Text]]), IF(_xlpm._i&gt;tblParseDate[[#This Row],[LEN]],"",MID(tblParseDate[[#This Row],[Text]],_xlpm._i,1)))</f>
        <v>2</v>
      </c>
      <c r="F12" s="4" t="str">
        <f>_xlfn.LET(_xlpm._i, COLUMN()-COLUMN(tblParseDate[[#Headers],[Text]]), IF(_xlpm._i&gt;tblParseDate[[#This Row],[LEN]],"",MID(tblParseDate[[#This Row],[Text]],_xlpm._i,1)))</f>
        <v>3</v>
      </c>
      <c r="G12" s="4" t="str">
        <f>_xlfn.LET(_xlpm._i, COLUMN()-COLUMN(tblParseDate[[#Headers],[Text]]), IF(_xlpm._i&gt;tblParseDate[[#This Row],[LEN]],"",MID(tblParseDate[[#This Row],[Text]],_xlpm._i,1)))</f>
        <v>-</v>
      </c>
      <c r="H12" s="4" t="str">
        <f>_xlfn.LET(_xlpm._i, COLUMN()-COLUMN(tblParseDate[[#Headers],[Text]]), IF(_xlpm._i&gt;tblParseDate[[#This Row],[LEN]],"",MID(tblParseDate[[#This Row],[Text]],_xlpm._i,1)))</f>
        <v>3</v>
      </c>
      <c r="I12" s="4" t="str">
        <f>_xlfn.LET(_xlpm._i, COLUMN()-COLUMN(tblParseDate[[#Headers],[Text]]), IF(_xlpm._i&gt;tblParseDate[[#This Row],[LEN]],"",MID(tblParseDate[[#This Row],[Text]],_xlpm._i,1)))</f>
        <v>2</v>
      </c>
      <c r="J12" s="4" t="str">
        <f>_xlfn.LET(_xlpm._i, COLUMN()-COLUMN(tblParseDate[[#Headers],[Text]]), IF(_xlpm._i&gt;tblParseDate[[#This Row],[LEN]],"",MID(tblParseDate[[#This Row],[Text]],_xlpm._i,1)))</f>
        <v>5</v>
      </c>
      <c r="K12" s="4" t="str">
        <f>_xlfn.LET(_xlpm._i, COLUMN()-COLUMN(tblParseDate[[#Headers],[Text]]), IF(_xlpm._i&gt;tblParseDate[[#This Row],[LEN]],"",MID(tblParseDate[[#This Row],[Text]],_xlpm._i,1)))</f>
        <v/>
      </c>
      <c r="L12" s="4" t="str">
        <f>_xlfn.LET(_xlpm._i, COLUMN()-COLUMN(tblParseDate[[#Headers],[Text]]), IF(_xlpm._i&gt;tblParseDate[[#This Row],[LEN]],"",MID(tblParseDate[[#This Row],[Text]],_xlpm._i,1)))</f>
        <v/>
      </c>
      <c r="M12" s="4" t="str">
        <f>_xlfn.LET(_xlpm._i, COLUMN()-COLUMN(tblParseDate[[#Headers],[Text]]), IF(_xlpm._i&gt;tblParseDate[[#This Row],[LEN]],"",MID(tblParseDate[[#This Row],[Text]],_xlpm._i,1)))</f>
        <v/>
      </c>
      <c r="N12">
        <f>LEN(tblParseDate[[#This Row],[Text]])</f>
        <v>8</v>
      </c>
      <c r="O12">
        <f>_xlfn.IFNA(_xlfn.XMATCH("-",tblParseDate[[#This Row],[1]:[11]],0,1),0)</f>
        <v>5</v>
      </c>
      <c r="P12">
        <f>_xlfn.IFNA(_xlfn.XMATCH("-",_xlfn.DROP(tblParseDate[[#This Row],[1]:[11]],,tblParseDate[[#This Row],[Hyphen1Pos]]),0,1)+tblParseDate[[#This Row],[Hyphen1Pos]],0)</f>
        <v>0</v>
      </c>
      <c r="Q12">
        <f>_xlfn.IFNA(_xlfn.XMATCH("W",tblParseDate[[#This Row],[1]:[11]],0,1),0)</f>
        <v>0</v>
      </c>
      <c r="R12">
        <v>0</v>
      </c>
      <c r="S12" cm="1">
        <f t="array" ref="S12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2">
        <f>(tblParseDate[[#This Row],[LEN]] * 4096) + (tblParseDate[[#This Row],[Hyphen1Pos]] * 256) + (tblParseDate[[#This Row],[Hyphen2Pos]] * 16) + tblParseDate[[#This Row],[Wpos]]</f>
        <v>34048</v>
      </c>
      <c r="U12">
        <v>2</v>
      </c>
      <c r="V12">
        <v>3</v>
      </c>
      <c r="W12">
        <v>2</v>
      </c>
      <c r="X12">
        <v>4</v>
      </c>
      <c r="Y12">
        <v>0</v>
      </c>
      <c r="Z12">
        <v>0</v>
      </c>
      <c r="AA12">
        <v>3</v>
      </c>
      <c r="AB12" t="str">
        <f>_xlfn.TEXTJOIN(", ",FALSE,tblParseDate[[#This Row],[Hash]:[DateArg2Len]])</f>
        <v>34048, 2, 3, 2, 4, 0, 0, 3</v>
      </c>
    </row>
    <row r="13" spans="1:28" x14ac:dyDescent="0.25">
      <c r="A13">
        <v>10</v>
      </c>
      <c r="B13" s="15" t="s">
        <v>82</v>
      </c>
      <c r="C13" s="4" t="str">
        <f>_xlfn.LET(_xlpm._i, COLUMN()-COLUMN(tblParseDate[[#Headers],[Text]]), IF(_xlpm._i&gt;tblParseDate[[#This Row],[LEN]],"",MID(tblParseDate[[#This Row],[Text]],_xlpm._i,1)))</f>
        <v>2</v>
      </c>
      <c r="D13" s="4" t="str">
        <f>_xlfn.LET(_xlpm._i, COLUMN()-COLUMN(tblParseDate[[#Headers],[Text]]), IF(_xlpm._i&gt;tblParseDate[[#This Row],[LEN]],"",MID(tblParseDate[[#This Row],[Text]],_xlpm._i,1)))</f>
        <v>0</v>
      </c>
      <c r="E13" s="4" t="str">
        <f>_xlfn.LET(_xlpm._i, COLUMN()-COLUMN(tblParseDate[[#Headers],[Text]]), IF(_xlpm._i&gt;tblParseDate[[#This Row],[LEN]],"",MID(tblParseDate[[#This Row],[Text]],_xlpm._i,1)))</f>
        <v>2</v>
      </c>
      <c r="F13" s="4" t="str">
        <f>_xlfn.LET(_xlpm._i, COLUMN()-COLUMN(tblParseDate[[#Headers],[Text]]), IF(_xlpm._i&gt;tblParseDate[[#This Row],[LEN]],"",MID(tblParseDate[[#This Row],[Text]],_xlpm._i,1)))</f>
        <v>3</v>
      </c>
      <c r="G13" s="4" t="str">
        <f>_xlfn.LET(_xlpm._i, COLUMN()-COLUMN(tblParseDate[[#Headers],[Text]]), IF(_xlpm._i&gt;tblParseDate[[#This Row],[LEN]],"",MID(tblParseDate[[#This Row],[Text]],_xlpm._i,1)))</f>
        <v>-</v>
      </c>
      <c r="H13" s="4" t="str">
        <f>_xlfn.LET(_xlpm._i, COLUMN()-COLUMN(tblParseDate[[#Headers],[Text]]), IF(_xlpm._i&gt;tblParseDate[[#This Row],[LEN]],"",MID(tblParseDate[[#This Row],[Text]],_xlpm._i,1)))</f>
        <v>W</v>
      </c>
      <c r="I13" s="4" t="str">
        <f>_xlfn.LET(_xlpm._i, COLUMN()-COLUMN(tblParseDate[[#Headers],[Text]]), IF(_xlpm._i&gt;tblParseDate[[#This Row],[LEN]],"",MID(tblParseDate[[#This Row],[Text]],_xlpm._i,1)))</f>
        <v>1</v>
      </c>
      <c r="J13" s="4" t="str">
        <f>_xlfn.LET(_xlpm._i, COLUMN()-COLUMN(tblParseDate[[#Headers],[Text]]), IF(_xlpm._i&gt;tblParseDate[[#This Row],[LEN]],"",MID(tblParseDate[[#This Row],[Text]],_xlpm._i,1)))</f>
        <v>5</v>
      </c>
      <c r="K13" s="4" t="str">
        <f>_xlfn.LET(_xlpm._i, COLUMN()-COLUMN(tblParseDate[[#Headers],[Text]]), IF(_xlpm._i&gt;tblParseDate[[#This Row],[LEN]],"",MID(tblParseDate[[#This Row],[Text]],_xlpm._i,1)))</f>
        <v/>
      </c>
      <c r="L13" s="4" t="str">
        <f>_xlfn.LET(_xlpm._i, COLUMN()-COLUMN(tblParseDate[[#Headers],[Text]]), IF(_xlpm._i&gt;tblParseDate[[#This Row],[LEN]],"",MID(tblParseDate[[#This Row],[Text]],_xlpm._i,1)))</f>
        <v/>
      </c>
      <c r="M13" s="4" t="str">
        <f>_xlfn.LET(_xlpm._i, COLUMN()-COLUMN(tblParseDate[[#Headers],[Text]]), IF(_xlpm._i&gt;tblParseDate[[#This Row],[LEN]],"",MID(tblParseDate[[#This Row],[Text]],_xlpm._i,1)))</f>
        <v/>
      </c>
      <c r="N13">
        <f>LEN(tblParseDate[[#This Row],[Text]])</f>
        <v>8</v>
      </c>
      <c r="O13">
        <f>_xlfn.IFNA(_xlfn.XMATCH("-",tblParseDate[[#This Row],[1]:[11]],0,1),0)</f>
        <v>5</v>
      </c>
      <c r="P13">
        <f>_xlfn.IFNA(_xlfn.XMATCH("-",_xlfn.DROP(tblParseDate[[#This Row],[1]:[11]],,tblParseDate[[#This Row],[Hyphen1Pos]]),0,1)+tblParseDate[[#This Row],[Hyphen1Pos]],0)</f>
        <v>0</v>
      </c>
      <c r="Q13">
        <f>_xlfn.IFNA(_xlfn.XMATCH("W",tblParseDate[[#This Row],[1]:[11]],0,1),0)</f>
        <v>6</v>
      </c>
      <c r="R13">
        <v>0</v>
      </c>
      <c r="S13" cm="1">
        <f t="array" ref="S13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3">
        <f>(tblParseDate[[#This Row],[LEN]] * 4096) + (tblParseDate[[#This Row],[Hyphen1Pos]] * 256) + (tblParseDate[[#This Row],[Hyphen2Pos]] * 16) + tblParseDate[[#This Row],[Wpos]]</f>
        <v>34054</v>
      </c>
      <c r="U13">
        <v>3</v>
      </c>
      <c r="V13">
        <v>2</v>
      </c>
      <c r="W13">
        <v>2</v>
      </c>
      <c r="X13">
        <v>4</v>
      </c>
      <c r="Y13">
        <v>7</v>
      </c>
      <c r="Z13">
        <v>2</v>
      </c>
      <c r="AA13">
        <v>0</v>
      </c>
      <c r="AB13" t="str">
        <f>_xlfn.TEXTJOIN(", ",FALSE,tblParseDate[[#This Row],[Hash]:[DateArg2Len]])</f>
        <v>34054, 3, 2, 2, 4, 7, 2, 0</v>
      </c>
    </row>
    <row r="14" spans="1:28" x14ac:dyDescent="0.25">
      <c r="A14">
        <v>11</v>
      </c>
      <c r="B14" s="15" t="s">
        <v>83</v>
      </c>
      <c r="C14" s="4" t="str">
        <f>_xlfn.LET(_xlpm._i, COLUMN()-COLUMN(tblParseDate[[#Headers],[Text]]), IF(_xlpm._i&gt;tblParseDate[[#This Row],[LEN]],"",MID(tblParseDate[[#This Row],[Text]],_xlpm._i,1)))</f>
        <v>9</v>
      </c>
      <c r="D14" s="4" t="str">
        <f>_xlfn.LET(_xlpm._i, COLUMN()-COLUMN(tblParseDate[[#Headers],[Text]]), IF(_xlpm._i&gt;tblParseDate[[#This Row],[LEN]],"",MID(tblParseDate[[#This Row],[Text]],_xlpm._i,1)))</f>
        <v>9</v>
      </c>
      <c r="E14" s="4" t="str">
        <f>_xlfn.LET(_xlpm._i, COLUMN()-COLUMN(tblParseDate[[#Headers],[Text]]), IF(_xlpm._i&gt;tblParseDate[[#This Row],[LEN]],"",MID(tblParseDate[[#This Row],[Text]],_xlpm._i,1)))</f>
        <v>9</v>
      </c>
      <c r="F14" s="4" t="str">
        <f>_xlfn.LET(_xlpm._i, COLUMN()-COLUMN(tblParseDate[[#Headers],[Text]]), IF(_xlpm._i&gt;tblParseDate[[#This Row],[LEN]],"",MID(tblParseDate[[#This Row],[Text]],_xlpm._i,1)))</f>
        <v>9</v>
      </c>
      <c r="G14" s="4" t="str">
        <f>_xlfn.LET(_xlpm._i, COLUMN()-COLUMN(tblParseDate[[#Headers],[Text]]), IF(_xlpm._i&gt;tblParseDate[[#This Row],[LEN]],"",MID(tblParseDate[[#This Row],[Text]],_xlpm._i,1)))</f>
        <v>9</v>
      </c>
      <c r="H14" s="4" t="str">
        <f>_xlfn.LET(_xlpm._i, COLUMN()-COLUMN(tblParseDate[[#Headers],[Text]]), IF(_xlpm._i&gt;tblParseDate[[#This Row],[LEN]],"",MID(tblParseDate[[#This Row],[Text]],_xlpm._i,1)))</f>
        <v>-</v>
      </c>
      <c r="I14" s="4" t="str">
        <f>_xlfn.LET(_xlpm._i, COLUMN()-COLUMN(tblParseDate[[#Headers],[Text]]), IF(_xlpm._i&gt;tblParseDate[[#This Row],[LEN]],"",MID(tblParseDate[[#This Row],[Text]],_xlpm._i,1)))</f>
        <v>1</v>
      </c>
      <c r="J14" s="4" t="str">
        <f>_xlfn.LET(_xlpm._i, COLUMN()-COLUMN(tblParseDate[[#Headers],[Text]]), IF(_xlpm._i&gt;tblParseDate[[#This Row],[LEN]],"",MID(tblParseDate[[#This Row],[Text]],_xlpm._i,1)))</f>
        <v>0</v>
      </c>
      <c r="K14" s="4" t="str">
        <f>_xlfn.LET(_xlpm._i, COLUMN()-COLUMN(tblParseDate[[#Headers],[Text]]), IF(_xlpm._i&gt;tblParseDate[[#This Row],[LEN]],"",MID(tblParseDate[[#This Row],[Text]],_xlpm._i,1)))</f>
        <v/>
      </c>
      <c r="L14" s="4" t="str">
        <f>_xlfn.LET(_xlpm._i, COLUMN()-COLUMN(tblParseDate[[#Headers],[Text]]), IF(_xlpm._i&gt;tblParseDate[[#This Row],[LEN]],"",MID(tblParseDate[[#This Row],[Text]],_xlpm._i,1)))</f>
        <v/>
      </c>
      <c r="M14" s="4" t="str">
        <f>_xlfn.LET(_xlpm._i, COLUMN()-COLUMN(tblParseDate[[#Headers],[Text]]), IF(_xlpm._i&gt;tblParseDate[[#This Row],[LEN]],"",MID(tblParseDate[[#This Row],[Text]],_xlpm._i,1)))</f>
        <v/>
      </c>
      <c r="N14">
        <f>LEN(tblParseDate[[#This Row],[Text]])</f>
        <v>8</v>
      </c>
      <c r="O14">
        <f>_xlfn.IFNA(_xlfn.XMATCH("-",tblParseDate[[#This Row],[1]:[11]],0,1),0)</f>
        <v>6</v>
      </c>
      <c r="P14">
        <f>_xlfn.IFNA(_xlfn.XMATCH("-",_xlfn.DROP(tblParseDate[[#This Row],[1]:[11]],,tblParseDate[[#This Row],[Hyphen1Pos]]),0,1)+tblParseDate[[#This Row],[Hyphen1Pos]],0)</f>
        <v>0</v>
      </c>
      <c r="Q14">
        <f>_xlfn.IFNA(_xlfn.XMATCH("W",tblParseDate[[#This Row],[1]:[11]],0,1),0)</f>
        <v>0</v>
      </c>
      <c r="R14">
        <v>0</v>
      </c>
      <c r="S14" cm="1">
        <f t="array" ref="S1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4">
        <f>(tblParseDate[[#This Row],[LEN]] * 4096) + (tblParseDate[[#This Row],[Hyphen1Pos]] * 256) + (tblParseDate[[#This Row],[Hyphen2Pos]] * 16) + tblParseDate[[#This Row],[Wpos]]</f>
        <v>34304</v>
      </c>
      <c r="U14">
        <v>1</v>
      </c>
      <c r="V14">
        <v>2</v>
      </c>
      <c r="W14">
        <v>2</v>
      </c>
      <c r="X14">
        <v>5</v>
      </c>
      <c r="Y14">
        <v>7</v>
      </c>
      <c r="Z14">
        <v>2</v>
      </c>
      <c r="AA14">
        <v>0</v>
      </c>
      <c r="AB14" t="str">
        <f>_xlfn.TEXTJOIN(", ",FALSE,tblParseDate[[#This Row],[Hash]:[DateArg2Len]])</f>
        <v>34304, 1, 2, 2, 5, 7, 2, 0</v>
      </c>
    </row>
    <row r="15" spans="1:28" x14ac:dyDescent="0.25">
      <c r="A15">
        <v>12</v>
      </c>
      <c r="B15" s="15" t="s">
        <v>241</v>
      </c>
      <c r="C15" s="4" t="str">
        <f>_xlfn.LET(_xlpm._i, COLUMN()-COLUMN(tblParseDate[[#Headers],[Text]]), IF(_xlpm._i&gt;tblParseDate[[#This Row],[LEN]],"",MID(tblParseDate[[#This Row],[Text]],_xlpm._i,1)))</f>
        <v>9</v>
      </c>
      <c r="D15" s="4" t="str">
        <f>_xlfn.LET(_xlpm._i, COLUMN()-COLUMN(tblParseDate[[#Headers],[Text]]), IF(_xlpm._i&gt;tblParseDate[[#This Row],[LEN]],"",MID(tblParseDate[[#This Row],[Text]],_xlpm._i,1)))</f>
        <v>9</v>
      </c>
      <c r="E15" s="4" t="str">
        <f>_xlfn.LET(_xlpm._i, COLUMN()-COLUMN(tblParseDate[[#Headers],[Text]]), IF(_xlpm._i&gt;tblParseDate[[#This Row],[LEN]],"",MID(tblParseDate[[#This Row],[Text]],_xlpm._i,1)))</f>
        <v>9</v>
      </c>
      <c r="F15" s="4" t="str">
        <f>_xlfn.LET(_xlpm._i, COLUMN()-COLUMN(tblParseDate[[#Headers],[Text]]), IF(_xlpm._i&gt;tblParseDate[[#This Row],[LEN]],"",MID(tblParseDate[[#This Row],[Text]],_xlpm._i,1)))</f>
        <v>9</v>
      </c>
      <c r="G15" s="4" t="str">
        <f>_xlfn.LET(_xlpm._i, COLUMN()-COLUMN(tblParseDate[[#Headers],[Text]]), IF(_xlpm._i&gt;tblParseDate[[#This Row],[LEN]],"",MID(tblParseDate[[#This Row],[Text]],_xlpm._i,1)))</f>
        <v>9</v>
      </c>
      <c r="H15" s="4" t="str">
        <f>_xlfn.LET(_xlpm._i, COLUMN()-COLUMN(tblParseDate[[#Headers],[Text]]), IF(_xlpm._i&gt;tblParseDate[[#This Row],[LEN]],"",MID(tblParseDate[[#This Row],[Text]],_xlpm._i,1)))</f>
        <v>1</v>
      </c>
      <c r="I15" s="4" t="str">
        <f>_xlfn.LET(_xlpm._i, COLUMN()-COLUMN(tblParseDate[[#Headers],[Text]]), IF(_xlpm._i&gt;tblParseDate[[#This Row],[LEN]],"",MID(tblParseDate[[#This Row],[Text]],_xlpm._i,1)))</f>
        <v>0</v>
      </c>
      <c r="J15" s="4" t="str">
        <f>_xlfn.LET(_xlpm._i, COLUMN()-COLUMN(tblParseDate[[#Headers],[Text]]), IF(_xlpm._i&gt;tblParseDate[[#This Row],[LEN]],"",MID(tblParseDate[[#This Row],[Text]],_xlpm._i,1)))</f>
        <v>2</v>
      </c>
      <c r="K15" s="4" t="str">
        <f>_xlfn.LET(_xlpm._i, COLUMN()-COLUMN(tblParseDate[[#Headers],[Text]]), IF(_xlpm._i&gt;tblParseDate[[#This Row],[LEN]],"",MID(tblParseDate[[#This Row],[Text]],_xlpm._i,1)))</f>
        <v>4</v>
      </c>
      <c r="L15" s="4" t="str">
        <f>_xlfn.LET(_xlpm._i, COLUMN()-COLUMN(tblParseDate[[#Headers],[Text]]), IF(_xlpm._i&gt;tblParseDate[[#This Row],[LEN]],"",MID(tblParseDate[[#This Row],[Text]],_xlpm._i,1)))</f>
        <v/>
      </c>
      <c r="M15" s="4" t="str">
        <f>_xlfn.LET(_xlpm._i, COLUMN()-COLUMN(tblParseDate[[#Headers],[Text]]), IF(_xlpm._i&gt;tblParseDate[[#This Row],[LEN]],"",MID(tblParseDate[[#This Row],[Text]],_xlpm._i,1)))</f>
        <v/>
      </c>
      <c r="N15">
        <f>LEN(tblParseDate[[#This Row],[Text]])</f>
        <v>9</v>
      </c>
      <c r="O15">
        <f>_xlfn.IFNA(_xlfn.XMATCH("-",tblParseDate[[#This Row],[1]:[11]],0,1),0)</f>
        <v>0</v>
      </c>
      <c r="P15">
        <f>_xlfn.IFNA(_xlfn.XMATCH("-",_xlfn.DROP(tblParseDate[[#This Row],[1]:[11]],,tblParseDate[[#This Row],[Hyphen1Pos]]),0,1)+tblParseDate[[#This Row],[Hyphen1Pos]],0)</f>
        <v>0</v>
      </c>
      <c r="Q15">
        <f>_xlfn.IFNA(_xlfn.XMATCH("W",tblParseDate[[#This Row],[1]:[11]],0,1),0)</f>
        <v>0</v>
      </c>
      <c r="R15">
        <v>0</v>
      </c>
      <c r="S15" cm="1">
        <f t="array" ref="S1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5">
        <f>(tblParseDate[[#This Row],[LEN]] * 4096) + (tblParseDate[[#This Row],[Hyphen1Pos]] * 256) + (tblParseDate[[#This Row],[Hyphen2Pos]] * 16) + tblParseDate[[#This Row],[Wpos]]</f>
        <v>36864</v>
      </c>
      <c r="U15">
        <v>1</v>
      </c>
      <c r="V15">
        <v>3</v>
      </c>
      <c r="W15">
        <v>1</v>
      </c>
      <c r="X15">
        <v>5</v>
      </c>
      <c r="Y15">
        <v>6</v>
      </c>
      <c r="Z15">
        <v>2</v>
      </c>
      <c r="AA15">
        <v>2</v>
      </c>
      <c r="AB15" t="str">
        <f>_xlfn.TEXTJOIN(", ",FALSE,tblParseDate[[#This Row],[Hash]:[DateArg2Len]])</f>
        <v>36864, 1, 3, 1, 5, 6, 2, 2</v>
      </c>
    </row>
    <row r="16" spans="1:28" x14ac:dyDescent="0.25">
      <c r="A16">
        <v>13</v>
      </c>
      <c r="B16" s="15" t="s">
        <v>84</v>
      </c>
      <c r="C16" s="4" t="str">
        <f>_xlfn.LET(_xlpm._i, COLUMN()-COLUMN(tblParseDate[[#Headers],[Text]]), IF(_xlpm._i&gt;tblParseDate[[#This Row],[LEN]],"",MID(tblParseDate[[#This Row],[Text]],_xlpm._i,1)))</f>
        <v>9</v>
      </c>
      <c r="D16" s="4" t="str">
        <f>_xlfn.LET(_xlpm._i, COLUMN()-COLUMN(tblParseDate[[#Headers],[Text]]), IF(_xlpm._i&gt;tblParseDate[[#This Row],[LEN]],"",MID(tblParseDate[[#This Row],[Text]],_xlpm._i,1)))</f>
        <v>9</v>
      </c>
      <c r="E16" s="4" t="str">
        <f>_xlfn.LET(_xlpm._i, COLUMN()-COLUMN(tblParseDate[[#Headers],[Text]]), IF(_xlpm._i&gt;tblParseDate[[#This Row],[LEN]],"",MID(tblParseDate[[#This Row],[Text]],_xlpm._i,1)))</f>
        <v>9</v>
      </c>
      <c r="F16" s="4" t="str">
        <f>_xlfn.LET(_xlpm._i, COLUMN()-COLUMN(tblParseDate[[#Headers],[Text]]), IF(_xlpm._i&gt;tblParseDate[[#This Row],[LEN]],"",MID(tblParseDate[[#This Row],[Text]],_xlpm._i,1)))</f>
        <v>9</v>
      </c>
      <c r="G16" s="4" t="str">
        <f>_xlfn.LET(_xlpm._i, COLUMN()-COLUMN(tblParseDate[[#Headers],[Text]]), IF(_xlpm._i&gt;tblParseDate[[#This Row],[LEN]],"",MID(tblParseDate[[#This Row],[Text]],_xlpm._i,1)))</f>
        <v>9</v>
      </c>
      <c r="H16" s="4" t="str">
        <f>_xlfn.LET(_xlpm._i, COLUMN()-COLUMN(tblParseDate[[#Headers],[Text]]), IF(_xlpm._i&gt;tblParseDate[[#This Row],[LEN]],"",MID(tblParseDate[[#This Row],[Text]],_xlpm._i,1)))</f>
        <v>W</v>
      </c>
      <c r="I16" s="4" t="str">
        <f>_xlfn.LET(_xlpm._i, COLUMN()-COLUMN(tblParseDate[[#Headers],[Text]]), IF(_xlpm._i&gt;tblParseDate[[#This Row],[LEN]],"",MID(tblParseDate[[#This Row],[Text]],_xlpm._i,1)))</f>
        <v>1</v>
      </c>
      <c r="J16" s="4" t="str">
        <f>_xlfn.LET(_xlpm._i, COLUMN()-COLUMN(tblParseDate[[#Headers],[Text]]), IF(_xlpm._i&gt;tblParseDate[[#This Row],[LEN]],"",MID(tblParseDate[[#This Row],[Text]],_xlpm._i,1)))</f>
        <v>5</v>
      </c>
      <c r="K16" s="4" t="str">
        <f>_xlfn.LET(_xlpm._i, COLUMN()-COLUMN(tblParseDate[[#Headers],[Text]]), IF(_xlpm._i&gt;tblParseDate[[#This Row],[LEN]],"",MID(tblParseDate[[#This Row],[Text]],_xlpm._i,1)))</f>
        <v>2</v>
      </c>
      <c r="L16" s="4" t="str">
        <f>_xlfn.LET(_xlpm._i, COLUMN()-COLUMN(tblParseDate[[#Headers],[Text]]), IF(_xlpm._i&gt;tblParseDate[[#This Row],[LEN]],"",MID(tblParseDate[[#This Row],[Text]],_xlpm._i,1)))</f>
        <v/>
      </c>
      <c r="M16" s="4" t="str">
        <f>_xlfn.LET(_xlpm._i, COLUMN()-COLUMN(tblParseDate[[#Headers],[Text]]), IF(_xlpm._i&gt;tblParseDate[[#This Row],[LEN]],"",MID(tblParseDate[[#This Row],[Text]],_xlpm._i,1)))</f>
        <v/>
      </c>
      <c r="N16">
        <f>LEN(tblParseDate[[#This Row],[Text]])</f>
        <v>9</v>
      </c>
      <c r="O16">
        <f>_xlfn.IFNA(_xlfn.XMATCH("-",tblParseDate[[#This Row],[1]:[11]],0,1),0)</f>
        <v>0</v>
      </c>
      <c r="P16">
        <f>_xlfn.IFNA(_xlfn.XMATCH("-",_xlfn.DROP(tblParseDate[[#This Row],[1]:[11]],,tblParseDate[[#This Row],[Hyphen1Pos]]),0,1)+tblParseDate[[#This Row],[Hyphen1Pos]],0)</f>
        <v>0</v>
      </c>
      <c r="Q16">
        <f>_xlfn.IFNA(_xlfn.XMATCH("W",tblParseDate[[#This Row],[1]:[11]],0,1),0)</f>
        <v>6</v>
      </c>
      <c r="R16">
        <v>0</v>
      </c>
      <c r="S16" cm="1">
        <f t="array" ref="S16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6">
        <f>(tblParseDate[[#This Row],[LEN]] * 4096) + (tblParseDate[[#This Row],[Hyphen1Pos]] * 256) + (tblParseDate[[#This Row],[Hyphen2Pos]] * 16) + tblParseDate[[#This Row],[Wpos]]</f>
        <v>36870</v>
      </c>
      <c r="U16">
        <v>3</v>
      </c>
      <c r="V16">
        <v>3</v>
      </c>
      <c r="W16">
        <v>1</v>
      </c>
      <c r="X16">
        <v>5</v>
      </c>
      <c r="Y16">
        <v>7</v>
      </c>
      <c r="Z16">
        <v>2</v>
      </c>
      <c r="AA16">
        <v>1</v>
      </c>
      <c r="AB16" t="str">
        <f>_xlfn.TEXTJOIN(", ",FALSE,tblParseDate[[#This Row],[Hash]:[DateArg2Len]])</f>
        <v>36870, 3, 3, 1, 5, 7, 2, 1</v>
      </c>
    </row>
    <row r="17" spans="1:28" x14ac:dyDescent="0.25">
      <c r="A17">
        <v>14</v>
      </c>
      <c r="B17" s="15" t="s">
        <v>85</v>
      </c>
      <c r="C17" s="4" t="str">
        <f>_xlfn.LET(_xlpm._i, COLUMN()-COLUMN(tblParseDate[[#Headers],[Text]]), IF(_xlpm._i&gt;tblParseDate[[#This Row],[LEN]],"",MID(tblParseDate[[#This Row],[Text]],_xlpm._i,1)))</f>
        <v>9</v>
      </c>
      <c r="D17" s="4" t="str">
        <f>_xlfn.LET(_xlpm._i, COLUMN()-COLUMN(tblParseDate[[#Headers],[Text]]), IF(_xlpm._i&gt;tblParseDate[[#This Row],[LEN]],"",MID(tblParseDate[[#This Row],[Text]],_xlpm._i,1)))</f>
        <v>9</v>
      </c>
      <c r="E17" s="4" t="str">
        <f>_xlfn.LET(_xlpm._i, COLUMN()-COLUMN(tblParseDate[[#Headers],[Text]]), IF(_xlpm._i&gt;tblParseDate[[#This Row],[LEN]],"",MID(tblParseDate[[#This Row],[Text]],_xlpm._i,1)))</f>
        <v>9</v>
      </c>
      <c r="F17" s="4" t="str">
        <f>_xlfn.LET(_xlpm._i, COLUMN()-COLUMN(tblParseDate[[#Headers],[Text]]), IF(_xlpm._i&gt;tblParseDate[[#This Row],[LEN]],"",MID(tblParseDate[[#This Row],[Text]],_xlpm._i,1)))</f>
        <v>9</v>
      </c>
      <c r="G17" s="4" t="str">
        <f>_xlfn.LET(_xlpm._i, COLUMN()-COLUMN(tblParseDate[[#Headers],[Text]]), IF(_xlpm._i&gt;tblParseDate[[#This Row],[LEN]],"",MID(tblParseDate[[#This Row],[Text]],_xlpm._i,1)))</f>
        <v>9</v>
      </c>
      <c r="H17" s="4" t="str">
        <f>_xlfn.LET(_xlpm._i, COLUMN()-COLUMN(tblParseDate[[#Headers],[Text]]), IF(_xlpm._i&gt;tblParseDate[[#This Row],[LEN]],"",MID(tblParseDate[[#This Row],[Text]],_xlpm._i,1)))</f>
        <v>-</v>
      </c>
      <c r="I17" s="4" t="str">
        <f>_xlfn.LET(_xlpm._i, COLUMN()-COLUMN(tblParseDate[[#Headers],[Text]]), IF(_xlpm._i&gt;tblParseDate[[#This Row],[LEN]],"",MID(tblParseDate[[#This Row],[Text]],_xlpm._i,1)))</f>
        <v>3</v>
      </c>
      <c r="J17" s="4" t="str">
        <f>_xlfn.LET(_xlpm._i, COLUMN()-COLUMN(tblParseDate[[#Headers],[Text]]), IF(_xlpm._i&gt;tblParseDate[[#This Row],[LEN]],"",MID(tblParseDate[[#This Row],[Text]],_xlpm._i,1)))</f>
        <v>2</v>
      </c>
      <c r="K17" s="4" t="str">
        <f>_xlfn.LET(_xlpm._i, COLUMN()-COLUMN(tblParseDate[[#Headers],[Text]]), IF(_xlpm._i&gt;tblParseDate[[#This Row],[LEN]],"",MID(tblParseDate[[#This Row],[Text]],_xlpm._i,1)))</f>
        <v>5</v>
      </c>
      <c r="L17" s="4" t="str">
        <f>_xlfn.LET(_xlpm._i, COLUMN()-COLUMN(tblParseDate[[#Headers],[Text]]), IF(_xlpm._i&gt;tblParseDate[[#This Row],[LEN]],"",MID(tblParseDate[[#This Row],[Text]],_xlpm._i,1)))</f>
        <v/>
      </c>
      <c r="M17" s="4" t="str">
        <f>_xlfn.LET(_xlpm._i, COLUMN()-COLUMN(tblParseDate[[#Headers],[Text]]), IF(_xlpm._i&gt;tblParseDate[[#This Row],[LEN]],"",MID(tblParseDate[[#This Row],[Text]],_xlpm._i,1)))</f>
        <v/>
      </c>
      <c r="N17">
        <f>LEN(tblParseDate[[#This Row],[Text]])</f>
        <v>9</v>
      </c>
      <c r="O17">
        <f>_xlfn.IFNA(_xlfn.XMATCH("-",tblParseDate[[#This Row],[1]:[11]],0,1),0)</f>
        <v>6</v>
      </c>
      <c r="P17">
        <f>_xlfn.IFNA(_xlfn.XMATCH("-",_xlfn.DROP(tblParseDate[[#This Row],[1]:[11]],,tblParseDate[[#This Row],[Hyphen1Pos]]),0,1)+tblParseDate[[#This Row],[Hyphen1Pos]],0)</f>
        <v>0</v>
      </c>
      <c r="Q17">
        <f>_xlfn.IFNA(_xlfn.XMATCH("W",tblParseDate[[#This Row],[1]:[11]],0,1),0)</f>
        <v>0</v>
      </c>
      <c r="R17">
        <v>0</v>
      </c>
      <c r="S17" cm="1">
        <f t="array" ref="S17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7">
        <f>(tblParseDate[[#This Row],[LEN]] * 4096) + (tblParseDate[[#This Row],[Hyphen1Pos]] * 256) + (tblParseDate[[#This Row],[Hyphen2Pos]] * 16) + tblParseDate[[#This Row],[Wpos]]</f>
        <v>38400</v>
      </c>
      <c r="U17">
        <v>2</v>
      </c>
      <c r="V17">
        <v>3</v>
      </c>
      <c r="W17">
        <v>2</v>
      </c>
      <c r="X17">
        <v>5</v>
      </c>
      <c r="Y17">
        <v>0</v>
      </c>
      <c r="Z17">
        <v>0</v>
      </c>
      <c r="AA17">
        <v>3</v>
      </c>
      <c r="AB17" t="str">
        <f>_xlfn.TEXTJOIN(", ",FALSE,tblParseDate[[#This Row],[Hash]:[DateArg2Len]])</f>
        <v>38400, 2, 3, 2, 5, 0, 0, 3</v>
      </c>
    </row>
    <row r="18" spans="1:28" x14ac:dyDescent="0.25">
      <c r="A18">
        <v>15</v>
      </c>
      <c r="B18" s="15" t="s">
        <v>86</v>
      </c>
      <c r="C18" s="4" t="str">
        <f>_xlfn.LET(_xlpm._i, COLUMN()-COLUMN(tblParseDate[[#Headers],[Text]]), IF(_xlpm._i&gt;tblParseDate[[#This Row],[LEN]],"",MID(tblParseDate[[#This Row],[Text]],_xlpm._i,1)))</f>
        <v>9</v>
      </c>
      <c r="D18" s="4" t="str">
        <f>_xlfn.LET(_xlpm._i, COLUMN()-COLUMN(tblParseDate[[#Headers],[Text]]), IF(_xlpm._i&gt;tblParseDate[[#This Row],[LEN]],"",MID(tblParseDate[[#This Row],[Text]],_xlpm._i,1)))</f>
        <v>9</v>
      </c>
      <c r="E18" s="4" t="str">
        <f>_xlfn.LET(_xlpm._i, COLUMN()-COLUMN(tblParseDate[[#Headers],[Text]]), IF(_xlpm._i&gt;tblParseDate[[#This Row],[LEN]],"",MID(tblParseDate[[#This Row],[Text]],_xlpm._i,1)))</f>
        <v>9</v>
      </c>
      <c r="F18" s="4" t="str">
        <f>_xlfn.LET(_xlpm._i, COLUMN()-COLUMN(tblParseDate[[#Headers],[Text]]), IF(_xlpm._i&gt;tblParseDate[[#This Row],[LEN]],"",MID(tblParseDate[[#This Row],[Text]],_xlpm._i,1)))</f>
        <v>9</v>
      </c>
      <c r="G18" s="4" t="str">
        <f>_xlfn.LET(_xlpm._i, COLUMN()-COLUMN(tblParseDate[[#Headers],[Text]]), IF(_xlpm._i&gt;tblParseDate[[#This Row],[LEN]],"",MID(tblParseDate[[#This Row],[Text]],_xlpm._i,1)))</f>
        <v>9</v>
      </c>
      <c r="H18" s="4" t="str">
        <f>_xlfn.LET(_xlpm._i, COLUMN()-COLUMN(tblParseDate[[#Headers],[Text]]), IF(_xlpm._i&gt;tblParseDate[[#This Row],[LEN]],"",MID(tblParseDate[[#This Row],[Text]],_xlpm._i,1)))</f>
        <v>-</v>
      </c>
      <c r="I18" s="4" t="str">
        <f>_xlfn.LET(_xlpm._i, COLUMN()-COLUMN(tblParseDate[[#Headers],[Text]]), IF(_xlpm._i&gt;tblParseDate[[#This Row],[LEN]],"",MID(tblParseDate[[#This Row],[Text]],_xlpm._i,1)))</f>
        <v>W</v>
      </c>
      <c r="J18" s="4" t="str">
        <f>_xlfn.LET(_xlpm._i, COLUMN()-COLUMN(tblParseDate[[#Headers],[Text]]), IF(_xlpm._i&gt;tblParseDate[[#This Row],[LEN]],"",MID(tblParseDate[[#This Row],[Text]],_xlpm._i,1)))</f>
        <v>1</v>
      </c>
      <c r="K18" s="4" t="str">
        <f>_xlfn.LET(_xlpm._i, COLUMN()-COLUMN(tblParseDate[[#Headers],[Text]]), IF(_xlpm._i&gt;tblParseDate[[#This Row],[LEN]],"",MID(tblParseDate[[#This Row],[Text]],_xlpm._i,1)))</f>
        <v>5</v>
      </c>
      <c r="L18" s="4" t="str">
        <f>_xlfn.LET(_xlpm._i, COLUMN()-COLUMN(tblParseDate[[#Headers],[Text]]), IF(_xlpm._i&gt;tblParseDate[[#This Row],[LEN]],"",MID(tblParseDate[[#This Row],[Text]],_xlpm._i,1)))</f>
        <v/>
      </c>
      <c r="M18" s="4" t="str">
        <f>_xlfn.LET(_xlpm._i, COLUMN()-COLUMN(tblParseDate[[#Headers],[Text]]), IF(_xlpm._i&gt;tblParseDate[[#This Row],[LEN]],"",MID(tblParseDate[[#This Row],[Text]],_xlpm._i,1)))</f>
        <v/>
      </c>
      <c r="N18">
        <f>LEN(tblParseDate[[#This Row],[Text]])</f>
        <v>9</v>
      </c>
      <c r="O18">
        <f>_xlfn.IFNA(_xlfn.XMATCH("-",tblParseDate[[#This Row],[1]:[11]],0,1),0)</f>
        <v>6</v>
      </c>
      <c r="P18">
        <f>_xlfn.IFNA(_xlfn.XMATCH("-",_xlfn.DROP(tblParseDate[[#This Row],[1]:[11]],,tblParseDate[[#This Row],[Hyphen1Pos]]),0,1)+tblParseDate[[#This Row],[Hyphen1Pos]],0)</f>
        <v>0</v>
      </c>
      <c r="Q18">
        <f>_xlfn.IFNA(_xlfn.XMATCH("W",tblParseDate[[#This Row],[1]:[11]],0,1),0)</f>
        <v>7</v>
      </c>
      <c r="R18">
        <v>0</v>
      </c>
      <c r="S18" cm="1">
        <f t="array" ref="S18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8">
        <f>(tblParseDate[[#This Row],[LEN]] * 4096) + (tblParseDate[[#This Row],[Hyphen1Pos]] * 256) + (tblParseDate[[#This Row],[Hyphen2Pos]] * 16) + tblParseDate[[#This Row],[Wpos]]</f>
        <v>38407</v>
      </c>
      <c r="U18">
        <v>3</v>
      </c>
      <c r="V18">
        <v>2</v>
      </c>
      <c r="W18">
        <v>2</v>
      </c>
      <c r="X18">
        <v>5</v>
      </c>
      <c r="Y18">
        <v>8</v>
      </c>
      <c r="Z18">
        <v>2</v>
      </c>
      <c r="AA18">
        <v>0</v>
      </c>
      <c r="AB18" t="str">
        <f>_xlfn.TEXTJOIN(", ",FALSE,tblParseDate[[#This Row],[Hash]:[DateArg2Len]])</f>
        <v>38407, 3, 2, 2, 5, 8, 2, 0</v>
      </c>
    </row>
    <row r="19" spans="1:28" x14ac:dyDescent="0.25">
      <c r="A19">
        <v>16</v>
      </c>
      <c r="B19" s="15" t="s">
        <v>87</v>
      </c>
      <c r="C19" s="4" t="str">
        <f>_xlfn.LET(_xlpm._i, COLUMN()-COLUMN(tblParseDate[[#Headers],[Text]]), IF(_xlpm._i&gt;tblParseDate[[#This Row],[LEN]],"",MID(tblParseDate[[#This Row],[Text]],_xlpm._i,1)))</f>
        <v>2</v>
      </c>
      <c r="D19" s="4" t="str">
        <f>_xlfn.LET(_xlpm._i, COLUMN()-COLUMN(tblParseDate[[#Headers],[Text]]), IF(_xlpm._i&gt;tblParseDate[[#This Row],[LEN]],"",MID(tblParseDate[[#This Row],[Text]],_xlpm._i,1)))</f>
        <v>0</v>
      </c>
      <c r="E19" s="4" t="str">
        <f>_xlfn.LET(_xlpm._i, COLUMN()-COLUMN(tblParseDate[[#Headers],[Text]]), IF(_xlpm._i&gt;tblParseDate[[#This Row],[LEN]],"",MID(tblParseDate[[#This Row],[Text]],_xlpm._i,1)))</f>
        <v>2</v>
      </c>
      <c r="F19" s="4" t="str">
        <f>_xlfn.LET(_xlpm._i, COLUMN()-COLUMN(tblParseDate[[#Headers],[Text]]), IF(_xlpm._i&gt;tblParseDate[[#This Row],[LEN]],"",MID(tblParseDate[[#This Row],[Text]],_xlpm._i,1)))</f>
        <v>3</v>
      </c>
      <c r="G19" s="4" t="str">
        <f>_xlfn.LET(_xlpm._i, COLUMN()-COLUMN(tblParseDate[[#Headers],[Text]]), IF(_xlpm._i&gt;tblParseDate[[#This Row],[LEN]],"",MID(tblParseDate[[#This Row],[Text]],_xlpm._i,1)))</f>
        <v>-</v>
      </c>
      <c r="H19" s="4" t="str">
        <f>_xlfn.LET(_xlpm._i, COLUMN()-COLUMN(tblParseDate[[#Headers],[Text]]), IF(_xlpm._i&gt;tblParseDate[[#This Row],[LEN]],"",MID(tblParseDate[[#This Row],[Text]],_xlpm._i,1)))</f>
        <v>1</v>
      </c>
      <c r="I19" s="4" t="str">
        <f>_xlfn.LET(_xlpm._i, COLUMN()-COLUMN(tblParseDate[[#Headers],[Text]]), IF(_xlpm._i&gt;tblParseDate[[#This Row],[LEN]],"",MID(tblParseDate[[#This Row],[Text]],_xlpm._i,1)))</f>
        <v>0</v>
      </c>
      <c r="J19" s="4" t="str">
        <f>_xlfn.LET(_xlpm._i, COLUMN()-COLUMN(tblParseDate[[#Headers],[Text]]), IF(_xlpm._i&gt;tblParseDate[[#This Row],[LEN]],"",MID(tblParseDate[[#This Row],[Text]],_xlpm._i,1)))</f>
        <v>-</v>
      </c>
      <c r="K19" s="4" t="str">
        <f>_xlfn.LET(_xlpm._i, COLUMN()-COLUMN(tblParseDate[[#Headers],[Text]]), IF(_xlpm._i&gt;tblParseDate[[#This Row],[LEN]],"",MID(tblParseDate[[#This Row],[Text]],_xlpm._i,1)))</f>
        <v>2</v>
      </c>
      <c r="L19" s="4" t="str">
        <f>_xlfn.LET(_xlpm._i, COLUMN()-COLUMN(tblParseDate[[#Headers],[Text]]), IF(_xlpm._i&gt;tblParseDate[[#This Row],[LEN]],"",MID(tblParseDate[[#This Row],[Text]],_xlpm._i,1)))</f>
        <v>4</v>
      </c>
      <c r="M19" s="4" t="str">
        <f>_xlfn.LET(_xlpm._i, COLUMN()-COLUMN(tblParseDate[[#Headers],[Text]]), IF(_xlpm._i&gt;tblParseDate[[#This Row],[LEN]],"",MID(tblParseDate[[#This Row],[Text]],_xlpm._i,1)))</f>
        <v/>
      </c>
      <c r="N19">
        <f>LEN(tblParseDate[[#This Row],[Text]])</f>
        <v>10</v>
      </c>
      <c r="O19">
        <f>_xlfn.IFNA(_xlfn.XMATCH("-",tblParseDate[[#This Row],[1]:[11]],0,1),0)</f>
        <v>5</v>
      </c>
      <c r="P19">
        <f>_xlfn.IFNA(_xlfn.XMATCH("-",_xlfn.DROP(tblParseDate[[#This Row],[1]:[11]],,tblParseDate[[#This Row],[Hyphen1Pos]]),0,1)+tblParseDate[[#This Row],[Hyphen1Pos]],0)</f>
        <v>8</v>
      </c>
      <c r="Q19">
        <f>_xlfn.IFNA(_xlfn.XMATCH("W",tblParseDate[[#This Row],[1]:[11]],0,1),0)</f>
        <v>0</v>
      </c>
      <c r="R19">
        <v>0</v>
      </c>
      <c r="S19" cm="1">
        <f t="array" ref="S19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9">
        <f>(tblParseDate[[#This Row],[LEN]] * 4096) + (tblParseDate[[#This Row],[Hyphen1Pos]] * 256) + (tblParseDate[[#This Row],[Hyphen2Pos]] * 16) + tblParseDate[[#This Row],[Wpos]]</f>
        <v>42368</v>
      </c>
      <c r="U19">
        <v>1</v>
      </c>
      <c r="V19">
        <v>3</v>
      </c>
      <c r="W19">
        <v>2</v>
      </c>
      <c r="X19">
        <v>4</v>
      </c>
      <c r="Y19">
        <v>6</v>
      </c>
      <c r="Z19">
        <v>2</v>
      </c>
      <c r="AA19">
        <v>2</v>
      </c>
      <c r="AB19" t="str">
        <f>_xlfn.TEXTJOIN(", ",FALSE,tblParseDate[[#This Row],[Hash]:[DateArg2Len]])</f>
        <v>42368, 1, 3, 2, 4, 6, 2, 2</v>
      </c>
    </row>
    <row r="20" spans="1:28" x14ac:dyDescent="0.25">
      <c r="A20">
        <v>17</v>
      </c>
      <c r="B20" s="15" t="s">
        <v>88</v>
      </c>
      <c r="C20" s="4" t="str">
        <f>_xlfn.LET(_xlpm._i, COLUMN()-COLUMN(tblParseDate[[#Headers],[Text]]), IF(_xlpm._i&gt;tblParseDate[[#This Row],[LEN]],"",MID(tblParseDate[[#This Row],[Text]],_xlpm._i,1)))</f>
        <v>2</v>
      </c>
      <c r="D20" s="4" t="str">
        <f>_xlfn.LET(_xlpm._i, COLUMN()-COLUMN(tblParseDate[[#Headers],[Text]]), IF(_xlpm._i&gt;tblParseDate[[#This Row],[LEN]],"",MID(tblParseDate[[#This Row],[Text]],_xlpm._i,1)))</f>
        <v>0</v>
      </c>
      <c r="E20" s="4" t="str">
        <f>_xlfn.LET(_xlpm._i, COLUMN()-COLUMN(tblParseDate[[#Headers],[Text]]), IF(_xlpm._i&gt;tblParseDate[[#This Row],[LEN]],"",MID(tblParseDate[[#This Row],[Text]],_xlpm._i,1)))</f>
        <v>2</v>
      </c>
      <c r="F20" s="4" t="str">
        <f>_xlfn.LET(_xlpm._i, COLUMN()-COLUMN(tblParseDate[[#Headers],[Text]]), IF(_xlpm._i&gt;tblParseDate[[#This Row],[LEN]],"",MID(tblParseDate[[#This Row],[Text]],_xlpm._i,1)))</f>
        <v>3</v>
      </c>
      <c r="G20" s="4" t="str">
        <f>_xlfn.LET(_xlpm._i, COLUMN()-COLUMN(tblParseDate[[#Headers],[Text]]), IF(_xlpm._i&gt;tblParseDate[[#This Row],[LEN]],"",MID(tblParseDate[[#This Row],[Text]],_xlpm._i,1)))</f>
        <v>-</v>
      </c>
      <c r="H20" s="4" t="str">
        <f>_xlfn.LET(_xlpm._i, COLUMN()-COLUMN(tblParseDate[[#Headers],[Text]]), IF(_xlpm._i&gt;tblParseDate[[#This Row],[LEN]],"",MID(tblParseDate[[#This Row],[Text]],_xlpm._i,1)))</f>
        <v>W</v>
      </c>
      <c r="I20" s="4" t="str">
        <f>_xlfn.LET(_xlpm._i, COLUMN()-COLUMN(tblParseDate[[#Headers],[Text]]), IF(_xlpm._i&gt;tblParseDate[[#This Row],[LEN]],"",MID(tblParseDate[[#This Row],[Text]],_xlpm._i,1)))</f>
        <v>1</v>
      </c>
      <c r="J20" s="4" t="str">
        <f>_xlfn.LET(_xlpm._i, COLUMN()-COLUMN(tblParseDate[[#Headers],[Text]]), IF(_xlpm._i&gt;tblParseDate[[#This Row],[LEN]],"",MID(tblParseDate[[#This Row],[Text]],_xlpm._i,1)))</f>
        <v>5</v>
      </c>
      <c r="K20" s="4" t="str">
        <f>_xlfn.LET(_xlpm._i, COLUMN()-COLUMN(tblParseDate[[#Headers],[Text]]), IF(_xlpm._i&gt;tblParseDate[[#This Row],[LEN]],"",MID(tblParseDate[[#This Row],[Text]],_xlpm._i,1)))</f>
        <v>-</v>
      </c>
      <c r="L20" s="4" t="str">
        <f>_xlfn.LET(_xlpm._i, COLUMN()-COLUMN(tblParseDate[[#Headers],[Text]]), IF(_xlpm._i&gt;tblParseDate[[#This Row],[LEN]],"",MID(tblParseDate[[#This Row],[Text]],_xlpm._i,1)))</f>
        <v>2</v>
      </c>
      <c r="M20" s="4" t="str">
        <f>_xlfn.LET(_xlpm._i, COLUMN()-COLUMN(tblParseDate[[#Headers],[Text]]), IF(_xlpm._i&gt;tblParseDate[[#This Row],[LEN]],"",MID(tblParseDate[[#This Row],[Text]],_xlpm._i,1)))</f>
        <v/>
      </c>
      <c r="N20">
        <f>LEN(tblParseDate[[#This Row],[Text]])</f>
        <v>10</v>
      </c>
      <c r="O20">
        <f>_xlfn.IFNA(_xlfn.XMATCH("-",tblParseDate[[#This Row],[1]:[11]],0,1),0)</f>
        <v>5</v>
      </c>
      <c r="P20">
        <f>_xlfn.IFNA(_xlfn.XMATCH("-",_xlfn.DROP(tblParseDate[[#This Row],[1]:[11]],,tblParseDate[[#This Row],[Hyphen1Pos]]),0,1)+tblParseDate[[#This Row],[Hyphen1Pos]],0)</f>
        <v>9</v>
      </c>
      <c r="Q20">
        <f>_xlfn.IFNA(_xlfn.XMATCH("W",tblParseDate[[#This Row],[1]:[11]],0,1),0)</f>
        <v>6</v>
      </c>
      <c r="R20">
        <v>0</v>
      </c>
      <c r="S20" cm="1">
        <f t="array" ref="S20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0">
        <f>(tblParseDate[[#This Row],[LEN]] * 4096) + (tblParseDate[[#This Row],[Hyphen1Pos]] * 256) + (tblParseDate[[#This Row],[Hyphen2Pos]] * 16) + tblParseDate[[#This Row],[Wpos]]</f>
        <v>42390</v>
      </c>
      <c r="U20">
        <v>3</v>
      </c>
      <c r="V20">
        <v>3</v>
      </c>
      <c r="W20">
        <v>2</v>
      </c>
      <c r="X20">
        <v>4</v>
      </c>
      <c r="Y20">
        <v>7</v>
      </c>
      <c r="Z20">
        <v>2</v>
      </c>
      <c r="AA20">
        <v>1</v>
      </c>
      <c r="AB20" t="str">
        <f>_xlfn.TEXTJOIN(", ",FALSE,tblParseDate[[#This Row],[Hash]:[DateArg2Len]])</f>
        <v>42390, 3, 3, 2, 4, 7, 2, 1</v>
      </c>
    </row>
    <row r="21" spans="1:28" x14ac:dyDescent="0.25">
      <c r="A21">
        <v>18</v>
      </c>
      <c r="B21" s="15" t="s">
        <v>89</v>
      </c>
      <c r="C21" s="4" t="str">
        <f>_xlfn.LET(_xlpm._i, COLUMN()-COLUMN(tblParseDate[[#Headers],[Text]]), IF(_xlpm._i&gt;tblParseDate[[#This Row],[LEN]],"",MID(tblParseDate[[#This Row],[Text]],_xlpm._i,1)))</f>
        <v>9</v>
      </c>
      <c r="D21" s="4" t="str">
        <f>_xlfn.LET(_xlpm._i, COLUMN()-COLUMN(tblParseDate[[#Headers],[Text]]), IF(_xlpm._i&gt;tblParseDate[[#This Row],[LEN]],"",MID(tblParseDate[[#This Row],[Text]],_xlpm._i,1)))</f>
        <v>9</v>
      </c>
      <c r="E21" s="4" t="str">
        <f>_xlfn.LET(_xlpm._i, COLUMN()-COLUMN(tblParseDate[[#Headers],[Text]]), IF(_xlpm._i&gt;tblParseDate[[#This Row],[LEN]],"",MID(tblParseDate[[#This Row],[Text]],_xlpm._i,1)))</f>
        <v>9</v>
      </c>
      <c r="F21" s="4" t="str">
        <f>_xlfn.LET(_xlpm._i, COLUMN()-COLUMN(tblParseDate[[#Headers],[Text]]), IF(_xlpm._i&gt;tblParseDate[[#This Row],[LEN]],"",MID(tblParseDate[[#This Row],[Text]],_xlpm._i,1)))</f>
        <v>9</v>
      </c>
      <c r="G21" s="4" t="str">
        <f>_xlfn.LET(_xlpm._i, COLUMN()-COLUMN(tblParseDate[[#Headers],[Text]]), IF(_xlpm._i&gt;tblParseDate[[#This Row],[LEN]],"",MID(tblParseDate[[#This Row],[Text]],_xlpm._i,1)))</f>
        <v>9</v>
      </c>
      <c r="H21" s="4" t="str">
        <f>_xlfn.LET(_xlpm._i, COLUMN()-COLUMN(tblParseDate[[#Headers],[Text]]), IF(_xlpm._i&gt;tblParseDate[[#This Row],[LEN]],"",MID(tblParseDate[[#This Row],[Text]],_xlpm._i,1)))</f>
        <v>-</v>
      </c>
      <c r="I21" s="4" t="str">
        <f>_xlfn.LET(_xlpm._i, COLUMN()-COLUMN(tblParseDate[[#Headers],[Text]]), IF(_xlpm._i&gt;tblParseDate[[#This Row],[LEN]],"",MID(tblParseDate[[#This Row],[Text]],_xlpm._i,1)))</f>
        <v>1</v>
      </c>
      <c r="J21" s="4" t="str">
        <f>_xlfn.LET(_xlpm._i, COLUMN()-COLUMN(tblParseDate[[#Headers],[Text]]), IF(_xlpm._i&gt;tblParseDate[[#This Row],[LEN]],"",MID(tblParseDate[[#This Row],[Text]],_xlpm._i,1)))</f>
        <v>0</v>
      </c>
      <c r="K21" s="4" t="str">
        <f>_xlfn.LET(_xlpm._i, COLUMN()-COLUMN(tblParseDate[[#Headers],[Text]]), IF(_xlpm._i&gt;tblParseDate[[#This Row],[LEN]],"",MID(tblParseDate[[#This Row],[Text]],_xlpm._i,1)))</f>
        <v>-</v>
      </c>
      <c r="L21" s="4" t="str">
        <f>_xlfn.LET(_xlpm._i, COLUMN()-COLUMN(tblParseDate[[#Headers],[Text]]), IF(_xlpm._i&gt;tblParseDate[[#This Row],[LEN]],"",MID(tblParseDate[[#This Row],[Text]],_xlpm._i,1)))</f>
        <v>2</v>
      </c>
      <c r="M21" s="4" t="str">
        <f>_xlfn.LET(_xlpm._i, COLUMN()-COLUMN(tblParseDate[[#Headers],[Text]]), IF(_xlpm._i&gt;tblParseDate[[#This Row],[LEN]],"",MID(tblParseDate[[#This Row],[Text]],_xlpm._i,1)))</f>
        <v>4</v>
      </c>
      <c r="N21">
        <f>LEN(tblParseDate[[#This Row],[Text]])</f>
        <v>11</v>
      </c>
      <c r="O21">
        <f>_xlfn.IFNA(_xlfn.XMATCH("-",tblParseDate[[#This Row],[1]:[11]],0,1),0)</f>
        <v>6</v>
      </c>
      <c r="P21">
        <f>_xlfn.IFNA(_xlfn.XMATCH("-",_xlfn.DROP(tblParseDate[[#This Row],[1]:[11]],,tblParseDate[[#This Row],[Hyphen1Pos]]),0,1)+tblParseDate[[#This Row],[Hyphen1Pos]],0)</f>
        <v>9</v>
      </c>
      <c r="Q21">
        <f>_xlfn.IFNA(_xlfn.XMATCH("W",tblParseDate[[#This Row],[1]:[11]],0,1),0)</f>
        <v>0</v>
      </c>
      <c r="R21">
        <v>0</v>
      </c>
      <c r="S21" cm="1">
        <f t="array" ref="S2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1">
        <f>(tblParseDate[[#This Row],[LEN]] * 4096) + (tblParseDate[[#This Row],[Hyphen1Pos]] * 256) + (tblParseDate[[#This Row],[Hyphen2Pos]] * 16) + tblParseDate[[#This Row],[Wpos]]</f>
        <v>46736</v>
      </c>
      <c r="U21">
        <v>1</v>
      </c>
      <c r="V21">
        <v>3</v>
      </c>
      <c r="W21">
        <v>2</v>
      </c>
      <c r="X21">
        <v>5</v>
      </c>
      <c r="Y21">
        <v>7</v>
      </c>
      <c r="Z21">
        <v>2</v>
      </c>
      <c r="AA21">
        <v>2</v>
      </c>
      <c r="AB21" t="str">
        <f>_xlfn.TEXTJOIN(", ",FALSE,tblParseDate[[#This Row],[Hash]:[DateArg2Len]])</f>
        <v>46736, 1, 3, 2, 5, 7, 2, 2</v>
      </c>
    </row>
    <row r="22" spans="1:28" x14ac:dyDescent="0.25">
      <c r="A22">
        <v>19</v>
      </c>
      <c r="B22" s="15" t="s">
        <v>90</v>
      </c>
      <c r="C22" s="4" t="str">
        <f>_xlfn.LET(_xlpm._i, COLUMN()-COLUMN(tblParseDate[[#Headers],[Text]]), IF(_xlpm._i&gt;tblParseDate[[#This Row],[LEN]],"",MID(tblParseDate[[#This Row],[Text]],_xlpm._i,1)))</f>
        <v>9</v>
      </c>
      <c r="D22" s="4" t="str">
        <f>_xlfn.LET(_xlpm._i, COLUMN()-COLUMN(tblParseDate[[#Headers],[Text]]), IF(_xlpm._i&gt;tblParseDate[[#This Row],[LEN]],"",MID(tblParseDate[[#This Row],[Text]],_xlpm._i,1)))</f>
        <v>9</v>
      </c>
      <c r="E22" s="4" t="str">
        <f>_xlfn.LET(_xlpm._i, COLUMN()-COLUMN(tblParseDate[[#Headers],[Text]]), IF(_xlpm._i&gt;tblParseDate[[#This Row],[LEN]],"",MID(tblParseDate[[#This Row],[Text]],_xlpm._i,1)))</f>
        <v>9</v>
      </c>
      <c r="F22" s="4" t="str">
        <f>_xlfn.LET(_xlpm._i, COLUMN()-COLUMN(tblParseDate[[#Headers],[Text]]), IF(_xlpm._i&gt;tblParseDate[[#This Row],[LEN]],"",MID(tblParseDate[[#This Row],[Text]],_xlpm._i,1)))</f>
        <v>9</v>
      </c>
      <c r="G22" s="4" t="str">
        <f>_xlfn.LET(_xlpm._i, COLUMN()-COLUMN(tblParseDate[[#Headers],[Text]]), IF(_xlpm._i&gt;tblParseDate[[#This Row],[LEN]],"",MID(tblParseDate[[#This Row],[Text]],_xlpm._i,1)))</f>
        <v>9</v>
      </c>
      <c r="H22" s="4" t="str">
        <f>_xlfn.LET(_xlpm._i, COLUMN()-COLUMN(tblParseDate[[#Headers],[Text]]), IF(_xlpm._i&gt;tblParseDate[[#This Row],[LEN]],"",MID(tblParseDate[[#This Row],[Text]],_xlpm._i,1)))</f>
        <v>-</v>
      </c>
      <c r="I22" s="4" t="str">
        <f>_xlfn.LET(_xlpm._i, COLUMN()-COLUMN(tblParseDate[[#Headers],[Text]]), IF(_xlpm._i&gt;tblParseDate[[#This Row],[LEN]],"",MID(tblParseDate[[#This Row],[Text]],_xlpm._i,1)))</f>
        <v>W</v>
      </c>
      <c r="J22" s="4" t="str">
        <f>_xlfn.LET(_xlpm._i, COLUMN()-COLUMN(tblParseDate[[#Headers],[Text]]), IF(_xlpm._i&gt;tblParseDate[[#This Row],[LEN]],"",MID(tblParseDate[[#This Row],[Text]],_xlpm._i,1)))</f>
        <v>1</v>
      </c>
      <c r="K22" s="4" t="str">
        <f>_xlfn.LET(_xlpm._i, COLUMN()-COLUMN(tblParseDate[[#Headers],[Text]]), IF(_xlpm._i&gt;tblParseDate[[#This Row],[LEN]],"",MID(tblParseDate[[#This Row],[Text]],_xlpm._i,1)))</f>
        <v>5</v>
      </c>
      <c r="L22" s="4" t="str">
        <f>_xlfn.LET(_xlpm._i, COLUMN()-COLUMN(tblParseDate[[#Headers],[Text]]), IF(_xlpm._i&gt;tblParseDate[[#This Row],[LEN]],"",MID(tblParseDate[[#This Row],[Text]],_xlpm._i,1)))</f>
        <v>-</v>
      </c>
      <c r="M22" s="4" t="str">
        <f>_xlfn.LET(_xlpm._i, COLUMN()-COLUMN(tblParseDate[[#Headers],[Text]]), IF(_xlpm._i&gt;tblParseDate[[#This Row],[LEN]],"",MID(tblParseDate[[#This Row],[Text]],_xlpm._i,1)))</f>
        <v>2</v>
      </c>
      <c r="N22">
        <f>LEN(tblParseDate[[#This Row],[Text]])</f>
        <v>11</v>
      </c>
      <c r="O22">
        <f>_xlfn.IFNA(_xlfn.XMATCH("-",tblParseDate[[#This Row],[1]:[11]],0,1),0)</f>
        <v>6</v>
      </c>
      <c r="P22">
        <f>_xlfn.IFNA(_xlfn.XMATCH("-",_xlfn.DROP(tblParseDate[[#This Row],[1]:[11]],,tblParseDate[[#This Row],[Hyphen1Pos]]),0,1)+tblParseDate[[#This Row],[Hyphen1Pos]],0)</f>
        <v>10</v>
      </c>
      <c r="Q22">
        <f>_xlfn.IFNA(_xlfn.XMATCH("W",tblParseDate[[#This Row],[1]:[11]],0,1),0)</f>
        <v>7</v>
      </c>
      <c r="R22">
        <v>0</v>
      </c>
      <c r="S22" cm="1">
        <f t="array" ref="S22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2">
        <f>(tblParseDate[[#This Row],[LEN]] * 4096) + (tblParseDate[[#This Row],[Hyphen1Pos]] * 256) + (tblParseDate[[#This Row],[Hyphen2Pos]] * 16) + tblParseDate[[#This Row],[Wpos]]</f>
        <v>46759</v>
      </c>
      <c r="U22">
        <v>3</v>
      </c>
      <c r="V22">
        <v>3</v>
      </c>
      <c r="W22">
        <v>2</v>
      </c>
      <c r="X22">
        <v>5</v>
      </c>
      <c r="Y22">
        <v>8</v>
      </c>
      <c r="Z22">
        <v>2</v>
      </c>
      <c r="AA22">
        <v>1</v>
      </c>
      <c r="AB22" t="str">
        <f>_xlfn.TEXTJOIN(", ",FALSE,tblParseDate[[#This Row],[Hash]:[DateArg2Len]])</f>
        <v>46759, 3, 3, 2, 5, 8, 2, 1</v>
      </c>
    </row>
    <row r="23" spans="1:28" x14ac:dyDescent="0.25">
      <c r="A23">
        <v>20</v>
      </c>
      <c r="B23" s="15" t="s">
        <v>242</v>
      </c>
      <c r="C23" s="4" t="str">
        <f>_xlfn.LET(_xlpm._i, COLUMN()-COLUMN(tblParseDate[[#Headers],[Text]]), IF(_xlpm._i&gt;tblParseDate[[#This Row],[LEN]],"",MID(tblParseDate[[#This Row],[Text]],_xlpm._i,1)))</f>
        <v>2</v>
      </c>
      <c r="D23" s="4" t="str">
        <f>_xlfn.LET(_xlpm._i, COLUMN()-COLUMN(tblParseDate[[#Headers],[Text]]), IF(_xlpm._i&gt;tblParseDate[[#This Row],[LEN]],"",MID(tblParseDate[[#This Row],[Text]],_xlpm._i,1)))</f>
        <v>0</v>
      </c>
      <c r="E23" s="4" t="str">
        <f>_xlfn.LET(_xlpm._i, COLUMN()-COLUMN(tblParseDate[[#Headers],[Text]]), IF(_xlpm._i&gt;tblParseDate[[#This Row],[LEN]],"",MID(tblParseDate[[#This Row],[Text]],_xlpm._i,1)))</f>
        <v>2</v>
      </c>
      <c r="F23" s="4" t="str">
        <f>_xlfn.LET(_xlpm._i, COLUMN()-COLUMN(tblParseDate[[#Headers],[Text]]), IF(_xlpm._i&gt;tblParseDate[[#This Row],[LEN]],"",MID(tblParseDate[[#This Row],[Text]],_xlpm._i,1)))</f>
        <v>3</v>
      </c>
      <c r="G23" s="4" t="str">
        <f>_xlfn.LET(_xlpm._i, COLUMN()-COLUMN(tblParseDate[[#Headers],[Text]]), IF(_xlpm._i&gt;tblParseDate[[#This Row],[LEN]],"",MID(tblParseDate[[#This Row],[Text]],_xlpm._i,1)))</f>
        <v>1</v>
      </c>
      <c r="H23" s="4" t="str">
        <f>_xlfn.LET(_xlpm._i, COLUMN()-COLUMN(tblParseDate[[#Headers],[Text]]), IF(_xlpm._i&gt;tblParseDate[[#This Row],[LEN]],"",MID(tblParseDate[[#This Row],[Text]],_xlpm._i,1)))</f>
        <v>0</v>
      </c>
      <c r="I23" s="4" t="str">
        <f>_xlfn.LET(_xlpm._i, COLUMN()-COLUMN(tblParseDate[[#Headers],[Text]]), IF(_xlpm._i&gt;tblParseDate[[#This Row],[LEN]],"",MID(tblParseDate[[#This Row],[Text]],_xlpm._i,1)))</f>
        <v/>
      </c>
      <c r="J23" s="4" t="str">
        <f>_xlfn.LET(_xlpm._i, COLUMN()-COLUMN(tblParseDate[[#Headers],[Text]]), IF(_xlpm._i&gt;tblParseDate[[#This Row],[LEN]],"",MID(tblParseDate[[#This Row],[Text]],_xlpm._i,1)))</f>
        <v/>
      </c>
      <c r="K23" s="4" t="str">
        <f>_xlfn.LET(_xlpm._i, COLUMN()-COLUMN(tblParseDate[[#Headers],[Text]]), IF(_xlpm._i&gt;tblParseDate[[#This Row],[LEN]],"",MID(tblParseDate[[#This Row],[Text]],_xlpm._i,1)))</f>
        <v/>
      </c>
      <c r="L23" s="4" t="str">
        <f>_xlfn.LET(_xlpm._i, COLUMN()-COLUMN(tblParseDate[[#Headers],[Text]]), IF(_xlpm._i&gt;tblParseDate[[#This Row],[LEN]],"",MID(tblParseDate[[#This Row],[Text]],_xlpm._i,1)))</f>
        <v/>
      </c>
      <c r="M23" s="4" t="str">
        <f>_xlfn.LET(_xlpm._i, COLUMN()-COLUMN(tblParseDate[[#Headers],[Text]]), IF(_xlpm._i&gt;tblParseDate[[#This Row],[LEN]],"",MID(tblParseDate[[#This Row],[Text]],_xlpm._i,1)))</f>
        <v/>
      </c>
      <c r="N23">
        <f>LEN(tblParseDate[[#This Row],[Text]])</f>
        <v>6</v>
      </c>
      <c r="O23">
        <f>_xlfn.IFNA(_xlfn.XMATCH("-",tblParseDate[[#This Row],[1]:[11]],0,1),0)</f>
        <v>0</v>
      </c>
      <c r="P23">
        <f>_xlfn.IFNA(_xlfn.XMATCH("-",_xlfn.DROP(tblParseDate[[#This Row],[1]:[11]],,tblParseDate[[#This Row],[Hyphen1Pos]]),0,1)+tblParseDate[[#This Row],[Hyphen1Pos]],0)</f>
        <v>0</v>
      </c>
      <c r="Q23">
        <f>_xlfn.IFNA(_xlfn.XMATCH("W",tblParseDate[[#This Row],[1]:[11]],0,1),0)</f>
        <v>0</v>
      </c>
      <c r="R23">
        <v>1</v>
      </c>
      <c r="S23" cm="1">
        <f t="array" ref="S23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3">
        <f>(tblParseDate[[#This Row],[LEN]] * 4096) + (tblParseDate[[#This Row],[Hyphen1Pos]] * 256) + (tblParseDate[[#This Row],[Hyphen2Pos]] * 16) + tblParseDate[[#This Row],[Wpos]]</f>
        <v>24576</v>
      </c>
      <c r="U23">
        <v>1</v>
      </c>
      <c r="V23">
        <v>2</v>
      </c>
      <c r="W23">
        <v>1</v>
      </c>
      <c r="X23">
        <v>4</v>
      </c>
      <c r="Y23">
        <v>5</v>
      </c>
      <c r="Z23">
        <v>2</v>
      </c>
      <c r="AA23">
        <v>0</v>
      </c>
      <c r="AB23" t="str">
        <f>_xlfn.TEXTJOIN(", ",FALSE,tblParseDate[[#This Row],[Hash]:[DateArg2Len]])</f>
        <v>24576, 1, 2, 1, 4, 5, 2, 0</v>
      </c>
    </row>
    <row r="24" spans="1:28" x14ac:dyDescent="0.25">
      <c r="A24">
        <v>21</v>
      </c>
      <c r="B24" s="15" t="s">
        <v>243</v>
      </c>
      <c r="C24" s="4" t="str">
        <f>_xlfn.LET(_xlpm._i, COLUMN()-COLUMN(tblParseDate[[#Headers],[Text]]), IF(_xlpm._i&gt;tblParseDate[[#This Row],[LEN]],"",MID(tblParseDate[[#This Row],[Text]],_xlpm._i,1)))</f>
        <v>9</v>
      </c>
      <c r="D24" s="4" t="str">
        <f>_xlfn.LET(_xlpm._i, COLUMN()-COLUMN(tblParseDate[[#Headers],[Text]]), IF(_xlpm._i&gt;tblParseDate[[#This Row],[LEN]],"",MID(tblParseDate[[#This Row],[Text]],_xlpm._i,1)))</f>
        <v>9</v>
      </c>
      <c r="E24" s="4" t="str">
        <f>_xlfn.LET(_xlpm._i, COLUMN()-COLUMN(tblParseDate[[#Headers],[Text]]), IF(_xlpm._i&gt;tblParseDate[[#This Row],[LEN]],"",MID(tblParseDate[[#This Row],[Text]],_xlpm._i,1)))</f>
        <v>9</v>
      </c>
      <c r="F24" s="4" t="str">
        <f>_xlfn.LET(_xlpm._i, COLUMN()-COLUMN(tblParseDate[[#Headers],[Text]]), IF(_xlpm._i&gt;tblParseDate[[#This Row],[LEN]],"",MID(tblParseDate[[#This Row],[Text]],_xlpm._i,1)))</f>
        <v>9</v>
      </c>
      <c r="G24" s="4" t="str">
        <f>_xlfn.LET(_xlpm._i, COLUMN()-COLUMN(tblParseDate[[#Headers],[Text]]), IF(_xlpm._i&gt;tblParseDate[[#This Row],[LEN]],"",MID(tblParseDate[[#This Row],[Text]],_xlpm._i,1)))</f>
        <v>9</v>
      </c>
      <c r="H24" s="4" t="str">
        <f>_xlfn.LET(_xlpm._i, COLUMN()-COLUMN(tblParseDate[[#Headers],[Text]]), IF(_xlpm._i&gt;tblParseDate[[#This Row],[LEN]],"",MID(tblParseDate[[#This Row],[Text]],_xlpm._i,1)))</f>
        <v>1</v>
      </c>
      <c r="I24" s="4" t="str">
        <f>_xlfn.LET(_xlpm._i, COLUMN()-COLUMN(tblParseDate[[#Headers],[Text]]), IF(_xlpm._i&gt;tblParseDate[[#This Row],[LEN]],"",MID(tblParseDate[[#This Row],[Text]],_xlpm._i,1)))</f>
        <v>0</v>
      </c>
      <c r="J24" s="4" t="str">
        <f>_xlfn.LET(_xlpm._i, COLUMN()-COLUMN(tblParseDate[[#Headers],[Text]]), IF(_xlpm._i&gt;tblParseDate[[#This Row],[LEN]],"",MID(tblParseDate[[#This Row],[Text]],_xlpm._i,1)))</f>
        <v/>
      </c>
      <c r="K24" s="4" t="str">
        <f>_xlfn.LET(_xlpm._i, COLUMN()-COLUMN(tblParseDate[[#Headers],[Text]]), IF(_xlpm._i&gt;tblParseDate[[#This Row],[LEN]],"",MID(tblParseDate[[#This Row],[Text]],_xlpm._i,1)))</f>
        <v/>
      </c>
      <c r="L24" s="4" t="str">
        <f>_xlfn.LET(_xlpm._i, COLUMN()-COLUMN(tblParseDate[[#Headers],[Text]]), IF(_xlpm._i&gt;tblParseDate[[#This Row],[LEN]],"",MID(tblParseDate[[#This Row],[Text]],_xlpm._i,1)))</f>
        <v/>
      </c>
      <c r="M24" s="4" t="str">
        <f>_xlfn.LET(_xlpm._i, COLUMN()-COLUMN(tblParseDate[[#Headers],[Text]]), IF(_xlpm._i&gt;tblParseDate[[#This Row],[LEN]],"",MID(tblParseDate[[#This Row],[Text]],_xlpm._i,1)))</f>
        <v/>
      </c>
      <c r="N24">
        <f>LEN(tblParseDate[[#This Row],[Text]])</f>
        <v>7</v>
      </c>
      <c r="O24">
        <f>_xlfn.IFNA(_xlfn.XMATCH("-",tblParseDate[[#This Row],[1]:[11]],0,1),0)</f>
        <v>0</v>
      </c>
      <c r="P24">
        <f>_xlfn.IFNA(_xlfn.XMATCH("-",_xlfn.DROP(tblParseDate[[#This Row],[1]:[11]],,tblParseDate[[#This Row],[Hyphen1Pos]]),0,1)+tblParseDate[[#This Row],[Hyphen1Pos]],0)</f>
        <v>0</v>
      </c>
      <c r="Q24">
        <f>_xlfn.IFNA(_xlfn.XMATCH("W",tblParseDate[[#This Row],[1]:[11]],0,1),0)</f>
        <v>0</v>
      </c>
      <c r="R24">
        <v>1</v>
      </c>
      <c r="S24" cm="1">
        <f t="array" ref="S2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4">
        <f>(tblParseDate[[#This Row],[LEN]] * 4096) + (tblParseDate[[#This Row],[Hyphen1Pos]] * 256) + (tblParseDate[[#This Row],[Hyphen2Pos]] * 16) + tblParseDate[[#This Row],[Wpos]]</f>
        <v>28672</v>
      </c>
      <c r="U24">
        <v>1</v>
      </c>
      <c r="V24">
        <v>2</v>
      </c>
      <c r="W24">
        <v>1</v>
      </c>
      <c r="X24">
        <v>5</v>
      </c>
      <c r="Y24">
        <v>6</v>
      </c>
      <c r="Z24">
        <v>2</v>
      </c>
      <c r="AA24">
        <v>0</v>
      </c>
      <c r="AB24" t="str">
        <f>_xlfn.TEXTJOIN(", ",FALSE,tblParseDate[[#This Row],[Hash]:[DateArg2Len]])</f>
        <v>28672, 1, 2, 1, 5, 6, 2, 0</v>
      </c>
    </row>
    <row r="25" spans="1:28" x14ac:dyDescent="0.25">
      <c r="A25">
        <v>22</v>
      </c>
      <c r="B25" s="15" t="s">
        <v>244</v>
      </c>
      <c r="C25" s="4" t="str">
        <f>_xlfn.LET(_xlpm._i, COLUMN()-COLUMN(tblParseDate[[#Headers],[Text]]), IF(_xlpm._i&gt;tblParseDate[[#This Row],[LEN]],"",MID(tblParseDate[[#This Row],[Text]],_xlpm._i,1)))</f>
        <v>9</v>
      </c>
      <c r="D25" s="4" t="str">
        <f>_xlfn.LET(_xlpm._i, COLUMN()-COLUMN(tblParseDate[[#Headers],[Text]]), IF(_xlpm._i&gt;tblParseDate[[#This Row],[LEN]],"",MID(tblParseDate[[#This Row],[Text]],_xlpm._i,1)))</f>
        <v>9</v>
      </c>
      <c r="E25" s="4" t="str">
        <f>_xlfn.LET(_xlpm._i, COLUMN()-COLUMN(tblParseDate[[#Headers],[Text]]), IF(_xlpm._i&gt;tblParseDate[[#This Row],[LEN]],"",MID(tblParseDate[[#This Row],[Text]],_xlpm._i,1)))</f>
        <v>9</v>
      </c>
      <c r="F25" s="4" t="str">
        <f>_xlfn.LET(_xlpm._i, COLUMN()-COLUMN(tblParseDate[[#Headers],[Text]]), IF(_xlpm._i&gt;tblParseDate[[#This Row],[LEN]],"",MID(tblParseDate[[#This Row],[Text]],_xlpm._i,1)))</f>
        <v>9</v>
      </c>
      <c r="G25" s="4" t="str">
        <f>_xlfn.LET(_xlpm._i, COLUMN()-COLUMN(tblParseDate[[#Headers],[Text]]), IF(_xlpm._i&gt;tblParseDate[[#This Row],[LEN]],"",MID(tblParseDate[[#This Row],[Text]],_xlpm._i,1)))</f>
        <v>9</v>
      </c>
      <c r="H25" s="4" t="str">
        <f>_xlfn.LET(_xlpm._i, COLUMN()-COLUMN(tblParseDate[[#Headers],[Text]]), IF(_xlpm._i&gt;tblParseDate[[#This Row],[LEN]],"",MID(tblParseDate[[#This Row],[Text]],_xlpm._i,1)))</f>
        <v>3</v>
      </c>
      <c r="I25" s="4" t="str">
        <f>_xlfn.LET(_xlpm._i, COLUMN()-COLUMN(tblParseDate[[#Headers],[Text]]), IF(_xlpm._i&gt;tblParseDate[[#This Row],[LEN]],"",MID(tblParseDate[[#This Row],[Text]],_xlpm._i,1)))</f>
        <v>2</v>
      </c>
      <c r="J25" s="4" t="str">
        <f>_xlfn.LET(_xlpm._i, COLUMN()-COLUMN(tblParseDate[[#Headers],[Text]]), IF(_xlpm._i&gt;tblParseDate[[#This Row],[LEN]],"",MID(tblParseDate[[#This Row],[Text]],_xlpm._i,1)))</f>
        <v>5</v>
      </c>
      <c r="K25" s="4" t="str">
        <f>_xlfn.LET(_xlpm._i, COLUMN()-COLUMN(tblParseDate[[#Headers],[Text]]), IF(_xlpm._i&gt;tblParseDate[[#This Row],[LEN]],"",MID(tblParseDate[[#This Row],[Text]],_xlpm._i,1)))</f>
        <v/>
      </c>
      <c r="L25" s="4" t="str">
        <f>_xlfn.LET(_xlpm._i, COLUMN()-COLUMN(tblParseDate[[#Headers],[Text]]), IF(_xlpm._i&gt;tblParseDate[[#This Row],[LEN]],"",MID(tblParseDate[[#This Row],[Text]],_xlpm._i,1)))</f>
        <v/>
      </c>
      <c r="M25" s="4" t="str">
        <f>_xlfn.LET(_xlpm._i, COLUMN()-COLUMN(tblParseDate[[#Headers],[Text]]), IF(_xlpm._i&gt;tblParseDate[[#This Row],[LEN]],"",MID(tblParseDate[[#This Row],[Text]],_xlpm._i,1)))</f>
        <v/>
      </c>
      <c r="N25">
        <f>LEN(tblParseDate[[#This Row],[Text]])</f>
        <v>8</v>
      </c>
      <c r="O25">
        <f>_xlfn.IFNA(_xlfn.XMATCH("-",tblParseDate[[#This Row],[1]:[11]],0,1),0)</f>
        <v>0</v>
      </c>
      <c r="P25">
        <f>_xlfn.IFNA(_xlfn.XMATCH("-",_xlfn.DROP(tblParseDate[[#This Row],[1]:[11]],,tblParseDate[[#This Row],[Hyphen1Pos]]),0,1)+tblParseDate[[#This Row],[Hyphen1Pos]],0)</f>
        <v>0</v>
      </c>
      <c r="Q25">
        <f>_xlfn.IFNA(_xlfn.XMATCH("W",tblParseDate[[#This Row],[1]:[11]],0,1),0)</f>
        <v>0</v>
      </c>
      <c r="R25">
        <v>1</v>
      </c>
      <c r="S25" cm="1">
        <f t="array" ref="S2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5">
        <f>(tblParseDate[[#This Row],[LEN]] * 4096) + (tblParseDate[[#This Row],[Hyphen1Pos]] * 256) + (tblParseDate[[#This Row],[Hyphen2Pos]] * 16) + tblParseDate[[#This Row],[Wpos]]</f>
        <v>32768</v>
      </c>
      <c r="U25">
        <v>2</v>
      </c>
      <c r="V25">
        <v>3</v>
      </c>
      <c r="W25">
        <v>1</v>
      </c>
      <c r="X25">
        <v>5</v>
      </c>
      <c r="Y25">
        <v>0</v>
      </c>
      <c r="Z25">
        <v>0</v>
      </c>
      <c r="AA25">
        <v>3</v>
      </c>
      <c r="AB25" t="str">
        <f>_xlfn.TEXTJOIN(", ",FALSE,tblParseDate[[#This Row],[Hash]:[DateArg2Len]])</f>
        <v>32768, 2, 3, 1, 5, 0, 0, 3</v>
      </c>
    </row>
  </sheetData>
  <mergeCells count="1">
    <mergeCell ref="A1:AB1"/>
  </mergeCells>
  <pageMargins left="0.7" right="0.7" top="0.75" bottom="0.75" header="0.3" footer="0.3"/>
  <pageSetup paperSize="9" orientation="portrait" copies="0" r:id="rId1"/>
  <ignoredErrors>
    <ignoredError sqref="B4:B25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D6B0-CB85-4215-B81C-10F90AE7BD4C}">
  <dimension ref="A1:Y14"/>
  <sheetViews>
    <sheetView tabSelected="1" workbookViewId="0">
      <pane ySplit="3" topLeftCell="A4" activePane="bottomLeft" state="frozen"/>
      <selection pane="bottomLeft" activeCell="S4" sqref="S4"/>
    </sheetView>
  </sheetViews>
  <sheetFormatPr defaultRowHeight="15" x14ac:dyDescent="0.25"/>
  <cols>
    <col min="1" max="1" width="4.42578125" style="4" customWidth="1"/>
    <col min="2" max="2" width="13.7109375" style="4" customWidth="1"/>
    <col min="3" max="14" width="4.140625" style="4" customWidth="1"/>
    <col min="15" max="15" width="4.85546875" customWidth="1"/>
    <col min="16" max="17" width="6.42578125" customWidth="1"/>
    <col min="18" max="18" width="6.140625" customWidth="1"/>
    <col min="19" max="19" width="6.42578125" customWidth="1"/>
    <col min="25" max="25" width="24.5703125" customWidth="1"/>
  </cols>
  <sheetData>
    <row r="1" spans="1:25" ht="53.25" customHeight="1" x14ac:dyDescent="0.25">
      <c r="A1" s="16" t="str">
        <f>_xlfn.LET(_xlpm._table, _xlfn.TEXTJOIN(";"&amp;CHAR(10)&amp;"    ",FALSE,tblParseTime[RowArray]), _xlfn.CONCAT("TIME_FMT_HASH = {",CHAR(10),"    ",_xlpm._table,CHAR(10),"};",CHAR(10)))</f>
        <v xml:space="preserve">TIME_FMT_HASH = {
    8192, 1, 3, 0, 0;
    16384, 2, 1, 3, 0;
    24576, 3, 1, 3, 2;
    32775, 4, 1, 3, 4;
    36871, 5, 1, 3, 5;
    40967, 6, 1, 3, 6;
    21248, 2, 2, 4, 0;
    33632, 3, 2, 4, 2;
    41833, 4, 2, 4, 4;
    45929, 5, 2, 4, 5;
    50025, 6, 2, 4, 6
};
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3" spans="1:25" ht="41.25" customHeight="1" x14ac:dyDescent="0.25">
      <c r="A3" s="2" t="s">
        <v>12</v>
      </c>
      <c r="B3" s="12" t="s">
        <v>224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33</v>
      </c>
      <c r="P3" s="2" t="s">
        <v>13</v>
      </c>
      <c r="Q3" s="3" t="s">
        <v>22</v>
      </c>
      <c r="R3" s="3" t="s">
        <v>23</v>
      </c>
      <c r="S3" s="3" t="s">
        <v>18</v>
      </c>
      <c r="T3" s="3" t="s">
        <v>16</v>
      </c>
      <c r="U3" s="3" t="s">
        <v>15</v>
      </c>
      <c r="V3" s="3" t="s">
        <v>32</v>
      </c>
      <c r="W3" s="3" t="s">
        <v>19</v>
      </c>
      <c r="X3" s="3" t="s">
        <v>20</v>
      </c>
      <c r="Y3" s="5" t="s">
        <v>21</v>
      </c>
    </row>
    <row r="4" spans="1:25" x14ac:dyDescent="0.25">
      <c r="A4">
        <v>1</v>
      </c>
      <c r="B4" s="14" t="s">
        <v>34</v>
      </c>
      <c r="C4" s="4" t="str">
        <f>_xlfn.LET(_xlpm._i, COLUMN()-COLUMN(tblParseTime[[#Headers],[Text]]), IF(_xlpm._i&gt;tblParseTime[[#This Row],[LEN]],"",MID(tblParseTime[[#This Row],[Text]],_xlpm._i,1)))</f>
        <v>1</v>
      </c>
      <c r="D4" s="4" t="str">
        <f>_xlfn.LET(_xlpm._i, COLUMN()-COLUMN(tblParseTime[[#Headers],[Text]]), IF(_xlpm._i&gt;tblParseTime[[#This Row],[LEN]],"",MID(tblParseTime[[#This Row],[Text]],_xlpm._i,1)))</f>
        <v>4</v>
      </c>
      <c r="E4" s="4" t="str">
        <f>_xlfn.LET(_xlpm._i, COLUMN()-COLUMN(tblParseTime[[#Headers],[Text]]), IF(_xlpm._i&gt;tblParseTime[[#This Row],[LEN]],"",MID(tblParseTime[[#This Row],[Text]],_xlpm._i,1)))</f>
        <v/>
      </c>
      <c r="F4" s="4" t="str">
        <f>_xlfn.LET(_xlpm._i, COLUMN()-COLUMN(tblParseTime[[#Headers],[Text]]), IF(_xlpm._i&gt;tblParseTime[[#This Row],[LEN]],"",MID(tblParseTime[[#This Row],[Text]],_xlpm._i,1)))</f>
        <v/>
      </c>
      <c r="G4" s="4" t="str">
        <f>_xlfn.LET(_xlpm._i, COLUMN()-COLUMN(tblParseTime[[#Headers],[Text]]), IF(_xlpm._i&gt;tblParseTime[[#This Row],[LEN]],"",MID(tblParseTime[[#This Row],[Text]],_xlpm._i,1)))</f>
        <v/>
      </c>
      <c r="H4" s="4" t="str">
        <f>_xlfn.LET(_xlpm._i, COLUMN()-COLUMN(tblParseTime[[#Headers],[Text]]), IF(_xlpm._i&gt;tblParseTime[[#This Row],[LEN]],"",MID(tblParseTime[[#This Row],[Text]],_xlpm._i,1)))</f>
        <v/>
      </c>
      <c r="I4" s="4" t="str">
        <f>_xlfn.LET(_xlpm._i, COLUMN()-COLUMN(tblParseTime[[#Headers],[Text]]), IF(_xlpm._i&gt;tblParseTime[[#This Row],[LEN]],"",MID(tblParseTime[[#This Row],[Text]],_xlpm._i,1)))</f>
        <v/>
      </c>
      <c r="J4" s="4" t="str">
        <f>_xlfn.LET(_xlpm._i, COLUMN()-COLUMN(tblParseTime[[#Headers],[Text]]), IF(_xlpm._i&gt;tblParseTime[[#This Row],[LEN]],"",MID(tblParseTime[[#This Row],[Text]],_xlpm._i,1)))</f>
        <v/>
      </c>
      <c r="K4" s="4" t="str">
        <f>_xlfn.LET(_xlpm._i, COLUMN()-COLUMN(tblParseTime[[#Headers],[Text]]), IF(_xlpm._i&gt;tblParseTime[[#This Row],[LEN]],"",MID(tblParseTime[[#This Row],[Text]],_xlpm._i,1)))</f>
        <v/>
      </c>
      <c r="L4" s="4" t="str">
        <f>_xlfn.LET(_xlpm._i, COLUMN()-COLUMN(tblParseTime[[#Headers],[Text]]), IF(_xlpm._i&gt;tblParseTime[[#This Row],[LEN]],"",MID(tblParseTime[[#This Row],[Text]],_xlpm._i,1)))</f>
        <v/>
      </c>
      <c r="M4" s="4" t="str">
        <f>_xlfn.LET(_xlpm._i, COLUMN()-COLUMN(tblParseTime[[#Headers],[Text]]), IF(_xlpm._i&gt;tblParseTime[[#This Row],[LEN]],"",MID(tblParseTime[[#This Row],[Text]],_xlpm._i,1)))</f>
        <v/>
      </c>
      <c r="N4" s="4" t="str">
        <f>_xlfn.LET(_xlpm._i, COLUMN()-COLUMN(tblParseTime[[#Headers],[Text]]), IF(_xlpm._i&gt;tblParseTime[[#This Row],[LEN]],"",MID(tblParseTime[[#This Row],[Text]],_xlpm._i,1)))</f>
        <v/>
      </c>
      <c r="O4" s="4" t="str">
        <f>_xlfn.LET(_xlpm._i, COLUMN()-COLUMN(tblParseTime[[#Headers],[Text]]), IF(_xlpm._i&gt;tblParseTime[[#This Row],[LEN]],"",MID(tblParseTime[[#This Row],[Text]],_xlpm._i,1)))</f>
        <v/>
      </c>
      <c r="P4">
        <f>LEN(tblParseTime[[#This Row],[Text]])</f>
        <v>2</v>
      </c>
      <c r="Q4">
        <f>_xlfn.IFNA(_xlfn.XMATCH(":",tblParseTime[[#This Row],[1]:[13]],0,1),0)</f>
        <v>0</v>
      </c>
      <c r="R4">
        <f>_xlfn.IFNA(_xlfn.XMATCH(":",_xlfn.DROP(tblParseTime[[#This Row],[1]:[13]],,tblParseTime[[#This Row],[Colon1Pos]]),0,1)+tblParseTime[[#This Row],[Colon1Pos]],0)</f>
        <v>0</v>
      </c>
      <c r="S4">
        <f>_xlfn.LET(_xlpm._dotPos,_xlfn.IFNA(_xlfn.XMATCH(".",tblParseTime[[#This Row],[1]:[13]],0,1),0),_xlpm._commaPos,_xlfn.IFNA(_xlfn.XMATCH(",",tblParseTime[[#This Row],[1]:[13]],0,1),0),MAX(_xlpm._dotPos,_xlpm._commaPos))</f>
        <v>0</v>
      </c>
      <c r="T4">
        <f>(((((tblParseTime[[#This Row],[LEN]]*16)+tblParseTime[[#This Row],[Colon1Pos]])*16)+tblParseTime[[#This Row],[Colon2Pos]])*16)+tblParseTime[[#This Row],[DecimalPos]]</f>
        <v>8192</v>
      </c>
      <c r="U4">
        <v>1</v>
      </c>
      <c r="V4">
        <v>3</v>
      </c>
      <c r="W4">
        <v>0</v>
      </c>
      <c r="X4">
        <v>0</v>
      </c>
      <c r="Y4" t="str">
        <f>_xlfn.TEXTJOIN(", ",FALSE,tblParseTime[[#This Row],[Hash]:[SecLen]])</f>
        <v>8192, 1, 3, 0, 0</v>
      </c>
    </row>
    <row r="5" spans="1:25" x14ac:dyDescent="0.25">
      <c r="A5">
        <v>2</v>
      </c>
      <c r="B5" s="14" t="s">
        <v>230</v>
      </c>
      <c r="C5" s="4" t="str">
        <f>_xlfn.LET(_xlpm._i, COLUMN()-COLUMN(tblParseTime[[#Headers],[Text]]), IF(_xlpm._i&gt;tblParseTime[[#This Row],[LEN]],"",MID(tblParseTime[[#This Row],[Text]],_xlpm._i,1)))</f>
        <v>1</v>
      </c>
      <c r="D5" s="4" t="str">
        <f>_xlfn.LET(_xlpm._i, COLUMN()-COLUMN(tblParseTime[[#Headers],[Text]]), IF(_xlpm._i&gt;tblParseTime[[#This Row],[LEN]],"",MID(tblParseTime[[#This Row],[Text]],_xlpm._i,1)))</f>
        <v>4</v>
      </c>
      <c r="E5" s="4" t="str">
        <f>_xlfn.LET(_xlpm._i, COLUMN()-COLUMN(tblParseTime[[#Headers],[Text]]), IF(_xlpm._i&gt;tblParseTime[[#This Row],[LEN]],"",MID(tblParseTime[[#This Row],[Text]],_xlpm._i,1)))</f>
        <v>2</v>
      </c>
      <c r="F5" s="4" t="str">
        <f>_xlfn.LET(_xlpm._i, COLUMN()-COLUMN(tblParseTime[[#Headers],[Text]]), IF(_xlpm._i&gt;tblParseTime[[#This Row],[LEN]],"",MID(tblParseTime[[#This Row],[Text]],_xlpm._i,1)))</f>
        <v>3</v>
      </c>
      <c r="G5" s="4" t="str">
        <f>_xlfn.LET(_xlpm._i, COLUMN()-COLUMN(tblParseTime[[#Headers],[Text]]), IF(_xlpm._i&gt;tblParseTime[[#This Row],[LEN]],"",MID(tblParseTime[[#This Row],[Text]],_xlpm._i,1)))</f>
        <v/>
      </c>
      <c r="H5" s="4" t="str">
        <f>_xlfn.LET(_xlpm._i, COLUMN()-COLUMN(tblParseTime[[#Headers],[Text]]), IF(_xlpm._i&gt;tblParseTime[[#This Row],[LEN]],"",MID(tblParseTime[[#This Row],[Text]],_xlpm._i,1)))</f>
        <v/>
      </c>
      <c r="I5" s="4" t="str">
        <f>_xlfn.LET(_xlpm._i, COLUMN()-COLUMN(tblParseTime[[#Headers],[Text]]), IF(_xlpm._i&gt;tblParseTime[[#This Row],[LEN]],"",MID(tblParseTime[[#This Row],[Text]],_xlpm._i,1)))</f>
        <v/>
      </c>
      <c r="J5" s="4" t="str">
        <f>_xlfn.LET(_xlpm._i, COLUMN()-COLUMN(tblParseTime[[#Headers],[Text]]), IF(_xlpm._i&gt;tblParseTime[[#This Row],[LEN]],"",MID(tblParseTime[[#This Row],[Text]],_xlpm._i,1)))</f>
        <v/>
      </c>
      <c r="K5" s="4" t="str">
        <f>_xlfn.LET(_xlpm._i, COLUMN()-COLUMN(tblParseTime[[#Headers],[Text]]), IF(_xlpm._i&gt;tblParseTime[[#This Row],[LEN]],"",MID(tblParseTime[[#This Row],[Text]],_xlpm._i,1)))</f>
        <v/>
      </c>
      <c r="L5" s="4" t="str">
        <f>_xlfn.LET(_xlpm._i, COLUMN()-COLUMN(tblParseTime[[#Headers],[Text]]), IF(_xlpm._i&gt;tblParseTime[[#This Row],[LEN]],"",MID(tblParseTime[[#This Row],[Text]],_xlpm._i,1)))</f>
        <v/>
      </c>
      <c r="M5" s="4" t="str">
        <f>_xlfn.LET(_xlpm._i, COLUMN()-COLUMN(tblParseTime[[#Headers],[Text]]), IF(_xlpm._i&gt;tblParseTime[[#This Row],[LEN]],"",MID(tblParseTime[[#This Row],[Text]],_xlpm._i,1)))</f>
        <v/>
      </c>
      <c r="N5" s="4" t="str">
        <f>_xlfn.LET(_xlpm._i, COLUMN()-COLUMN(tblParseTime[[#Headers],[Text]]), IF(_xlpm._i&gt;tblParseTime[[#This Row],[LEN]],"",MID(tblParseTime[[#This Row],[Text]],_xlpm._i,1)))</f>
        <v/>
      </c>
      <c r="O5" s="4" t="str">
        <f>_xlfn.LET(_xlpm._i, COLUMN()-COLUMN(tblParseTime[[#Headers],[Text]]), IF(_xlpm._i&gt;tblParseTime[[#This Row],[LEN]],"",MID(tblParseTime[[#This Row],[Text]],_xlpm._i,1)))</f>
        <v/>
      </c>
      <c r="P5">
        <f>LEN(tblParseTime[[#This Row],[Text]])</f>
        <v>4</v>
      </c>
      <c r="Q5">
        <f>_xlfn.IFNA(_xlfn.XMATCH(":",tblParseTime[[#This Row],[1]:[13]],0,1),0)</f>
        <v>0</v>
      </c>
      <c r="R5">
        <f>_xlfn.IFNA(_xlfn.XMATCH(":",_xlfn.DROP(tblParseTime[[#This Row],[1]:[13]],,tblParseTime[[#This Row],[Colon1Pos]]),0,1)+tblParseTime[[#This Row],[Colon1Pos]],0)</f>
        <v>0</v>
      </c>
      <c r="S5">
        <f>_xlfn.LET(_xlpm._dotPos,_xlfn.IFNA(_xlfn.XMATCH(".",tblParseTime[[#This Row],[1]:[13]],0,1),0),_xlpm._commaPos,_xlfn.IFNA(_xlfn.XMATCH(",",tblParseTime[[#This Row],[1]:[13]],0,1),0),MAX(_xlpm._dotPos,_xlpm._commaPos))</f>
        <v>0</v>
      </c>
      <c r="T5">
        <f>(((((tblParseTime[[#This Row],[LEN]]*16)+tblParseTime[[#This Row],[Colon1Pos]])*16)+tblParseTime[[#This Row],[Colon2Pos]])*16)+tblParseTime[[#This Row],[DecimalPos]]</f>
        <v>16384</v>
      </c>
      <c r="U5">
        <v>2</v>
      </c>
      <c r="V5">
        <v>1</v>
      </c>
      <c r="W5">
        <v>3</v>
      </c>
      <c r="X5">
        <v>0</v>
      </c>
      <c r="Y5" t="str">
        <f>_xlfn.TEXTJOIN(", ",FALSE,tblParseTime[[#This Row],[Hash]:[SecLen]])</f>
        <v>16384, 2, 1, 3, 0</v>
      </c>
    </row>
    <row r="6" spans="1:25" x14ac:dyDescent="0.25">
      <c r="A6">
        <v>3</v>
      </c>
      <c r="B6" s="14" t="s">
        <v>231</v>
      </c>
      <c r="C6" s="4" t="str">
        <f>_xlfn.LET(_xlpm._i, COLUMN()-COLUMN(tblParseTime[[#Headers],[Text]]), IF(_xlpm._i&gt;tblParseTime[[#This Row],[LEN]],"",MID(tblParseTime[[#This Row],[Text]],_xlpm._i,1)))</f>
        <v>1</v>
      </c>
      <c r="D6" s="4" t="str">
        <f>_xlfn.LET(_xlpm._i, COLUMN()-COLUMN(tblParseTime[[#Headers],[Text]]), IF(_xlpm._i&gt;tblParseTime[[#This Row],[LEN]],"",MID(tblParseTime[[#This Row],[Text]],_xlpm._i,1)))</f>
        <v>4</v>
      </c>
      <c r="E6" s="4" t="str">
        <f>_xlfn.LET(_xlpm._i, COLUMN()-COLUMN(tblParseTime[[#Headers],[Text]]), IF(_xlpm._i&gt;tblParseTime[[#This Row],[LEN]],"",MID(tblParseTime[[#This Row],[Text]],_xlpm._i,1)))</f>
        <v>2</v>
      </c>
      <c r="F6" s="4" t="str">
        <f>_xlfn.LET(_xlpm._i, COLUMN()-COLUMN(tblParseTime[[#Headers],[Text]]), IF(_xlpm._i&gt;tblParseTime[[#This Row],[LEN]],"",MID(tblParseTime[[#This Row],[Text]],_xlpm._i,1)))</f>
        <v>3</v>
      </c>
      <c r="G6" s="4" t="str">
        <f>_xlfn.LET(_xlpm._i, COLUMN()-COLUMN(tblParseTime[[#Headers],[Text]]), IF(_xlpm._i&gt;tblParseTime[[#This Row],[LEN]],"",MID(tblParseTime[[#This Row],[Text]],_xlpm._i,1)))</f>
        <v>4</v>
      </c>
      <c r="H6" s="4" t="str">
        <f>_xlfn.LET(_xlpm._i, COLUMN()-COLUMN(tblParseTime[[#Headers],[Text]]), IF(_xlpm._i&gt;tblParseTime[[#This Row],[LEN]],"",MID(tblParseTime[[#This Row],[Text]],_xlpm._i,1)))</f>
        <v>1</v>
      </c>
      <c r="I6" s="4" t="str">
        <f>_xlfn.LET(_xlpm._i, COLUMN()-COLUMN(tblParseTime[[#Headers],[Text]]), IF(_xlpm._i&gt;tblParseTime[[#This Row],[LEN]],"",MID(tblParseTime[[#This Row],[Text]],_xlpm._i,1)))</f>
        <v/>
      </c>
      <c r="J6" s="4" t="str">
        <f>_xlfn.LET(_xlpm._i, COLUMN()-COLUMN(tblParseTime[[#Headers],[Text]]), IF(_xlpm._i&gt;tblParseTime[[#This Row],[LEN]],"",MID(tblParseTime[[#This Row],[Text]],_xlpm._i,1)))</f>
        <v/>
      </c>
      <c r="K6" s="4" t="str">
        <f>_xlfn.LET(_xlpm._i, COLUMN()-COLUMN(tblParseTime[[#Headers],[Text]]), IF(_xlpm._i&gt;tblParseTime[[#This Row],[LEN]],"",MID(tblParseTime[[#This Row],[Text]],_xlpm._i,1)))</f>
        <v/>
      </c>
      <c r="L6" s="4" t="str">
        <f>_xlfn.LET(_xlpm._i, COLUMN()-COLUMN(tblParseTime[[#Headers],[Text]]), IF(_xlpm._i&gt;tblParseTime[[#This Row],[LEN]],"",MID(tblParseTime[[#This Row],[Text]],_xlpm._i,1)))</f>
        <v/>
      </c>
      <c r="M6" s="4" t="str">
        <f>_xlfn.LET(_xlpm._i, COLUMN()-COLUMN(tblParseTime[[#Headers],[Text]]), IF(_xlpm._i&gt;tblParseTime[[#This Row],[LEN]],"",MID(tblParseTime[[#This Row],[Text]],_xlpm._i,1)))</f>
        <v/>
      </c>
      <c r="N6" s="4" t="str">
        <f>_xlfn.LET(_xlpm._i, COLUMN()-COLUMN(tblParseTime[[#Headers],[Text]]), IF(_xlpm._i&gt;tblParseTime[[#This Row],[LEN]],"",MID(tblParseTime[[#This Row],[Text]],_xlpm._i,1)))</f>
        <v/>
      </c>
      <c r="O6" s="4" t="str">
        <f>_xlfn.LET(_xlpm._i, COLUMN()-COLUMN(tblParseTime[[#Headers],[Text]]), IF(_xlpm._i&gt;tblParseTime[[#This Row],[LEN]],"",MID(tblParseTime[[#This Row],[Text]],_xlpm._i,1)))</f>
        <v/>
      </c>
      <c r="P6">
        <f>LEN(tblParseTime[[#This Row],[Text]])</f>
        <v>6</v>
      </c>
      <c r="Q6">
        <f>_xlfn.IFNA(_xlfn.XMATCH(":",tblParseTime[[#This Row],[1]:[13]],0,1),0)</f>
        <v>0</v>
      </c>
      <c r="R6">
        <f>_xlfn.IFNA(_xlfn.XMATCH(":",_xlfn.DROP(tblParseTime[[#This Row],[1]:[13]],,tblParseTime[[#This Row],[Colon1Pos]]),0,1)+tblParseTime[[#This Row],[Colon1Pos]],0)</f>
        <v>0</v>
      </c>
      <c r="S6">
        <f>_xlfn.LET(_xlpm._dotPos,_xlfn.IFNA(_xlfn.XMATCH(".",tblParseTime[[#This Row],[1]:[13]],0,1),0),_xlpm._commaPos,_xlfn.IFNA(_xlfn.XMATCH(",",tblParseTime[[#This Row],[1]:[13]],0,1),0),MAX(_xlpm._dotPos,_xlpm._commaPos))</f>
        <v>0</v>
      </c>
      <c r="T6">
        <f>(((((tblParseTime[[#This Row],[LEN]]*16)+tblParseTime[[#This Row],[Colon1Pos]])*16)+tblParseTime[[#This Row],[Colon2Pos]])*16)+tblParseTime[[#This Row],[DecimalPos]]</f>
        <v>24576</v>
      </c>
      <c r="U6">
        <v>3</v>
      </c>
      <c r="V6">
        <v>1</v>
      </c>
      <c r="W6">
        <v>3</v>
      </c>
      <c r="X6">
        <v>2</v>
      </c>
      <c r="Y6" t="str">
        <f>_xlfn.TEXTJOIN(", ",FALSE,tblParseTime[[#This Row],[Hash]:[SecLen]])</f>
        <v>24576, 3, 1, 3, 2</v>
      </c>
    </row>
    <row r="7" spans="1:25" x14ac:dyDescent="0.25">
      <c r="A7">
        <v>4</v>
      </c>
      <c r="B7" s="14" t="s">
        <v>232</v>
      </c>
      <c r="C7" s="4" t="str">
        <f>_xlfn.LET(_xlpm._i, COLUMN()-COLUMN(tblParseTime[[#Headers],[Text]]), IF(_xlpm._i&gt;tblParseTime[[#This Row],[LEN]],"",MID(tblParseTime[[#This Row],[Text]],_xlpm._i,1)))</f>
        <v>1</v>
      </c>
      <c r="D7" s="4" t="str">
        <f>_xlfn.LET(_xlpm._i, COLUMN()-COLUMN(tblParseTime[[#Headers],[Text]]), IF(_xlpm._i&gt;tblParseTime[[#This Row],[LEN]],"",MID(tblParseTime[[#This Row],[Text]],_xlpm._i,1)))</f>
        <v>4</v>
      </c>
      <c r="E7" s="4" t="str">
        <f>_xlfn.LET(_xlpm._i, COLUMN()-COLUMN(tblParseTime[[#Headers],[Text]]), IF(_xlpm._i&gt;tblParseTime[[#This Row],[LEN]],"",MID(tblParseTime[[#This Row],[Text]],_xlpm._i,1)))</f>
        <v>2</v>
      </c>
      <c r="F7" s="4" t="str">
        <f>_xlfn.LET(_xlpm._i, COLUMN()-COLUMN(tblParseTime[[#Headers],[Text]]), IF(_xlpm._i&gt;tblParseTime[[#This Row],[LEN]],"",MID(tblParseTime[[#This Row],[Text]],_xlpm._i,1)))</f>
        <v>3</v>
      </c>
      <c r="G7" s="4" t="str">
        <f>_xlfn.LET(_xlpm._i, COLUMN()-COLUMN(tblParseTime[[#Headers],[Text]]), IF(_xlpm._i&gt;tblParseTime[[#This Row],[LEN]],"",MID(tblParseTime[[#This Row],[Text]],_xlpm._i,1)))</f>
        <v>4</v>
      </c>
      <c r="H7" s="4" t="str">
        <f>_xlfn.LET(_xlpm._i, COLUMN()-COLUMN(tblParseTime[[#Headers],[Text]]), IF(_xlpm._i&gt;tblParseTime[[#This Row],[LEN]],"",MID(tblParseTime[[#This Row],[Text]],_xlpm._i,1)))</f>
        <v>1</v>
      </c>
      <c r="I7" s="4" t="str">
        <f>_xlfn.LET(_xlpm._i, COLUMN()-COLUMN(tblParseTime[[#Headers],[Text]]), IF(_xlpm._i&gt;tblParseTime[[#This Row],[LEN]],"",MID(tblParseTime[[#This Row],[Text]],_xlpm._i,1)))</f>
        <v>.</v>
      </c>
      <c r="J7" s="4" t="str">
        <f>_xlfn.LET(_xlpm._i, COLUMN()-COLUMN(tblParseTime[[#Headers],[Text]]), IF(_xlpm._i&gt;tblParseTime[[#This Row],[LEN]],"",MID(tblParseTime[[#This Row],[Text]],_xlpm._i,1)))</f>
        <v>0</v>
      </c>
      <c r="K7" s="4" t="str">
        <f>_xlfn.LET(_xlpm._i, COLUMN()-COLUMN(tblParseTime[[#Headers],[Text]]), IF(_xlpm._i&gt;tblParseTime[[#This Row],[LEN]],"",MID(tblParseTime[[#This Row],[Text]],_xlpm._i,1)))</f>
        <v/>
      </c>
      <c r="L7" s="4" t="str">
        <f>_xlfn.LET(_xlpm._i, COLUMN()-COLUMN(tblParseTime[[#Headers],[Text]]), IF(_xlpm._i&gt;tblParseTime[[#This Row],[LEN]],"",MID(tblParseTime[[#This Row],[Text]],_xlpm._i,1)))</f>
        <v/>
      </c>
      <c r="M7" s="4" t="str">
        <f>_xlfn.LET(_xlpm._i, COLUMN()-COLUMN(tblParseTime[[#Headers],[Text]]), IF(_xlpm._i&gt;tblParseTime[[#This Row],[LEN]],"",MID(tblParseTime[[#This Row],[Text]],_xlpm._i,1)))</f>
        <v/>
      </c>
      <c r="N7" s="4" t="str">
        <f>_xlfn.LET(_xlpm._i, COLUMN()-COLUMN(tblParseTime[[#Headers],[Text]]), IF(_xlpm._i&gt;tblParseTime[[#This Row],[LEN]],"",MID(tblParseTime[[#This Row],[Text]],_xlpm._i,1)))</f>
        <v/>
      </c>
      <c r="O7" s="4" t="str">
        <f>_xlfn.LET(_xlpm._i, COLUMN()-COLUMN(tblParseTime[[#Headers],[Text]]), IF(_xlpm._i&gt;tblParseTime[[#This Row],[LEN]],"",MID(tblParseTime[[#This Row],[Text]],_xlpm._i,1)))</f>
        <v/>
      </c>
      <c r="P7">
        <f>LEN(tblParseTime[[#This Row],[Text]])</f>
        <v>8</v>
      </c>
      <c r="Q7">
        <f>_xlfn.IFNA(_xlfn.XMATCH(":",tblParseTime[[#This Row],[1]:[13]],0,1),0)</f>
        <v>0</v>
      </c>
      <c r="R7">
        <f>_xlfn.IFNA(_xlfn.XMATCH(":",_xlfn.DROP(tblParseTime[[#This Row],[1]:[13]],,tblParseTime[[#This Row],[Colon1Pos]]),0,1)+tblParseTime[[#This Row],[Colon1Pos]],0)</f>
        <v>0</v>
      </c>
      <c r="S7">
        <f>_xlfn.LET(_xlpm._dotPos,_xlfn.IFNA(_xlfn.XMATCH(".",tblParseTime[[#This Row],[1]:[13]],0,1),0),_xlpm._commaPos,_xlfn.IFNA(_xlfn.XMATCH(",",tblParseTime[[#This Row],[1]:[13]],0,1),0),MAX(_xlpm._dotPos,_xlpm._commaPos))</f>
        <v>7</v>
      </c>
      <c r="T7">
        <f>(((((tblParseTime[[#This Row],[LEN]]*16)+tblParseTime[[#This Row],[Colon1Pos]])*16)+tblParseTime[[#This Row],[Colon2Pos]])*16)+tblParseTime[[#This Row],[DecimalPos]]</f>
        <v>32775</v>
      </c>
      <c r="U7">
        <v>4</v>
      </c>
      <c r="V7">
        <v>1</v>
      </c>
      <c r="W7">
        <v>3</v>
      </c>
      <c r="X7">
        <v>4</v>
      </c>
      <c r="Y7" t="str">
        <f>_xlfn.TEXTJOIN(", ",FALSE,tblParseTime[[#This Row],[Hash]:[SecLen]])</f>
        <v>32775, 4, 1, 3, 4</v>
      </c>
    </row>
    <row r="8" spans="1:25" x14ac:dyDescent="0.25">
      <c r="A8">
        <v>5</v>
      </c>
      <c r="B8" s="14" t="s">
        <v>233</v>
      </c>
      <c r="C8" s="4" t="str">
        <f>_xlfn.LET(_xlpm._i, COLUMN()-COLUMN(tblParseTime[[#Headers],[Text]]), IF(_xlpm._i&gt;tblParseTime[[#This Row],[LEN]],"",MID(tblParseTime[[#This Row],[Text]],_xlpm._i,1)))</f>
        <v>1</v>
      </c>
      <c r="D8" s="4" t="str">
        <f>_xlfn.LET(_xlpm._i, COLUMN()-COLUMN(tblParseTime[[#Headers],[Text]]), IF(_xlpm._i&gt;tblParseTime[[#This Row],[LEN]],"",MID(tblParseTime[[#This Row],[Text]],_xlpm._i,1)))</f>
        <v>4</v>
      </c>
      <c r="E8" s="4" t="str">
        <f>_xlfn.LET(_xlpm._i, COLUMN()-COLUMN(tblParseTime[[#Headers],[Text]]), IF(_xlpm._i&gt;tblParseTime[[#This Row],[LEN]],"",MID(tblParseTime[[#This Row],[Text]],_xlpm._i,1)))</f>
        <v>2</v>
      </c>
      <c r="F8" s="4" t="str">
        <f>_xlfn.LET(_xlpm._i, COLUMN()-COLUMN(tblParseTime[[#Headers],[Text]]), IF(_xlpm._i&gt;tblParseTime[[#This Row],[LEN]],"",MID(tblParseTime[[#This Row],[Text]],_xlpm._i,1)))</f>
        <v>3</v>
      </c>
      <c r="G8" s="4" t="str">
        <f>_xlfn.LET(_xlpm._i, COLUMN()-COLUMN(tblParseTime[[#Headers],[Text]]), IF(_xlpm._i&gt;tblParseTime[[#This Row],[LEN]],"",MID(tblParseTime[[#This Row],[Text]],_xlpm._i,1)))</f>
        <v>4</v>
      </c>
      <c r="H8" s="4" t="str">
        <f>_xlfn.LET(_xlpm._i, COLUMN()-COLUMN(tblParseTime[[#Headers],[Text]]), IF(_xlpm._i&gt;tblParseTime[[#This Row],[LEN]],"",MID(tblParseTime[[#This Row],[Text]],_xlpm._i,1)))</f>
        <v>1</v>
      </c>
      <c r="I8" s="4" t="str">
        <f>_xlfn.LET(_xlpm._i, COLUMN()-COLUMN(tblParseTime[[#Headers],[Text]]), IF(_xlpm._i&gt;tblParseTime[[#This Row],[LEN]],"",MID(tblParseTime[[#This Row],[Text]],_xlpm._i,1)))</f>
        <v>.</v>
      </c>
      <c r="J8" s="4" t="str">
        <f>_xlfn.LET(_xlpm._i, COLUMN()-COLUMN(tblParseTime[[#Headers],[Text]]), IF(_xlpm._i&gt;tblParseTime[[#This Row],[LEN]],"",MID(tblParseTime[[#This Row],[Text]],_xlpm._i,1)))</f>
        <v>0</v>
      </c>
      <c r="K8" s="4" t="str">
        <f>_xlfn.LET(_xlpm._i, COLUMN()-COLUMN(tblParseTime[[#Headers],[Text]]), IF(_xlpm._i&gt;tblParseTime[[#This Row],[LEN]],"",MID(tblParseTime[[#This Row],[Text]],_xlpm._i,1)))</f>
        <v>0</v>
      </c>
      <c r="L8" s="4" t="str">
        <f>_xlfn.LET(_xlpm._i, COLUMN()-COLUMN(tblParseTime[[#Headers],[Text]]), IF(_xlpm._i&gt;tblParseTime[[#This Row],[LEN]],"",MID(tblParseTime[[#This Row],[Text]],_xlpm._i,1)))</f>
        <v/>
      </c>
      <c r="M8" s="4" t="str">
        <f>_xlfn.LET(_xlpm._i, COLUMN()-COLUMN(tblParseTime[[#Headers],[Text]]), IF(_xlpm._i&gt;tblParseTime[[#This Row],[LEN]],"",MID(tblParseTime[[#This Row],[Text]],_xlpm._i,1)))</f>
        <v/>
      </c>
      <c r="N8" s="4" t="str">
        <f>_xlfn.LET(_xlpm._i, COLUMN()-COLUMN(tblParseTime[[#Headers],[Text]]), IF(_xlpm._i&gt;tblParseTime[[#This Row],[LEN]],"",MID(tblParseTime[[#This Row],[Text]],_xlpm._i,1)))</f>
        <v/>
      </c>
      <c r="O8" s="4" t="str">
        <f>_xlfn.LET(_xlpm._i, COLUMN()-COLUMN(tblParseTime[[#Headers],[Text]]), IF(_xlpm._i&gt;tblParseTime[[#This Row],[LEN]],"",MID(tblParseTime[[#This Row],[Text]],_xlpm._i,1)))</f>
        <v/>
      </c>
      <c r="P8">
        <f>LEN(tblParseTime[[#This Row],[Text]])</f>
        <v>9</v>
      </c>
      <c r="Q8">
        <f>_xlfn.IFNA(_xlfn.XMATCH(":",tblParseTime[[#This Row],[1]:[13]],0,1),0)</f>
        <v>0</v>
      </c>
      <c r="R8">
        <f>_xlfn.IFNA(_xlfn.XMATCH(":",_xlfn.DROP(tblParseTime[[#This Row],[1]:[13]],,tblParseTime[[#This Row],[Colon1Pos]]),0,1)+tblParseTime[[#This Row],[Colon1Pos]],0)</f>
        <v>0</v>
      </c>
      <c r="S8">
        <f>_xlfn.LET(_xlpm._dotPos,_xlfn.IFNA(_xlfn.XMATCH(".",tblParseTime[[#This Row],[1]:[13]],0,1),0),_xlpm._commaPos,_xlfn.IFNA(_xlfn.XMATCH(",",tblParseTime[[#This Row],[1]:[13]],0,1),0),MAX(_xlpm._dotPos,_xlpm._commaPos))</f>
        <v>7</v>
      </c>
      <c r="T8">
        <f>(((((tblParseTime[[#This Row],[LEN]]*16)+tblParseTime[[#This Row],[Colon1Pos]])*16)+tblParseTime[[#This Row],[Colon2Pos]])*16)+tblParseTime[[#This Row],[DecimalPos]]</f>
        <v>36871</v>
      </c>
      <c r="U8">
        <v>5</v>
      </c>
      <c r="V8">
        <v>1</v>
      </c>
      <c r="W8">
        <v>3</v>
      </c>
      <c r="X8">
        <v>5</v>
      </c>
      <c r="Y8" t="str">
        <f>_xlfn.TEXTJOIN(", ",FALSE,tblParseTime[[#This Row],[Hash]:[SecLen]])</f>
        <v>36871, 5, 1, 3, 5</v>
      </c>
    </row>
    <row r="9" spans="1:25" x14ac:dyDescent="0.25">
      <c r="A9">
        <v>6</v>
      </c>
      <c r="B9" s="14" t="s">
        <v>234</v>
      </c>
      <c r="C9" s="4" t="str">
        <f>_xlfn.LET(_xlpm._i, COLUMN()-COLUMN(tblParseTime[[#Headers],[Text]]), IF(_xlpm._i&gt;tblParseTime[[#This Row],[LEN]],"",MID(tblParseTime[[#This Row],[Text]],_xlpm._i,1)))</f>
        <v>1</v>
      </c>
      <c r="D9" s="4" t="str">
        <f>_xlfn.LET(_xlpm._i, COLUMN()-COLUMN(tblParseTime[[#Headers],[Text]]), IF(_xlpm._i&gt;tblParseTime[[#This Row],[LEN]],"",MID(tblParseTime[[#This Row],[Text]],_xlpm._i,1)))</f>
        <v>4</v>
      </c>
      <c r="E9" s="4" t="str">
        <f>_xlfn.LET(_xlpm._i, COLUMN()-COLUMN(tblParseTime[[#Headers],[Text]]), IF(_xlpm._i&gt;tblParseTime[[#This Row],[LEN]],"",MID(tblParseTime[[#This Row],[Text]],_xlpm._i,1)))</f>
        <v>2</v>
      </c>
      <c r="F9" s="4" t="str">
        <f>_xlfn.LET(_xlpm._i, COLUMN()-COLUMN(tblParseTime[[#Headers],[Text]]), IF(_xlpm._i&gt;tblParseTime[[#This Row],[LEN]],"",MID(tblParseTime[[#This Row],[Text]],_xlpm._i,1)))</f>
        <v>3</v>
      </c>
      <c r="G9" s="4" t="str">
        <f>_xlfn.LET(_xlpm._i, COLUMN()-COLUMN(tblParseTime[[#Headers],[Text]]), IF(_xlpm._i&gt;tblParseTime[[#This Row],[LEN]],"",MID(tblParseTime[[#This Row],[Text]],_xlpm._i,1)))</f>
        <v>4</v>
      </c>
      <c r="H9" s="4" t="str">
        <f>_xlfn.LET(_xlpm._i, COLUMN()-COLUMN(tblParseTime[[#Headers],[Text]]), IF(_xlpm._i&gt;tblParseTime[[#This Row],[LEN]],"",MID(tblParseTime[[#This Row],[Text]],_xlpm._i,1)))</f>
        <v>1</v>
      </c>
      <c r="I9" s="4" t="str">
        <f>_xlfn.LET(_xlpm._i, COLUMN()-COLUMN(tblParseTime[[#Headers],[Text]]), IF(_xlpm._i&gt;tblParseTime[[#This Row],[LEN]],"",MID(tblParseTime[[#This Row],[Text]],_xlpm._i,1)))</f>
        <v>.</v>
      </c>
      <c r="J9" s="4" t="str">
        <f>_xlfn.LET(_xlpm._i, COLUMN()-COLUMN(tblParseTime[[#Headers],[Text]]), IF(_xlpm._i&gt;tblParseTime[[#This Row],[LEN]],"",MID(tblParseTime[[#This Row],[Text]],_xlpm._i,1)))</f>
        <v>0</v>
      </c>
      <c r="K9" s="4" t="str">
        <f>_xlfn.LET(_xlpm._i, COLUMN()-COLUMN(tblParseTime[[#Headers],[Text]]), IF(_xlpm._i&gt;tblParseTime[[#This Row],[LEN]],"",MID(tblParseTime[[#This Row],[Text]],_xlpm._i,1)))</f>
        <v>0</v>
      </c>
      <c r="L9" s="4" t="str">
        <f>_xlfn.LET(_xlpm._i, COLUMN()-COLUMN(tblParseTime[[#Headers],[Text]]), IF(_xlpm._i&gt;tblParseTime[[#This Row],[LEN]],"",MID(tblParseTime[[#This Row],[Text]],_xlpm._i,1)))</f>
        <v>0</v>
      </c>
      <c r="M9" s="4" t="str">
        <f>_xlfn.LET(_xlpm._i, COLUMN()-COLUMN(tblParseTime[[#Headers],[Text]]), IF(_xlpm._i&gt;tblParseTime[[#This Row],[LEN]],"",MID(tblParseTime[[#This Row],[Text]],_xlpm._i,1)))</f>
        <v/>
      </c>
      <c r="N9" s="4" t="str">
        <f>_xlfn.LET(_xlpm._i, COLUMN()-COLUMN(tblParseTime[[#Headers],[Text]]), IF(_xlpm._i&gt;tblParseTime[[#This Row],[LEN]],"",MID(tblParseTime[[#This Row],[Text]],_xlpm._i,1)))</f>
        <v/>
      </c>
      <c r="O9" s="4" t="str">
        <f>_xlfn.LET(_xlpm._i, COLUMN()-COLUMN(tblParseTime[[#Headers],[Text]]), IF(_xlpm._i&gt;tblParseTime[[#This Row],[LEN]],"",MID(tblParseTime[[#This Row],[Text]],_xlpm._i,1)))</f>
        <v/>
      </c>
      <c r="P9">
        <f>LEN(tblParseTime[[#This Row],[Text]])</f>
        <v>10</v>
      </c>
      <c r="Q9">
        <f>_xlfn.IFNA(_xlfn.XMATCH(":",tblParseTime[[#This Row],[1]:[13]],0,1),0)</f>
        <v>0</v>
      </c>
      <c r="R9">
        <f>_xlfn.IFNA(_xlfn.XMATCH(":",_xlfn.DROP(tblParseTime[[#This Row],[1]:[13]],,tblParseTime[[#This Row],[Colon1Pos]]),0,1)+tblParseTime[[#This Row],[Colon1Pos]],0)</f>
        <v>0</v>
      </c>
      <c r="S9">
        <f>_xlfn.LET(_xlpm._dotPos,_xlfn.IFNA(_xlfn.XMATCH(".",tblParseTime[[#This Row],[1]:[13]],0,1),0),_xlpm._commaPos,_xlfn.IFNA(_xlfn.XMATCH(",",tblParseTime[[#This Row],[1]:[13]],0,1),0),MAX(_xlpm._dotPos,_xlpm._commaPos))</f>
        <v>7</v>
      </c>
      <c r="T9">
        <f>(((((tblParseTime[[#This Row],[LEN]]*16)+tblParseTime[[#This Row],[Colon1Pos]])*16)+tblParseTime[[#This Row],[Colon2Pos]])*16)+tblParseTime[[#This Row],[DecimalPos]]</f>
        <v>40967</v>
      </c>
      <c r="U9">
        <v>6</v>
      </c>
      <c r="V9">
        <v>1</v>
      </c>
      <c r="W9">
        <v>3</v>
      </c>
      <c r="X9">
        <v>6</v>
      </c>
      <c r="Y9" t="str">
        <f>_xlfn.TEXTJOIN(", ",FALSE,tblParseTime[[#This Row],[Hash]:[SecLen]])</f>
        <v>40967, 6, 1, 3, 6</v>
      </c>
    </row>
    <row r="10" spans="1:25" x14ac:dyDescent="0.25">
      <c r="A10">
        <v>7</v>
      </c>
      <c r="B10" s="14" t="s">
        <v>235</v>
      </c>
      <c r="C10" s="4" t="str">
        <f>_xlfn.LET(_xlpm._i, COLUMN()-COLUMN(tblParseTime[[#Headers],[Text]]), IF(_xlpm._i&gt;tblParseTime[[#This Row],[LEN]],"",MID(tblParseTime[[#This Row],[Text]],_xlpm._i,1)))</f>
        <v>1</v>
      </c>
      <c r="D10" s="4" t="str">
        <f>_xlfn.LET(_xlpm._i, COLUMN()-COLUMN(tblParseTime[[#Headers],[Text]]), IF(_xlpm._i&gt;tblParseTime[[#This Row],[LEN]],"",MID(tblParseTime[[#This Row],[Text]],_xlpm._i,1)))</f>
        <v>4</v>
      </c>
      <c r="E10" s="4" t="str">
        <f>_xlfn.LET(_xlpm._i, COLUMN()-COLUMN(tblParseTime[[#Headers],[Text]]), IF(_xlpm._i&gt;tblParseTime[[#This Row],[LEN]],"",MID(tblParseTime[[#This Row],[Text]],_xlpm._i,1)))</f>
        <v>:</v>
      </c>
      <c r="F10" s="4" t="str">
        <f>_xlfn.LET(_xlpm._i, COLUMN()-COLUMN(tblParseTime[[#Headers],[Text]]), IF(_xlpm._i&gt;tblParseTime[[#This Row],[LEN]],"",MID(tblParseTime[[#This Row],[Text]],_xlpm._i,1)))</f>
        <v>2</v>
      </c>
      <c r="G10" s="4" t="str">
        <f>_xlfn.LET(_xlpm._i, COLUMN()-COLUMN(tblParseTime[[#Headers],[Text]]), IF(_xlpm._i&gt;tblParseTime[[#This Row],[LEN]],"",MID(tblParseTime[[#This Row],[Text]],_xlpm._i,1)))</f>
        <v>3</v>
      </c>
      <c r="H10" s="4" t="str">
        <f>_xlfn.LET(_xlpm._i, COLUMN()-COLUMN(tblParseTime[[#Headers],[Text]]), IF(_xlpm._i&gt;tblParseTime[[#This Row],[LEN]],"",MID(tblParseTime[[#This Row],[Text]],_xlpm._i,1)))</f>
        <v/>
      </c>
      <c r="I10" s="4" t="str">
        <f>_xlfn.LET(_xlpm._i, COLUMN()-COLUMN(tblParseTime[[#Headers],[Text]]), IF(_xlpm._i&gt;tblParseTime[[#This Row],[LEN]],"",MID(tblParseTime[[#This Row],[Text]],_xlpm._i,1)))</f>
        <v/>
      </c>
      <c r="J10" s="4" t="str">
        <f>_xlfn.LET(_xlpm._i, COLUMN()-COLUMN(tblParseTime[[#Headers],[Text]]), IF(_xlpm._i&gt;tblParseTime[[#This Row],[LEN]],"",MID(tblParseTime[[#This Row],[Text]],_xlpm._i,1)))</f>
        <v/>
      </c>
      <c r="K10" s="4" t="str">
        <f>_xlfn.LET(_xlpm._i, COLUMN()-COLUMN(tblParseTime[[#Headers],[Text]]), IF(_xlpm._i&gt;tblParseTime[[#This Row],[LEN]],"",MID(tblParseTime[[#This Row],[Text]],_xlpm._i,1)))</f>
        <v/>
      </c>
      <c r="L10" s="4" t="str">
        <f>_xlfn.LET(_xlpm._i, COLUMN()-COLUMN(tblParseTime[[#Headers],[Text]]), IF(_xlpm._i&gt;tblParseTime[[#This Row],[LEN]],"",MID(tblParseTime[[#This Row],[Text]],_xlpm._i,1)))</f>
        <v/>
      </c>
      <c r="M10" s="4" t="str">
        <f>_xlfn.LET(_xlpm._i, COLUMN()-COLUMN(tblParseTime[[#Headers],[Text]]), IF(_xlpm._i&gt;tblParseTime[[#This Row],[LEN]],"",MID(tblParseTime[[#This Row],[Text]],_xlpm._i,1)))</f>
        <v/>
      </c>
      <c r="N10" s="4" t="str">
        <f>_xlfn.LET(_xlpm._i, COLUMN()-COLUMN(tblParseTime[[#Headers],[Text]]), IF(_xlpm._i&gt;tblParseTime[[#This Row],[LEN]],"",MID(tblParseTime[[#This Row],[Text]],_xlpm._i,1)))</f>
        <v/>
      </c>
      <c r="O10" s="4" t="str">
        <f>_xlfn.LET(_xlpm._i, COLUMN()-COLUMN(tblParseTime[[#Headers],[Text]]), IF(_xlpm._i&gt;tblParseTime[[#This Row],[LEN]],"",MID(tblParseTime[[#This Row],[Text]],_xlpm._i,1)))</f>
        <v/>
      </c>
      <c r="P10">
        <f>LEN(tblParseTime[[#This Row],[Text]])</f>
        <v>5</v>
      </c>
      <c r="Q10">
        <f>_xlfn.IFNA(_xlfn.XMATCH(":",tblParseTime[[#This Row],[1]:[13]],0,1),0)</f>
        <v>3</v>
      </c>
      <c r="R10">
        <f>_xlfn.IFNA(_xlfn.XMATCH(":",_xlfn.DROP(tblParseTime[[#This Row],[1]:[13]],,tblParseTime[[#This Row],[Colon1Pos]]),0,1)+tblParseTime[[#This Row],[Colon1Pos]],0)</f>
        <v>0</v>
      </c>
      <c r="S10">
        <f>_xlfn.LET(_xlpm._dotPos,_xlfn.IFNA(_xlfn.XMATCH(".",tblParseTime[[#This Row],[1]:[13]],0,1),0),_xlpm._commaPos,_xlfn.IFNA(_xlfn.XMATCH(",",tblParseTime[[#This Row],[1]:[13]],0,1),0),MAX(_xlpm._dotPos,_xlpm._commaPos))</f>
        <v>0</v>
      </c>
      <c r="T10">
        <f>(((((tblParseTime[[#This Row],[LEN]]*16)+tblParseTime[[#This Row],[Colon1Pos]])*16)+tblParseTime[[#This Row],[Colon2Pos]])*16)+tblParseTime[[#This Row],[DecimalPos]]</f>
        <v>21248</v>
      </c>
      <c r="U10">
        <v>2</v>
      </c>
      <c r="V10">
        <v>2</v>
      </c>
      <c r="W10">
        <v>4</v>
      </c>
      <c r="X10">
        <v>0</v>
      </c>
      <c r="Y10" t="str">
        <f>_xlfn.TEXTJOIN(", ",FALSE,tblParseTime[[#This Row],[Hash]:[SecLen]])</f>
        <v>21248, 2, 2, 4, 0</v>
      </c>
    </row>
    <row r="11" spans="1:25" x14ac:dyDescent="0.25">
      <c r="A11">
        <v>8</v>
      </c>
      <c r="B11" s="14" t="s">
        <v>236</v>
      </c>
      <c r="C11" s="4" t="str">
        <f>_xlfn.LET(_xlpm._i, COLUMN()-COLUMN(tblParseTime[[#Headers],[Text]]), IF(_xlpm._i&gt;tblParseTime[[#This Row],[LEN]],"",MID(tblParseTime[[#This Row],[Text]],_xlpm._i,1)))</f>
        <v>1</v>
      </c>
      <c r="D11" s="4" t="str">
        <f>_xlfn.LET(_xlpm._i, COLUMN()-COLUMN(tblParseTime[[#Headers],[Text]]), IF(_xlpm._i&gt;tblParseTime[[#This Row],[LEN]],"",MID(tblParseTime[[#This Row],[Text]],_xlpm._i,1)))</f>
        <v>4</v>
      </c>
      <c r="E11" s="4" t="str">
        <f>_xlfn.LET(_xlpm._i, COLUMN()-COLUMN(tblParseTime[[#Headers],[Text]]), IF(_xlpm._i&gt;tblParseTime[[#This Row],[LEN]],"",MID(tblParseTime[[#This Row],[Text]],_xlpm._i,1)))</f>
        <v>:</v>
      </c>
      <c r="F11" s="4" t="str">
        <f>_xlfn.LET(_xlpm._i, COLUMN()-COLUMN(tblParseTime[[#Headers],[Text]]), IF(_xlpm._i&gt;tblParseTime[[#This Row],[LEN]],"",MID(tblParseTime[[#This Row],[Text]],_xlpm._i,1)))</f>
        <v>2</v>
      </c>
      <c r="G11" s="4" t="str">
        <f>_xlfn.LET(_xlpm._i, COLUMN()-COLUMN(tblParseTime[[#Headers],[Text]]), IF(_xlpm._i&gt;tblParseTime[[#This Row],[LEN]],"",MID(tblParseTime[[#This Row],[Text]],_xlpm._i,1)))</f>
        <v>3</v>
      </c>
      <c r="H11" s="4" t="str">
        <f>_xlfn.LET(_xlpm._i, COLUMN()-COLUMN(tblParseTime[[#Headers],[Text]]), IF(_xlpm._i&gt;tblParseTime[[#This Row],[LEN]],"",MID(tblParseTime[[#This Row],[Text]],_xlpm._i,1)))</f>
        <v>:</v>
      </c>
      <c r="I11" s="4" t="str">
        <f>_xlfn.LET(_xlpm._i, COLUMN()-COLUMN(tblParseTime[[#Headers],[Text]]), IF(_xlpm._i&gt;tblParseTime[[#This Row],[LEN]],"",MID(tblParseTime[[#This Row],[Text]],_xlpm._i,1)))</f>
        <v>4</v>
      </c>
      <c r="J11" s="4" t="str">
        <f>_xlfn.LET(_xlpm._i, COLUMN()-COLUMN(tblParseTime[[#Headers],[Text]]), IF(_xlpm._i&gt;tblParseTime[[#This Row],[LEN]],"",MID(tblParseTime[[#This Row],[Text]],_xlpm._i,1)))</f>
        <v>1</v>
      </c>
      <c r="K11" s="4" t="str">
        <f>_xlfn.LET(_xlpm._i, COLUMN()-COLUMN(tblParseTime[[#Headers],[Text]]), IF(_xlpm._i&gt;tblParseTime[[#This Row],[LEN]],"",MID(tblParseTime[[#This Row],[Text]],_xlpm._i,1)))</f>
        <v/>
      </c>
      <c r="L11" s="4" t="str">
        <f>_xlfn.LET(_xlpm._i, COLUMN()-COLUMN(tblParseTime[[#Headers],[Text]]), IF(_xlpm._i&gt;tblParseTime[[#This Row],[LEN]],"",MID(tblParseTime[[#This Row],[Text]],_xlpm._i,1)))</f>
        <v/>
      </c>
      <c r="M11" s="4" t="str">
        <f>_xlfn.LET(_xlpm._i, COLUMN()-COLUMN(tblParseTime[[#Headers],[Text]]), IF(_xlpm._i&gt;tblParseTime[[#This Row],[LEN]],"",MID(tblParseTime[[#This Row],[Text]],_xlpm._i,1)))</f>
        <v/>
      </c>
      <c r="N11" s="4" t="str">
        <f>_xlfn.LET(_xlpm._i, COLUMN()-COLUMN(tblParseTime[[#Headers],[Text]]), IF(_xlpm._i&gt;tblParseTime[[#This Row],[LEN]],"",MID(tblParseTime[[#This Row],[Text]],_xlpm._i,1)))</f>
        <v/>
      </c>
      <c r="O11" s="4" t="str">
        <f>_xlfn.LET(_xlpm._i, COLUMN()-COLUMN(tblParseTime[[#Headers],[Text]]), IF(_xlpm._i&gt;tblParseTime[[#This Row],[LEN]],"",MID(tblParseTime[[#This Row],[Text]],_xlpm._i,1)))</f>
        <v/>
      </c>
      <c r="P11">
        <f>LEN(tblParseTime[[#This Row],[Text]])</f>
        <v>8</v>
      </c>
      <c r="Q11">
        <f>_xlfn.IFNA(_xlfn.XMATCH(":",tblParseTime[[#This Row],[1]:[13]],0,1),0)</f>
        <v>3</v>
      </c>
      <c r="R11">
        <f>_xlfn.IFNA(_xlfn.XMATCH(":",_xlfn.DROP(tblParseTime[[#This Row],[1]:[13]],,tblParseTime[[#This Row],[Colon1Pos]]),0,1)+tblParseTime[[#This Row],[Colon1Pos]],0)</f>
        <v>6</v>
      </c>
      <c r="S11">
        <f>_xlfn.LET(_xlpm._dotPos,_xlfn.IFNA(_xlfn.XMATCH(".",tblParseTime[[#This Row],[1]:[13]],0,1),0),_xlpm._commaPos,_xlfn.IFNA(_xlfn.XMATCH(",",tblParseTime[[#This Row],[1]:[13]],0,1),0),MAX(_xlpm._dotPos,_xlpm._commaPos))</f>
        <v>0</v>
      </c>
      <c r="T11">
        <f>(((((tblParseTime[[#This Row],[LEN]]*16)+tblParseTime[[#This Row],[Colon1Pos]])*16)+tblParseTime[[#This Row],[Colon2Pos]])*16)+tblParseTime[[#This Row],[DecimalPos]]</f>
        <v>33632</v>
      </c>
      <c r="U11">
        <v>3</v>
      </c>
      <c r="V11">
        <v>2</v>
      </c>
      <c r="W11">
        <v>4</v>
      </c>
      <c r="X11">
        <v>2</v>
      </c>
      <c r="Y11" t="str">
        <f>_xlfn.TEXTJOIN(", ",FALSE,tblParseTime[[#This Row],[Hash]:[SecLen]])</f>
        <v>33632, 3, 2, 4, 2</v>
      </c>
    </row>
    <row r="12" spans="1:25" x14ac:dyDescent="0.25">
      <c r="A12">
        <v>9</v>
      </c>
      <c r="B12" s="14" t="s">
        <v>237</v>
      </c>
      <c r="C12" s="4" t="str">
        <f>_xlfn.LET(_xlpm._i, COLUMN()-COLUMN(tblParseTime[[#Headers],[Text]]), IF(_xlpm._i&gt;tblParseTime[[#This Row],[LEN]],"",MID(tblParseTime[[#This Row],[Text]],_xlpm._i,1)))</f>
        <v>1</v>
      </c>
      <c r="D12" s="4" t="str">
        <f>_xlfn.LET(_xlpm._i, COLUMN()-COLUMN(tblParseTime[[#Headers],[Text]]), IF(_xlpm._i&gt;tblParseTime[[#This Row],[LEN]],"",MID(tblParseTime[[#This Row],[Text]],_xlpm._i,1)))</f>
        <v>4</v>
      </c>
      <c r="E12" s="4" t="str">
        <f>_xlfn.LET(_xlpm._i, COLUMN()-COLUMN(tblParseTime[[#Headers],[Text]]), IF(_xlpm._i&gt;tblParseTime[[#This Row],[LEN]],"",MID(tblParseTime[[#This Row],[Text]],_xlpm._i,1)))</f>
        <v>:</v>
      </c>
      <c r="F12" s="4" t="str">
        <f>_xlfn.LET(_xlpm._i, COLUMN()-COLUMN(tblParseTime[[#Headers],[Text]]), IF(_xlpm._i&gt;tblParseTime[[#This Row],[LEN]],"",MID(tblParseTime[[#This Row],[Text]],_xlpm._i,1)))</f>
        <v>2</v>
      </c>
      <c r="G12" s="4" t="str">
        <f>_xlfn.LET(_xlpm._i, COLUMN()-COLUMN(tblParseTime[[#Headers],[Text]]), IF(_xlpm._i&gt;tblParseTime[[#This Row],[LEN]],"",MID(tblParseTime[[#This Row],[Text]],_xlpm._i,1)))</f>
        <v>3</v>
      </c>
      <c r="H12" s="4" t="str">
        <f>_xlfn.LET(_xlpm._i, COLUMN()-COLUMN(tblParseTime[[#Headers],[Text]]), IF(_xlpm._i&gt;tblParseTime[[#This Row],[LEN]],"",MID(tblParseTime[[#This Row],[Text]],_xlpm._i,1)))</f>
        <v>:</v>
      </c>
      <c r="I12" s="4" t="str">
        <f>_xlfn.LET(_xlpm._i, COLUMN()-COLUMN(tblParseTime[[#Headers],[Text]]), IF(_xlpm._i&gt;tblParseTime[[#This Row],[LEN]],"",MID(tblParseTime[[#This Row],[Text]],_xlpm._i,1)))</f>
        <v>4</v>
      </c>
      <c r="J12" s="4" t="str">
        <f>_xlfn.LET(_xlpm._i, COLUMN()-COLUMN(tblParseTime[[#Headers],[Text]]), IF(_xlpm._i&gt;tblParseTime[[#This Row],[LEN]],"",MID(tblParseTime[[#This Row],[Text]],_xlpm._i,1)))</f>
        <v>1</v>
      </c>
      <c r="K12" s="4" t="str">
        <f>_xlfn.LET(_xlpm._i, COLUMN()-COLUMN(tblParseTime[[#Headers],[Text]]), IF(_xlpm._i&gt;tblParseTime[[#This Row],[LEN]],"",MID(tblParseTime[[#This Row],[Text]],_xlpm._i,1)))</f>
        <v>.</v>
      </c>
      <c r="L12" s="4" t="str">
        <f>_xlfn.LET(_xlpm._i, COLUMN()-COLUMN(tblParseTime[[#Headers],[Text]]), IF(_xlpm._i&gt;tblParseTime[[#This Row],[LEN]],"",MID(tblParseTime[[#This Row],[Text]],_xlpm._i,1)))</f>
        <v>0</v>
      </c>
      <c r="M12" s="4" t="str">
        <f>_xlfn.LET(_xlpm._i, COLUMN()-COLUMN(tblParseTime[[#Headers],[Text]]), IF(_xlpm._i&gt;tblParseTime[[#This Row],[LEN]],"",MID(tblParseTime[[#This Row],[Text]],_xlpm._i,1)))</f>
        <v/>
      </c>
      <c r="N12" s="4" t="str">
        <f>_xlfn.LET(_xlpm._i, COLUMN()-COLUMN(tblParseTime[[#Headers],[Text]]), IF(_xlpm._i&gt;tblParseTime[[#This Row],[LEN]],"",MID(tblParseTime[[#This Row],[Text]],_xlpm._i,1)))</f>
        <v/>
      </c>
      <c r="O12" s="4" t="str">
        <f>_xlfn.LET(_xlpm._i, COLUMN()-COLUMN(tblParseTime[[#Headers],[Text]]), IF(_xlpm._i&gt;tblParseTime[[#This Row],[LEN]],"",MID(tblParseTime[[#This Row],[Text]],_xlpm._i,1)))</f>
        <v/>
      </c>
      <c r="P12">
        <f>LEN(tblParseTime[[#This Row],[Text]])</f>
        <v>10</v>
      </c>
      <c r="Q12">
        <f>_xlfn.IFNA(_xlfn.XMATCH(":",tblParseTime[[#This Row],[1]:[13]],0,1),0)</f>
        <v>3</v>
      </c>
      <c r="R12">
        <f>_xlfn.IFNA(_xlfn.XMATCH(":",_xlfn.DROP(tblParseTime[[#This Row],[1]:[13]],,tblParseTime[[#This Row],[Colon1Pos]]),0,1)+tblParseTime[[#This Row],[Colon1Pos]],0)</f>
        <v>6</v>
      </c>
      <c r="S12">
        <f>_xlfn.LET(_xlpm._dotPos,_xlfn.IFNA(_xlfn.XMATCH(".",tblParseTime[[#This Row],[1]:[13]],0,1),0),_xlpm._commaPos,_xlfn.IFNA(_xlfn.XMATCH(",",tblParseTime[[#This Row],[1]:[13]],0,1),0),MAX(_xlpm._dotPos,_xlpm._commaPos))</f>
        <v>9</v>
      </c>
      <c r="T12">
        <f>(((((tblParseTime[[#This Row],[LEN]]*16)+tblParseTime[[#This Row],[Colon1Pos]])*16)+tblParseTime[[#This Row],[Colon2Pos]])*16)+tblParseTime[[#This Row],[DecimalPos]]</f>
        <v>41833</v>
      </c>
      <c r="U12">
        <v>4</v>
      </c>
      <c r="V12">
        <v>2</v>
      </c>
      <c r="W12">
        <v>4</v>
      </c>
      <c r="X12">
        <v>4</v>
      </c>
      <c r="Y12" t="str">
        <f>_xlfn.TEXTJOIN(", ",FALSE,tblParseTime[[#This Row],[Hash]:[SecLen]])</f>
        <v>41833, 4, 2, 4, 4</v>
      </c>
    </row>
    <row r="13" spans="1:25" x14ac:dyDescent="0.25">
      <c r="A13">
        <v>10</v>
      </c>
      <c r="B13" s="14" t="s">
        <v>238</v>
      </c>
      <c r="C13" s="4" t="str">
        <f>_xlfn.LET(_xlpm._i, COLUMN()-COLUMN(tblParseTime[[#Headers],[Text]]), IF(_xlpm._i&gt;tblParseTime[[#This Row],[LEN]],"",MID(tblParseTime[[#This Row],[Text]],_xlpm._i,1)))</f>
        <v>1</v>
      </c>
      <c r="D13" s="4" t="str">
        <f>_xlfn.LET(_xlpm._i, COLUMN()-COLUMN(tblParseTime[[#Headers],[Text]]), IF(_xlpm._i&gt;tblParseTime[[#This Row],[LEN]],"",MID(tblParseTime[[#This Row],[Text]],_xlpm._i,1)))</f>
        <v>4</v>
      </c>
      <c r="E13" s="4" t="str">
        <f>_xlfn.LET(_xlpm._i, COLUMN()-COLUMN(tblParseTime[[#Headers],[Text]]), IF(_xlpm._i&gt;tblParseTime[[#This Row],[LEN]],"",MID(tblParseTime[[#This Row],[Text]],_xlpm._i,1)))</f>
        <v>:</v>
      </c>
      <c r="F13" s="4" t="str">
        <f>_xlfn.LET(_xlpm._i, COLUMN()-COLUMN(tblParseTime[[#Headers],[Text]]), IF(_xlpm._i&gt;tblParseTime[[#This Row],[LEN]],"",MID(tblParseTime[[#This Row],[Text]],_xlpm._i,1)))</f>
        <v>2</v>
      </c>
      <c r="G13" s="4" t="str">
        <f>_xlfn.LET(_xlpm._i, COLUMN()-COLUMN(tblParseTime[[#Headers],[Text]]), IF(_xlpm._i&gt;tblParseTime[[#This Row],[LEN]],"",MID(tblParseTime[[#This Row],[Text]],_xlpm._i,1)))</f>
        <v>3</v>
      </c>
      <c r="H13" s="4" t="str">
        <f>_xlfn.LET(_xlpm._i, COLUMN()-COLUMN(tblParseTime[[#Headers],[Text]]), IF(_xlpm._i&gt;tblParseTime[[#This Row],[LEN]],"",MID(tblParseTime[[#This Row],[Text]],_xlpm._i,1)))</f>
        <v>:</v>
      </c>
      <c r="I13" s="4" t="str">
        <f>_xlfn.LET(_xlpm._i, COLUMN()-COLUMN(tblParseTime[[#Headers],[Text]]), IF(_xlpm._i&gt;tblParseTime[[#This Row],[LEN]],"",MID(tblParseTime[[#This Row],[Text]],_xlpm._i,1)))</f>
        <v>4</v>
      </c>
      <c r="J13" s="4" t="str">
        <f>_xlfn.LET(_xlpm._i, COLUMN()-COLUMN(tblParseTime[[#Headers],[Text]]), IF(_xlpm._i&gt;tblParseTime[[#This Row],[LEN]],"",MID(tblParseTime[[#This Row],[Text]],_xlpm._i,1)))</f>
        <v>1</v>
      </c>
      <c r="K13" s="4" t="str">
        <f>_xlfn.LET(_xlpm._i, COLUMN()-COLUMN(tblParseTime[[#Headers],[Text]]), IF(_xlpm._i&gt;tblParseTime[[#This Row],[LEN]],"",MID(tblParseTime[[#This Row],[Text]],_xlpm._i,1)))</f>
        <v>.</v>
      </c>
      <c r="L13" s="4" t="str">
        <f>_xlfn.LET(_xlpm._i, COLUMN()-COLUMN(tblParseTime[[#Headers],[Text]]), IF(_xlpm._i&gt;tblParseTime[[#This Row],[LEN]],"",MID(tblParseTime[[#This Row],[Text]],_xlpm._i,1)))</f>
        <v>0</v>
      </c>
      <c r="M13" s="4" t="str">
        <f>_xlfn.LET(_xlpm._i, COLUMN()-COLUMN(tblParseTime[[#Headers],[Text]]), IF(_xlpm._i&gt;tblParseTime[[#This Row],[LEN]],"",MID(tblParseTime[[#This Row],[Text]],_xlpm._i,1)))</f>
        <v>0</v>
      </c>
      <c r="N13" s="4" t="str">
        <f>_xlfn.LET(_xlpm._i, COLUMN()-COLUMN(tblParseTime[[#Headers],[Text]]), IF(_xlpm._i&gt;tblParseTime[[#This Row],[LEN]],"",MID(tblParseTime[[#This Row],[Text]],_xlpm._i,1)))</f>
        <v/>
      </c>
      <c r="O13" s="4" t="str">
        <f>_xlfn.LET(_xlpm._i, COLUMN()-COLUMN(tblParseTime[[#Headers],[Text]]), IF(_xlpm._i&gt;tblParseTime[[#This Row],[LEN]],"",MID(tblParseTime[[#This Row],[Text]],_xlpm._i,1)))</f>
        <v/>
      </c>
      <c r="P13">
        <f>LEN(tblParseTime[[#This Row],[Text]])</f>
        <v>11</v>
      </c>
      <c r="Q13">
        <f>_xlfn.IFNA(_xlfn.XMATCH(":",tblParseTime[[#This Row],[1]:[13]],0,1),0)</f>
        <v>3</v>
      </c>
      <c r="R13">
        <f>_xlfn.IFNA(_xlfn.XMATCH(":",_xlfn.DROP(tblParseTime[[#This Row],[1]:[13]],,tblParseTime[[#This Row],[Colon1Pos]]),0,1)+tblParseTime[[#This Row],[Colon1Pos]],0)</f>
        <v>6</v>
      </c>
      <c r="S13">
        <f>_xlfn.LET(_xlpm._dotPos,_xlfn.IFNA(_xlfn.XMATCH(".",tblParseTime[[#This Row],[1]:[13]],0,1),0),_xlpm._commaPos,_xlfn.IFNA(_xlfn.XMATCH(",",tblParseTime[[#This Row],[1]:[13]],0,1),0),MAX(_xlpm._dotPos,_xlpm._commaPos))</f>
        <v>9</v>
      </c>
      <c r="T13">
        <f>(((((tblParseTime[[#This Row],[LEN]]*16)+tblParseTime[[#This Row],[Colon1Pos]])*16)+tblParseTime[[#This Row],[Colon2Pos]])*16)+tblParseTime[[#This Row],[DecimalPos]]</f>
        <v>45929</v>
      </c>
      <c r="U13">
        <v>5</v>
      </c>
      <c r="V13">
        <v>2</v>
      </c>
      <c r="W13">
        <v>4</v>
      </c>
      <c r="X13">
        <v>5</v>
      </c>
      <c r="Y13" t="str">
        <f>_xlfn.TEXTJOIN(", ",FALSE,tblParseTime[[#This Row],[Hash]:[SecLen]])</f>
        <v>45929, 5, 2, 4, 5</v>
      </c>
    </row>
    <row r="14" spans="1:25" x14ac:dyDescent="0.25">
      <c r="A14">
        <v>11</v>
      </c>
      <c r="B14" s="14" t="s">
        <v>239</v>
      </c>
      <c r="C14" s="4" t="str">
        <f>_xlfn.LET(_xlpm._i, COLUMN()-COLUMN(tblParseTime[[#Headers],[Text]]), IF(_xlpm._i&gt;tblParseTime[[#This Row],[LEN]],"",MID(tblParseTime[[#This Row],[Text]],_xlpm._i,1)))</f>
        <v>1</v>
      </c>
      <c r="D14" s="4" t="str">
        <f>_xlfn.LET(_xlpm._i, COLUMN()-COLUMN(tblParseTime[[#Headers],[Text]]), IF(_xlpm._i&gt;tblParseTime[[#This Row],[LEN]],"",MID(tblParseTime[[#This Row],[Text]],_xlpm._i,1)))</f>
        <v>4</v>
      </c>
      <c r="E14" s="4" t="str">
        <f>_xlfn.LET(_xlpm._i, COLUMN()-COLUMN(tblParseTime[[#Headers],[Text]]), IF(_xlpm._i&gt;tblParseTime[[#This Row],[LEN]],"",MID(tblParseTime[[#This Row],[Text]],_xlpm._i,1)))</f>
        <v>:</v>
      </c>
      <c r="F14" s="4" t="str">
        <f>_xlfn.LET(_xlpm._i, COLUMN()-COLUMN(tblParseTime[[#Headers],[Text]]), IF(_xlpm._i&gt;tblParseTime[[#This Row],[LEN]],"",MID(tblParseTime[[#This Row],[Text]],_xlpm._i,1)))</f>
        <v>2</v>
      </c>
      <c r="G14" s="4" t="str">
        <f>_xlfn.LET(_xlpm._i, COLUMN()-COLUMN(tblParseTime[[#Headers],[Text]]), IF(_xlpm._i&gt;tblParseTime[[#This Row],[LEN]],"",MID(tblParseTime[[#This Row],[Text]],_xlpm._i,1)))</f>
        <v>3</v>
      </c>
      <c r="H14" s="4" t="str">
        <f>_xlfn.LET(_xlpm._i, COLUMN()-COLUMN(tblParseTime[[#Headers],[Text]]), IF(_xlpm._i&gt;tblParseTime[[#This Row],[LEN]],"",MID(tblParseTime[[#This Row],[Text]],_xlpm._i,1)))</f>
        <v>:</v>
      </c>
      <c r="I14" s="4" t="str">
        <f>_xlfn.LET(_xlpm._i, COLUMN()-COLUMN(tblParseTime[[#Headers],[Text]]), IF(_xlpm._i&gt;tblParseTime[[#This Row],[LEN]],"",MID(tblParseTime[[#This Row],[Text]],_xlpm._i,1)))</f>
        <v>4</v>
      </c>
      <c r="J14" s="4" t="str">
        <f>_xlfn.LET(_xlpm._i, COLUMN()-COLUMN(tblParseTime[[#Headers],[Text]]), IF(_xlpm._i&gt;tblParseTime[[#This Row],[LEN]],"",MID(tblParseTime[[#This Row],[Text]],_xlpm._i,1)))</f>
        <v>1</v>
      </c>
      <c r="K14" s="4" t="str">
        <f>_xlfn.LET(_xlpm._i, COLUMN()-COLUMN(tblParseTime[[#Headers],[Text]]), IF(_xlpm._i&gt;tblParseTime[[#This Row],[LEN]],"",MID(tblParseTime[[#This Row],[Text]],_xlpm._i,1)))</f>
        <v>.</v>
      </c>
      <c r="L14" s="4" t="str">
        <f>_xlfn.LET(_xlpm._i, COLUMN()-COLUMN(tblParseTime[[#Headers],[Text]]), IF(_xlpm._i&gt;tblParseTime[[#This Row],[LEN]],"",MID(tblParseTime[[#This Row],[Text]],_xlpm._i,1)))</f>
        <v>0</v>
      </c>
      <c r="M14" s="4" t="str">
        <f>_xlfn.LET(_xlpm._i, COLUMN()-COLUMN(tblParseTime[[#Headers],[Text]]), IF(_xlpm._i&gt;tblParseTime[[#This Row],[LEN]],"",MID(tblParseTime[[#This Row],[Text]],_xlpm._i,1)))</f>
        <v>0</v>
      </c>
      <c r="N14" s="4" t="str">
        <f>_xlfn.LET(_xlpm._i, COLUMN()-COLUMN(tblParseTime[[#Headers],[Text]]), IF(_xlpm._i&gt;tblParseTime[[#This Row],[LEN]],"",MID(tblParseTime[[#This Row],[Text]],_xlpm._i,1)))</f>
        <v>0</v>
      </c>
      <c r="O14" s="4" t="str">
        <f>_xlfn.LET(_xlpm._i, COLUMN()-COLUMN(tblParseTime[[#Headers],[Text]]), IF(_xlpm._i&gt;tblParseTime[[#This Row],[LEN]],"",MID(tblParseTime[[#This Row],[Text]],_xlpm._i,1)))</f>
        <v/>
      </c>
      <c r="P14">
        <f>LEN(tblParseTime[[#This Row],[Text]])</f>
        <v>12</v>
      </c>
      <c r="Q14">
        <f>_xlfn.IFNA(_xlfn.XMATCH(":",tblParseTime[[#This Row],[1]:[13]],0,1),0)</f>
        <v>3</v>
      </c>
      <c r="R14">
        <f>_xlfn.IFNA(_xlfn.XMATCH(":",_xlfn.DROP(tblParseTime[[#This Row],[1]:[13]],,tblParseTime[[#This Row],[Colon1Pos]]),0,1)+tblParseTime[[#This Row],[Colon1Pos]],0)</f>
        <v>6</v>
      </c>
      <c r="S14">
        <f>_xlfn.LET(_xlpm._dotPos,_xlfn.IFNA(_xlfn.XMATCH(".",tblParseTime[[#This Row],[1]:[13]],0,1),0),_xlpm._commaPos,_xlfn.IFNA(_xlfn.XMATCH(",",tblParseTime[[#This Row],[1]:[13]],0,1),0),MAX(_xlpm._dotPos,_xlpm._commaPos))</f>
        <v>9</v>
      </c>
      <c r="T14">
        <f>(((((tblParseTime[[#This Row],[LEN]]*16)+tblParseTime[[#This Row],[Colon1Pos]])*16)+tblParseTime[[#This Row],[Colon2Pos]])*16)+tblParseTime[[#This Row],[DecimalPos]]</f>
        <v>50025</v>
      </c>
      <c r="U14">
        <v>6</v>
      </c>
      <c r="V14">
        <v>2</v>
      </c>
      <c r="W14">
        <v>4</v>
      </c>
      <c r="X14">
        <v>6</v>
      </c>
      <c r="Y14" t="str">
        <f>_xlfn.TEXTJOIN(", ",FALSE,tblParseTime[[#This Row],[Hash]:[SecLen]])</f>
        <v>50025, 6, 2, 4, 6</v>
      </c>
    </row>
  </sheetData>
  <mergeCells count="1">
    <mergeCell ref="A1:Y1"/>
  </mergeCells>
  <phoneticPr fontId="2" type="noConversion"/>
  <pageMargins left="0.7" right="0.7" top="0.75" bottom="0.75" header="0.3" footer="0.3"/>
  <pageSetup paperSize="9" orientation="portrait" copies="0" r:id="rId1"/>
  <ignoredErrors>
    <ignoredError sqref="B4:B14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39E9-28FF-4B7E-899A-4ECE60121E08}">
  <dimension ref="A1:S8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5" style="4" customWidth="1"/>
    <col min="2" max="2" width="11.85546875" style="4" customWidth="1"/>
    <col min="3" max="9" width="4.140625" style="4" customWidth="1"/>
    <col min="10" max="10" width="5.85546875" customWidth="1"/>
    <col min="11" max="12" width="6.42578125" customWidth="1"/>
    <col min="13" max="13" width="6.140625" customWidth="1"/>
    <col min="19" max="19" width="24.5703125" customWidth="1"/>
  </cols>
  <sheetData>
    <row r="1" spans="1:19" ht="53.25" customHeight="1" x14ac:dyDescent="0.25">
      <c r="A1" s="16" t="str">
        <f>_xlfn.LET(_xlpm._table, _xlfn.TEXTJOIN(";"&amp;CHAR(10)&amp;"    ",FALSE,tblParseTZ[RowArray]), _xlfn.CONCAT("TIME_ZONE_FMT_HASH = {",CHAR(10),"    ",_xlpm._table,CHAR(10),"};",CHAR(10)))</f>
        <v xml:space="preserve">TIME_ZONE_FMT_HASH = {
    512, 1, 3, 0, 0;
    1024, 2, 1, 3, 0;
    1536, 3, 1, 3, 2;
    1328, 2, 2, 4, 0;
    2102, 3, 2, 4, 2
};
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19" ht="41.25" customHeight="1" x14ac:dyDescent="0.25">
      <c r="A3" s="2" t="s">
        <v>12</v>
      </c>
      <c r="B3" s="13" t="s">
        <v>224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2" t="s">
        <v>13</v>
      </c>
      <c r="L3" s="3" t="s">
        <v>22</v>
      </c>
      <c r="M3" s="3" t="s">
        <v>23</v>
      </c>
      <c r="N3" s="3" t="s">
        <v>16</v>
      </c>
      <c r="O3" s="3" t="s">
        <v>15</v>
      </c>
      <c r="P3" s="3" t="s">
        <v>32</v>
      </c>
      <c r="Q3" s="3" t="s">
        <v>19</v>
      </c>
      <c r="R3" s="3" t="s">
        <v>20</v>
      </c>
      <c r="S3" s="5" t="s">
        <v>21</v>
      </c>
    </row>
    <row r="4" spans="1:19" x14ac:dyDescent="0.25">
      <c r="A4">
        <v>1</v>
      </c>
      <c r="B4" s="14" t="s">
        <v>225</v>
      </c>
      <c r="C4" s="4" t="str">
        <f>_xlfn.LET(_xlpm._i, COLUMN()-COLUMN(tblParseTZ[[#Headers],[Text]]), IF(_xlpm._i&gt;tblParseTZ[[#This Row],[LEN]],"",MID(tblParseTZ[[#This Row],[Text]],_xlpm._i,1)))</f>
        <v>0</v>
      </c>
      <c r="D4" s="4" t="str">
        <f>_xlfn.LET(_xlpm._i, COLUMN()-COLUMN(tblParseTZ[[#Headers],[Text]]), IF(_xlpm._i&gt;tblParseTZ[[#This Row],[LEN]],"",MID(tblParseTZ[[#This Row],[Text]],_xlpm._i,1)))</f>
        <v>9</v>
      </c>
      <c r="E4" s="4" t="str">
        <f>_xlfn.LET(_xlpm._i, COLUMN()-COLUMN(tblParseTZ[[#Headers],[Text]]), IF(_xlpm._i&gt;tblParseTZ[[#This Row],[LEN]],"",MID(tblParseTZ[[#This Row],[Text]],_xlpm._i,1)))</f>
        <v/>
      </c>
      <c r="F4" s="4" t="str">
        <f>_xlfn.LET(_xlpm._i, COLUMN()-COLUMN(tblParseTZ[[#Headers],[Text]]), IF(_xlpm._i&gt;tblParseTZ[[#This Row],[LEN]],"",MID(tblParseTZ[[#This Row],[Text]],_xlpm._i,1)))</f>
        <v/>
      </c>
      <c r="G4" s="4" t="str">
        <f>_xlfn.LET(_xlpm._i, COLUMN()-COLUMN(tblParseTZ[[#Headers],[Text]]), IF(_xlpm._i&gt;tblParseTZ[[#This Row],[LEN]],"",MID(tblParseTZ[[#This Row],[Text]],_xlpm._i,1)))</f>
        <v/>
      </c>
      <c r="H4" s="4" t="str">
        <f>_xlfn.LET(_xlpm._i, COLUMN()-COLUMN(tblParseTZ[[#Headers],[Text]]), IF(_xlpm._i&gt;tblParseTZ[[#This Row],[LEN]],"",MID(tblParseTZ[[#This Row],[Text]],_xlpm._i,1)))</f>
        <v/>
      </c>
      <c r="I4" s="4" t="str">
        <f>_xlfn.LET(_xlpm._i, COLUMN()-COLUMN(tblParseTZ[[#Headers],[Text]]), IF(_xlpm._i&gt;tblParseTZ[[#This Row],[LEN]],"",MID(tblParseTZ[[#This Row],[Text]],_xlpm._i,1)))</f>
        <v/>
      </c>
      <c r="J4" s="4" t="str">
        <f>_xlfn.LET(_xlpm._i, COLUMN()-COLUMN(tblParseTZ[[#Headers],[Text]]), IF(_xlpm._i&gt;tblParseTZ[[#This Row],[LEN]],"",MID(tblParseTZ[[#This Row],[Text]],_xlpm._i,1)))</f>
        <v/>
      </c>
      <c r="K4">
        <f>LEN(tblParseTZ[[#This Row],[Text]])</f>
        <v>2</v>
      </c>
      <c r="L4">
        <f>_xlfn.IFNA(_xlfn.XMATCH(":",tblParseTZ[[#This Row],[1]:[8]],0,1),0)</f>
        <v>0</v>
      </c>
      <c r="M4">
        <f>_xlfn.IFNA(_xlfn.XMATCH(":",_xlfn.DROP(tblParseTZ[[#This Row],[1]:[8]],,tblParseTZ[[#This Row],[Colon1Pos]]),0,1)+tblParseTZ[[#This Row],[Colon1Pos]],0)</f>
        <v>0</v>
      </c>
      <c r="N4">
        <f>(tblParseTZ[[#This Row],[LEN]] * 256) + (tblParseTZ[[#This Row],[Colon1Pos]] * 16) + tblParseTZ[[#This Row],[Colon2Pos]]</f>
        <v>512</v>
      </c>
      <c r="O4">
        <v>1</v>
      </c>
      <c r="P4">
        <v>3</v>
      </c>
      <c r="Q4">
        <v>0</v>
      </c>
      <c r="R4">
        <v>0</v>
      </c>
      <c r="S4" t="str">
        <f>_xlfn.TEXTJOIN(", ",FALSE,tblParseTZ[[#This Row],[Hash]:[SecLen]])</f>
        <v>512, 1, 3, 0, 0</v>
      </c>
    </row>
    <row r="5" spans="1:19" x14ac:dyDescent="0.25">
      <c r="A5">
        <v>2</v>
      </c>
      <c r="B5" s="14" t="s">
        <v>226</v>
      </c>
      <c r="C5" s="4" t="str">
        <f>_xlfn.LET(_xlpm._i, COLUMN()-COLUMN(tblParseTZ[[#Headers],[Text]]), IF(_xlpm._i&gt;tblParseTZ[[#This Row],[LEN]],"",MID(tblParseTZ[[#This Row],[Text]],_xlpm._i,1)))</f>
        <v>0</v>
      </c>
      <c r="D5" s="4" t="str">
        <f>_xlfn.LET(_xlpm._i, COLUMN()-COLUMN(tblParseTZ[[#Headers],[Text]]), IF(_xlpm._i&gt;tblParseTZ[[#This Row],[LEN]],"",MID(tblParseTZ[[#This Row],[Text]],_xlpm._i,1)))</f>
        <v>9</v>
      </c>
      <c r="E5" s="4" t="str">
        <f>_xlfn.LET(_xlpm._i, COLUMN()-COLUMN(tblParseTZ[[#Headers],[Text]]), IF(_xlpm._i&gt;tblParseTZ[[#This Row],[LEN]],"",MID(tblParseTZ[[#This Row],[Text]],_xlpm._i,1)))</f>
        <v>3</v>
      </c>
      <c r="F5" s="4" t="str">
        <f>_xlfn.LET(_xlpm._i, COLUMN()-COLUMN(tblParseTZ[[#Headers],[Text]]), IF(_xlpm._i&gt;tblParseTZ[[#This Row],[LEN]],"",MID(tblParseTZ[[#This Row],[Text]],_xlpm._i,1)))</f>
        <v>0</v>
      </c>
      <c r="G5" s="4" t="str">
        <f>_xlfn.LET(_xlpm._i, COLUMN()-COLUMN(tblParseTZ[[#Headers],[Text]]), IF(_xlpm._i&gt;tblParseTZ[[#This Row],[LEN]],"",MID(tblParseTZ[[#This Row],[Text]],_xlpm._i,1)))</f>
        <v/>
      </c>
      <c r="H5" s="4" t="str">
        <f>_xlfn.LET(_xlpm._i, COLUMN()-COLUMN(tblParseTZ[[#Headers],[Text]]), IF(_xlpm._i&gt;tblParseTZ[[#This Row],[LEN]],"",MID(tblParseTZ[[#This Row],[Text]],_xlpm._i,1)))</f>
        <v/>
      </c>
      <c r="I5" s="4" t="str">
        <f>_xlfn.LET(_xlpm._i, COLUMN()-COLUMN(tblParseTZ[[#Headers],[Text]]), IF(_xlpm._i&gt;tblParseTZ[[#This Row],[LEN]],"",MID(tblParseTZ[[#This Row],[Text]],_xlpm._i,1)))</f>
        <v/>
      </c>
      <c r="J5" s="4" t="str">
        <f>_xlfn.LET(_xlpm._i, COLUMN()-COLUMN(tblParseTZ[[#Headers],[Text]]), IF(_xlpm._i&gt;tblParseTZ[[#This Row],[LEN]],"",MID(tblParseTZ[[#This Row],[Text]],_xlpm._i,1)))</f>
        <v/>
      </c>
      <c r="K5">
        <f>LEN(tblParseTZ[[#This Row],[Text]])</f>
        <v>4</v>
      </c>
      <c r="L5">
        <f>_xlfn.IFNA(_xlfn.XMATCH(":",tblParseTZ[[#This Row],[1]:[8]],0,1),0)</f>
        <v>0</v>
      </c>
      <c r="M5">
        <f>_xlfn.IFNA(_xlfn.XMATCH(":",_xlfn.DROP(tblParseTZ[[#This Row],[1]:[8]],,tblParseTZ[[#This Row],[Colon1Pos]]),0,1)+tblParseTZ[[#This Row],[Colon1Pos]],0)</f>
        <v>0</v>
      </c>
      <c r="N5">
        <f>(tblParseTZ[[#This Row],[LEN]] * 256) + (tblParseTZ[[#This Row],[Colon1Pos]] * 16) + tblParseTZ[[#This Row],[Colon2Pos]]</f>
        <v>1024</v>
      </c>
      <c r="O5">
        <v>2</v>
      </c>
      <c r="P5">
        <v>1</v>
      </c>
      <c r="Q5">
        <v>3</v>
      </c>
      <c r="R5">
        <v>0</v>
      </c>
      <c r="S5" t="str">
        <f>_xlfn.TEXTJOIN(", ",FALSE,tblParseTZ[[#This Row],[Hash]:[SecLen]])</f>
        <v>1024, 2, 1, 3, 0</v>
      </c>
    </row>
    <row r="6" spans="1:19" x14ac:dyDescent="0.25">
      <c r="A6">
        <v>3</v>
      </c>
      <c r="B6" s="14" t="s">
        <v>227</v>
      </c>
      <c r="C6" s="4" t="str">
        <f>_xlfn.LET(_xlpm._i, COLUMN()-COLUMN(tblParseTZ[[#Headers],[Text]]), IF(_xlpm._i&gt;tblParseTZ[[#This Row],[LEN]],"",MID(tblParseTZ[[#This Row],[Text]],_xlpm._i,1)))</f>
        <v>0</v>
      </c>
      <c r="D6" s="4" t="str">
        <f>_xlfn.LET(_xlpm._i, COLUMN()-COLUMN(tblParseTZ[[#Headers],[Text]]), IF(_xlpm._i&gt;tblParseTZ[[#This Row],[LEN]],"",MID(tblParseTZ[[#This Row],[Text]],_xlpm._i,1)))</f>
        <v>9</v>
      </c>
      <c r="E6" s="4" t="str">
        <f>_xlfn.LET(_xlpm._i, COLUMN()-COLUMN(tblParseTZ[[#Headers],[Text]]), IF(_xlpm._i&gt;tblParseTZ[[#This Row],[LEN]],"",MID(tblParseTZ[[#This Row],[Text]],_xlpm._i,1)))</f>
        <v>3</v>
      </c>
      <c r="F6" s="4" t="str">
        <f>_xlfn.LET(_xlpm._i, COLUMN()-COLUMN(tblParseTZ[[#Headers],[Text]]), IF(_xlpm._i&gt;tblParseTZ[[#This Row],[LEN]],"",MID(tblParseTZ[[#This Row],[Text]],_xlpm._i,1)))</f>
        <v>0</v>
      </c>
      <c r="G6" s="4" t="str">
        <f>_xlfn.LET(_xlpm._i, COLUMN()-COLUMN(tblParseTZ[[#Headers],[Text]]), IF(_xlpm._i&gt;tblParseTZ[[#This Row],[LEN]],"",MID(tblParseTZ[[#This Row],[Text]],_xlpm._i,1)))</f>
        <v>2</v>
      </c>
      <c r="H6" s="4" t="str">
        <f>_xlfn.LET(_xlpm._i, COLUMN()-COLUMN(tblParseTZ[[#Headers],[Text]]), IF(_xlpm._i&gt;tblParseTZ[[#This Row],[LEN]],"",MID(tblParseTZ[[#This Row],[Text]],_xlpm._i,1)))</f>
        <v>2</v>
      </c>
      <c r="I6" s="4" t="str">
        <f>_xlfn.LET(_xlpm._i, COLUMN()-COLUMN(tblParseTZ[[#Headers],[Text]]), IF(_xlpm._i&gt;tblParseTZ[[#This Row],[LEN]],"",MID(tblParseTZ[[#This Row],[Text]],_xlpm._i,1)))</f>
        <v/>
      </c>
      <c r="J6" s="4" t="str">
        <f>_xlfn.LET(_xlpm._i, COLUMN()-COLUMN(tblParseTZ[[#Headers],[Text]]), IF(_xlpm._i&gt;tblParseTZ[[#This Row],[LEN]],"",MID(tblParseTZ[[#This Row],[Text]],_xlpm._i,1)))</f>
        <v/>
      </c>
      <c r="K6">
        <f>LEN(tblParseTZ[[#This Row],[Text]])</f>
        <v>6</v>
      </c>
      <c r="L6">
        <f>_xlfn.IFNA(_xlfn.XMATCH(":",tblParseTZ[[#This Row],[1]:[8]],0,1),0)</f>
        <v>0</v>
      </c>
      <c r="M6">
        <f>_xlfn.IFNA(_xlfn.XMATCH(":",_xlfn.DROP(tblParseTZ[[#This Row],[1]:[8]],,tblParseTZ[[#This Row],[Colon1Pos]]),0,1)+tblParseTZ[[#This Row],[Colon1Pos]],0)</f>
        <v>0</v>
      </c>
      <c r="N6">
        <f>(tblParseTZ[[#This Row],[LEN]] * 256) + (tblParseTZ[[#This Row],[Colon1Pos]] * 16) + tblParseTZ[[#This Row],[Colon2Pos]]</f>
        <v>1536</v>
      </c>
      <c r="O6">
        <v>3</v>
      </c>
      <c r="P6">
        <v>1</v>
      </c>
      <c r="Q6">
        <v>3</v>
      </c>
      <c r="R6">
        <v>2</v>
      </c>
      <c r="S6" t="str">
        <f>_xlfn.TEXTJOIN(", ",FALSE,tblParseTZ[[#This Row],[Hash]:[SecLen]])</f>
        <v>1536, 3, 1, 3, 2</v>
      </c>
    </row>
    <row r="7" spans="1:19" x14ac:dyDescent="0.25">
      <c r="A7">
        <v>4</v>
      </c>
      <c r="B7" s="14" t="s">
        <v>228</v>
      </c>
      <c r="C7" s="4" t="str">
        <f>_xlfn.LET(_xlpm._i, COLUMN()-COLUMN(tblParseTZ[[#Headers],[Text]]), IF(_xlpm._i&gt;tblParseTZ[[#This Row],[LEN]],"",MID(tblParseTZ[[#This Row],[Text]],_xlpm._i,1)))</f>
        <v>0</v>
      </c>
      <c r="D7" s="4" t="str">
        <f>_xlfn.LET(_xlpm._i, COLUMN()-COLUMN(tblParseTZ[[#Headers],[Text]]), IF(_xlpm._i&gt;tblParseTZ[[#This Row],[LEN]],"",MID(tblParseTZ[[#This Row],[Text]],_xlpm._i,1)))</f>
        <v>9</v>
      </c>
      <c r="E7" s="4" t="str">
        <f>_xlfn.LET(_xlpm._i, COLUMN()-COLUMN(tblParseTZ[[#Headers],[Text]]), IF(_xlpm._i&gt;tblParseTZ[[#This Row],[LEN]],"",MID(tblParseTZ[[#This Row],[Text]],_xlpm._i,1)))</f>
        <v>:</v>
      </c>
      <c r="F7" s="4" t="str">
        <f>_xlfn.LET(_xlpm._i, COLUMN()-COLUMN(tblParseTZ[[#Headers],[Text]]), IF(_xlpm._i&gt;tblParseTZ[[#This Row],[LEN]],"",MID(tblParseTZ[[#This Row],[Text]],_xlpm._i,1)))</f>
        <v>3</v>
      </c>
      <c r="G7" s="4" t="str">
        <f>_xlfn.LET(_xlpm._i, COLUMN()-COLUMN(tblParseTZ[[#Headers],[Text]]), IF(_xlpm._i&gt;tblParseTZ[[#This Row],[LEN]],"",MID(tblParseTZ[[#This Row],[Text]],_xlpm._i,1)))</f>
        <v>0</v>
      </c>
      <c r="H7" s="4" t="str">
        <f>_xlfn.LET(_xlpm._i, COLUMN()-COLUMN(tblParseTZ[[#Headers],[Text]]), IF(_xlpm._i&gt;tblParseTZ[[#This Row],[LEN]],"",MID(tblParseTZ[[#This Row],[Text]],_xlpm._i,1)))</f>
        <v/>
      </c>
      <c r="I7" s="4" t="str">
        <f>_xlfn.LET(_xlpm._i, COLUMN()-COLUMN(tblParseTZ[[#Headers],[Text]]), IF(_xlpm._i&gt;tblParseTZ[[#This Row],[LEN]],"",MID(tblParseTZ[[#This Row],[Text]],_xlpm._i,1)))</f>
        <v/>
      </c>
      <c r="J7" s="4" t="str">
        <f>_xlfn.LET(_xlpm._i, COLUMN()-COLUMN(tblParseTZ[[#Headers],[Text]]), IF(_xlpm._i&gt;tblParseTZ[[#This Row],[LEN]],"",MID(tblParseTZ[[#This Row],[Text]],_xlpm._i,1)))</f>
        <v/>
      </c>
      <c r="K7">
        <f>LEN(tblParseTZ[[#This Row],[Text]])</f>
        <v>5</v>
      </c>
      <c r="L7">
        <f>_xlfn.IFNA(_xlfn.XMATCH(":",tblParseTZ[[#This Row],[1]:[8]],0,1),0)</f>
        <v>3</v>
      </c>
      <c r="M7">
        <f>_xlfn.IFNA(_xlfn.XMATCH(":",_xlfn.DROP(tblParseTZ[[#This Row],[1]:[8]],,tblParseTZ[[#This Row],[Colon1Pos]]),0,1)+tblParseTZ[[#This Row],[Colon1Pos]],0)</f>
        <v>0</v>
      </c>
      <c r="N7">
        <f>(tblParseTZ[[#This Row],[LEN]] * 256) + (tblParseTZ[[#This Row],[Colon1Pos]] * 16) + tblParseTZ[[#This Row],[Colon2Pos]]</f>
        <v>1328</v>
      </c>
      <c r="O7">
        <v>2</v>
      </c>
      <c r="P7">
        <v>2</v>
      </c>
      <c r="Q7">
        <v>4</v>
      </c>
      <c r="R7">
        <v>0</v>
      </c>
      <c r="S7" t="str">
        <f>_xlfn.TEXTJOIN(", ",FALSE,tblParseTZ[[#This Row],[Hash]:[SecLen]])</f>
        <v>1328, 2, 2, 4, 0</v>
      </c>
    </row>
    <row r="8" spans="1:19" x14ac:dyDescent="0.25">
      <c r="A8">
        <v>5</v>
      </c>
      <c r="B8" s="14" t="s">
        <v>229</v>
      </c>
      <c r="C8" s="4" t="str">
        <f>_xlfn.LET(_xlpm._i, COLUMN()-COLUMN(tblParseTZ[[#Headers],[Text]]), IF(_xlpm._i&gt;tblParseTZ[[#This Row],[LEN]],"",MID(tblParseTZ[[#This Row],[Text]],_xlpm._i,1)))</f>
        <v>0</v>
      </c>
      <c r="D8" s="4" t="str">
        <f>_xlfn.LET(_xlpm._i, COLUMN()-COLUMN(tblParseTZ[[#Headers],[Text]]), IF(_xlpm._i&gt;tblParseTZ[[#This Row],[LEN]],"",MID(tblParseTZ[[#This Row],[Text]],_xlpm._i,1)))</f>
        <v>9</v>
      </c>
      <c r="E8" s="4" t="str">
        <f>_xlfn.LET(_xlpm._i, COLUMN()-COLUMN(tblParseTZ[[#Headers],[Text]]), IF(_xlpm._i&gt;tblParseTZ[[#This Row],[LEN]],"",MID(tblParseTZ[[#This Row],[Text]],_xlpm._i,1)))</f>
        <v>:</v>
      </c>
      <c r="F8" s="4" t="str">
        <f>_xlfn.LET(_xlpm._i, COLUMN()-COLUMN(tblParseTZ[[#Headers],[Text]]), IF(_xlpm._i&gt;tblParseTZ[[#This Row],[LEN]],"",MID(tblParseTZ[[#This Row],[Text]],_xlpm._i,1)))</f>
        <v>3</v>
      </c>
      <c r="G8" s="4" t="str">
        <f>_xlfn.LET(_xlpm._i, COLUMN()-COLUMN(tblParseTZ[[#Headers],[Text]]), IF(_xlpm._i&gt;tblParseTZ[[#This Row],[LEN]],"",MID(tblParseTZ[[#This Row],[Text]],_xlpm._i,1)))</f>
        <v>0</v>
      </c>
      <c r="H8" s="4" t="str">
        <f>_xlfn.LET(_xlpm._i, COLUMN()-COLUMN(tblParseTZ[[#Headers],[Text]]), IF(_xlpm._i&gt;tblParseTZ[[#This Row],[LEN]],"",MID(tblParseTZ[[#This Row],[Text]],_xlpm._i,1)))</f>
        <v>:</v>
      </c>
      <c r="I8" s="4" t="str">
        <f>_xlfn.LET(_xlpm._i, COLUMN()-COLUMN(tblParseTZ[[#Headers],[Text]]), IF(_xlpm._i&gt;tblParseTZ[[#This Row],[LEN]],"",MID(tblParseTZ[[#This Row],[Text]],_xlpm._i,1)))</f>
        <v>2</v>
      </c>
      <c r="J8" s="4" t="str">
        <f>_xlfn.LET(_xlpm._i, COLUMN()-COLUMN(tblParseTZ[[#Headers],[Text]]), IF(_xlpm._i&gt;tblParseTZ[[#This Row],[LEN]],"",MID(tblParseTZ[[#This Row],[Text]],_xlpm._i,1)))</f>
        <v>2</v>
      </c>
      <c r="K8">
        <f>LEN(tblParseTZ[[#This Row],[Text]])</f>
        <v>8</v>
      </c>
      <c r="L8">
        <f>_xlfn.IFNA(_xlfn.XMATCH(":",tblParseTZ[[#This Row],[1]:[8]],0,1),0)</f>
        <v>3</v>
      </c>
      <c r="M8">
        <f>_xlfn.IFNA(_xlfn.XMATCH(":",_xlfn.DROP(tblParseTZ[[#This Row],[1]:[8]],,tblParseTZ[[#This Row],[Colon1Pos]]),0,1)+tblParseTZ[[#This Row],[Colon1Pos]],0)</f>
        <v>6</v>
      </c>
      <c r="N8">
        <f>(tblParseTZ[[#This Row],[LEN]] * 256) + (tblParseTZ[[#This Row],[Colon1Pos]] * 16) + tblParseTZ[[#This Row],[Colon2Pos]]</f>
        <v>2102</v>
      </c>
      <c r="O8">
        <v>3</v>
      </c>
      <c r="P8">
        <v>2</v>
      </c>
      <c r="Q8">
        <v>4</v>
      </c>
      <c r="R8">
        <v>2</v>
      </c>
      <c r="S8" t="str">
        <f>_xlfn.TEXTJOIN(", ",FALSE,tblParseTZ[[#This Row],[Hash]:[SecLen]])</f>
        <v>2102, 3, 2, 4, 2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copies="0" r:id="rId1"/>
  <ignoredErrors>
    <ignoredError sqref="B4:B8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6053-C58D-47A3-B141-BE79DCB8401D}">
  <dimension ref="A1:BA155"/>
  <sheetViews>
    <sheetView workbookViewId="0">
      <pane ySplit="8" topLeftCell="A49" activePane="bottomLeft" state="frozen"/>
      <selection pane="bottomLeft" activeCell="AZ70" sqref="AZ70"/>
    </sheetView>
  </sheetViews>
  <sheetFormatPr defaultRowHeight="15" x14ac:dyDescent="0.25"/>
  <cols>
    <col min="1" max="1" width="5.7109375" style="11" customWidth="1"/>
    <col min="2" max="2" width="33" style="4" customWidth="1"/>
    <col min="3" max="34" width="4.140625" style="4" customWidth="1"/>
    <col min="35" max="36" width="5.85546875" customWidth="1"/>
    <col min="37" max="38" width="6.140625" customWidth="1"/>
    <col min="39" max="44" width="5.5703125" customWidth="1"/>
    <col min="45" max="49" width="5.140625" customWidth="1"/>
    <col min="50" max="50" width="11.140625" bestFit="1" customWidth="1"/>
    <col min="51" max="52" width="14.7109375" customWidth="1"/>
    <col min="53" max="53" width="35.7109375" customWidth="1"/>
  </cols>
  <sheetData>
    <row r="1" spans="1:53" ht="53.25" customHeight="1" x14ac:dyDescent="0.25">
      <c r="A1" s="16" t="str" cm="1">
        <f t="array" ref="A1">_xlfn.LET(_xlpm._uniqueHash, _xlfn._xlws.SORT(_xlfn.UNIQUE(tblParseParts[Hash])),_xlpm._rows, _xlfn.XLOOKUP(_xlpm._uniqueHash,tblParseParts[Hash],tblParseParts[RowArray]), _xlpm._table, _xlfn.TEXTJOIN(";"&amp;CHAR(10)&amp;"    ",FALSE,_xlpm._rows), _xlfn.CONCAT("PARSE_PARTS_FMT_HASH = {",CHAR(10),"    ",_xlpm._table,CHAR(10),"};",CHAR(10)))</f>
        <v xml:space="preserve">PARSE_PARTS_FMT_HASH = {
    0, 1, 0, 1;
    2, 1, 0, 1;
    3, 0, 2, 0;
    32, 1, 0, 1;
    34, 0, 1, 0;
    38, 0, 1, 0;
    128, 2, 0, 1;
    132, 2, 0, 1;
    148, 2, 1, 1;
    152, 2, 1, 0;
    153, 2, 2, 0;
    155, 2, 2, 0;
    156, 2, 1, 0;
    160, 2, 0, 1;
    185, 2, 2, 0;
    192, 0, 0, 1;
    194, 0, 0, 1;
    196, 0, 0, 1;
    198, 0, 0, 1;
    208, 0, 1, 1;
    209, 0, 2, 1;
    211, 0, 2, 1;
    212, 0, 1, 1;
    213, 0, 2, 1;
    216, 0, 1, 0;
    219, 0, 2, 0
};
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25">
      <c r="AX2" t="s">
        <v>72</v>
      </c>
      <c r="AY2" t="s">
        <v>76</v>
      </c>
    </row>
    <row r="3" spans="1:53" x14ac:dyDescent="0.25">
      <c r="AX3" t="s">
        <v>65</v>
      </c>
      <c r="AY3" t="s">
        <v>65</v>
      </c>
    </row>
    <row r="4" spans="1:53" x14ac:dyDescent="0.25">
      <c r="AX4" t="s">
        <v>71</v>
      </c>
      <c r="AY4" t="s">
        <v>78</v>
      </c>
    </row>
    <row r="5" spans="1:53" x14ac:dyDescent="0.25">
      <c r="AX5" t="s">
        <v>73</v>
      </c>
      <c r="AY5" t="s">
        <v>77</v>
      </c>
    </row>
    <row r="6" spans="1:53" x14ac:dyDescent="0.25">
      <c r="AX6" t="s">
        <v>74</v>
      </c>
    </row>
    <row r="7" spans="1:53" x14ac:dyDescent="0.25">
      <c r="AX7" t="s">
        <v>75</v>
      </c>
    </row>
    <row r="8" spans="1:53" ht="41.25" customHeight="1" x14ac:dyDescent="0.25">
      <c r="A8" s="2" t="s">
        <v>12</v>
      </c>
      <c r="B8" s="10" t="s">
        <v>224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33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41</v>
      </c>
      <c r="X8" s="1" t="s">
        <v>42</v>
      </c>
      <c r="Y8" s="1" t="s">
        <v>43</v>
      </c>
      <c r="Z8" s="1" t="s">
        <v>44</v>
      </c>
      <c r="AA8" s="1" t="s">
        <v>45</v>
      </c>
      <c r="AB8" s="1" t="s">
        <v>46</v>
      </c>
      <c r="AC8" s="1" t="s">
        <v>47</v>
      </c>
      <c r="AD8" s="1" t="s">
        <v>48</v>
      </c>
      <c r="AE8" s="1" t="s">
        <v>49</v>
      </c>
      <c r="AF8" s="1" t="s">
        <v>50</v>
      </c>
      <c r="AG8" s="1" t="s">
        <v>51</v>
      </c>
      <c r="AH8" s="1" t="s">
        <v>52</v>
      </c>
      <c r="AI8" s="1" t="s">
        <v>53</v>
      </c>
      <c r="AJ8" s="8" t="s">
        <v>58</v>
      </c>
      <c r="AK8" s="7" t="s">
        <v>55</v>
      </c>
      <c r="AL8" s="7" t="s">
        <v>54</v>
      </c>
      <c r="AM8" s="7" t="s">
        <v>56</v>
      </c>
      <c r="AN8" s="7" t="s">
        <v>57</v>
      </c>
      <c r="AO8" s="9" t="s">
        <v>60</v>
      </c>
      <c r="AP8" s="9" t="s">
        <v>67</v>
      </c>
      <c r="AQ8" s="9" t="s">
        <v>69</v>
      </c>
      <c r="AR8" s="9" t="s">
        <v>63</v>
      </c>
      <c r="AS8" s="9" t="s">
        <v>68</v>
      </c>
      <c r="AT8" s="9" t="s">
        <v>70</v>
      </c>
      <c r="AU8" s="9" t="s">
        <v>62</v>
      </c>
      <c r="AV8" s="9" t="s">
        <v>61</v>
      </c>
      <c r="AW8" s="9" t="s">
        <v>16</v>
      </c>
      <c r="AX8" s="3" t="s">
        <v>64</v>
      </c>
      <c r="AY8" s="5" t="s">
        <v>66</v>
      </c>
      <c r="AZ8" s="5" t="s">
        <v>245</v>
      </c>
      <c r="BA8" s="5" t="s">
        <v>21</v>
      </c>
    </row>
    <row r="9" spans="1:53" x14ac:dyDescent="0.25">
      <c r="A9">
        <v>1</v>
      </c>
      <c r="B9" s="14" t="s">
        <v>91</v>
      </c>
      <c r="C9" s="4" t="str">
        <f>_xlfn.LET(_xlpm._i, COLUMN()-COLUMN(tblParseParts[[#Headers],[Text]]), IF(_xlpm._i&gt;tblParseParts[[#This Row],[Len]],"",MID(tblParseParts[[#This Row],[Text]],_xlpm._i,1)))</f>
        <v>2</v>
      </c>
      <c r="D9" s="4" t="str">
        <f>_xlfn.LET(_xlpm._i, COLUMN()-COLUMN(tblParseParts[[#Headers],[Text]]), IF(_xlpm._i&gt;tblParseParts[[#This Row],[Len]],"",MID(tblParseParts[[#This Row],[Text]],_xlpm._i,1)))</f>
        <v>0</v>
      </c>
      <c r="E9" s="4" t="str">
        <f>_xlfn.LET(_xlpm._i, COLUMN()-COLUMN(tblParseParts[[#Headers],[Text]]), IF(_xlpm._i&gt;tblParseParts[[#This Row],[Len]],"",MID(tblParseParts[[#This Row],[Text]],_xlpm._i,1)))</f>
        <v>2</v>
      </c>
      <c r="F9" s="4" t="str">
        <f>_xlfn.LET(_xlpm._i, COLUMN()-COLUMN(tblParseParts[[#Headers],[Text]]), IF(_xlpm._i&gt;tblParseParts[[#This Row],[Len]],"",MID(tblParseParts[[#This Row],[Text]],_xlpm._i,1)))</f>
        <v>3</v>
      </c>
      <c r="G9" s="4" t="str">
        <f>_xlfn.LET(_xlpm._i, COLUMN()-COLUMN(tblParseParts[[#Headers],[Text]]), IF(_xlpm._i&gt;tblParseParts[[#This Row],[Len]],"",MID(tblParseParts[[#This Row],[Text]],_xlpm._i,1)))</f>
        <v/>
      </c>
      <c r="H9" s="4" t="str">
        <f>_xlfn.LET(_xlpm._i, COLUMN()-COLUMN(tblParseParts[[#Headers],[Text]]), IF(_xlpm._i&gt;tblParseParts[[#This Row],[Len]],"",MID(tblParseParts[[#This Row],[Text]],_xlpm._i,1)))</f>
        <v/>
      </c>
      <c r="I9" s="4" t="str">
        <f>_xlfn.LET(_xlpm._i, COLUMN()-COLUMN(tblParseParts[[#Headers],[Text]]), IF(_xlpm._i&gt;tblParseParts[[#This Row],[Len]],"",MID(tblParseParts[[#This Row],[Text]],_xlpm._i,1)))</f>
        <v/>
      </c>
      <c r="J9" s="4" t="str">
        <f>_xlfn.LET(_xlpm._i, COLUMN()-COLUMN(tblParseParts[[#Headers],[Text]]), IF(_xlpm._i&gt;tblParseParts[[#This Row],[Len]],"",MID(tblParseParts[[#This Row],[Text]],_xlpm._i,1)))</f>
        <v/>
      </c>
      <c r="K9" s="4" t="str">
        <f>_xlfn.LET(_xlpm._i, COLUMN()-COLUMN(tblParseParts[[#Headers],[Text]]), IF(_xlpm._i&gt;tblParseParts[[#This Row],[Len]],"",MID(tblParseParts[[#This Row],[Text]],_xlpm._i,1)))</f>
        <v/>
      </c>
      <c r="L9" s="4" t="str">
        <f>_xlfn.LET(_xlpm._i, COLUMN()-COLUMN(tblParseParts[[#Headers],[Text]]), IF(_xlpm._i&gt;tblParseParts[[#This Row],[Len]],"",MID(tblParseParts[[#This Row],[Text]],_xlpm._i,1)))</f>
        <v/>
      </c>
      <c r="M9" s="4" t="str">
        <f>_xlfn.LET(_xlpm._i, COLUMN()-COLUMN(tblParseParts[[#Headers],[Text]]), IF(_xlpm._i&gt;tblParseParts[[#This Row],[Len]],"",MID(tblParseParts[[#This Row],[Text]],_xlpm._i,1)))</f>
        <v/>
      </c>
      <c r="N9" s="4" t="str">
        <f>_xlfn.LET(_xlpm._i, COLUMN()-COLUMN(tblParseParts[[#Headers],[Text]]), IF(_xlpm._i&gt;tblParseParts[[#This Row],[Len]],"",MID(tblParseParts[[#This Row],[Text]],_xlpm._i,1)))</f>
        <v/>
      </c>
      <c r="O9" s="4" t="str">
        <f>_xlfn.LET(_xlpm._i, COLUMN()-COLUMN(tblParseParts[[#Headers],[Text]]), IF(_xlpm._i&gt;tblParseParts[[#This Row],[Len]],"",MID(tblParseParts[[#This Row],[Text]],_xlpm._i,1)))</f>
        <v/>
      </c>
      <c r="P9" s="4" t="str">
        <f>_xlfn.LET(_xlpm._i, COLUMN()-COLUMN(tblParseParts[[#Headers],[Text]]), IF(_xlpm._i&gt;tblParseParts[[#This Row],[Len]],"",MID(tblParseParts[[#This Row],[Text]],_xlpm._i,1)))</f>
        <v/>
      </c>
      <c r="Q9" s="4" t="str">
        <f>_xlfn.LET(_xlpm._i, COLUMN()-COLUMN(tblParseParts[[#Headers],[Text]]), IF(_xlpm._i&gt;tblParseParts[[#This Row],[Len]],"",MID(tblParseParts[[#This Row],[Text]],_xlpm._i,1)))</f>
        <v/>
      </c>
      <c r="R9" s="4" t="str">
        <f>_xlfn.LET(_xlpm._i, COLUMN()-COLUMN(tblParseParts[[#Headers],[Text]]), IF(_xlpm._i&gt;tblParseParts[[#This Row],[Len]],"",MID(tblParseParts[[#This Row],[Text]],_xlpm._i,1)))</f>
        <v/>
      </c>
      <c r="S9" s="4" t="str">
        <f>_xlfn.LET(_xlpm._i, COLUMN()-COLUMN(tblParseParts[[#Headers],[Text]]), IF(_xlpm._i&gt;tblParseParts[[#This Row],[Len]],"",MID(tblParseParts[[#This Row],[Text]],_xlpm._i,1)))</f>
        <v/>
      </c>
      <c r="T9" s="4" t="str">
        <f>_xlfn.LET(_xlpm._i, COLUMN()-COLUMN(tblParseParts[[#Headers],[Text]]), IF(_xlpm._i&gt;tblParseParts[[#This Row],[Len]],"",MID(tblParseParts[[#This Row],[Text]],_xlpm._i,1)))</f>
        <v/>
      </c>
      <c r="U9" s="4" t="str">
        <f>_xlfn.LET(_xlpm._i, COLUMN()-COLUMN(tblParseParts[[#Headers],[Text]]), IF(_xlpm._i&gt;tblParseParts[[#This Row],[Len]],"",MID(tblParseParts[[#This Row],[Text]],_xlpm._i,1)))</f>
        <v/>
      </c>
      <c r="V9" s="4" t="str">
        <f>_xlfn.LET(_xlpm._i, COLUMN()-COLUMN(tblParseParts[[#Headers],[Text]]), IF(_xlpm._i&gt;tblParseParts[[#This Row],[Len]],"",MID(tblParseParts[[#This Row],[Text]],_xlpm._i,1)))</f>
        <v/>
      </c>
      <c r="W9" s="4" t="str">
        <f>_xlfn.LET(_xlpm._i, COLUMN()-COLUMN(tblParseParts[[#Headers],[Text]]), IF(_xlpm._i&gt;tblParseParts[[#This Row],[Len]],"",MID(tblParseParts[[#This Row],[Text]],_xlpm._i,1)))</f>
        <v/>
      </c>
      <c r="X9" s="4" t="str">
        <f>_xlfn.LET(_xlpm._i, COLUMN()-COLUMN(tblParseParts[[#Headers],[Text]]), IF(_xlpm._i&gt;tblParseParts[[#This Row],[Len]],"",MID(tblParseParts[[#This Row],[Text]],_xlpm._i,1)))</f>
        <v/>
      </c>
      <c r="Y9" s="4" t="str">
        <f>_xlfn.LET(_xlpm._i, COLUMN()-COLUMN(tblParseParts[[#Headers],[Text]]), IF(_xlpm._i&gt;tblParseParts[[#This Row],[Len]],"",MID(tblParseParts[[#This Row],[Text]],_xlpm._i,1)))</f>
        <v/>
      </c>
      <c r="Z9" s="4" t="str">
        <f>_xlfn.LET(_xlpm._i, COLUMN()-COLUMN(tblParseParts[[#Headers],[Text]]), IF(_xlpm._i&gt;tblParseParts[[#This Row],[Len]],"",MID(tblParseParts[[#This Row],[Text]],_xlpm._i,1)))</f>
        <v/>
      </c>
      <c r="AA9" s="4" t="str">
        <f>_xlfn.LET(_xlpm._i, COLUMN()-COLUMN(tblParseParts[[#Headers],[Text]]), IF(_xlpm._i&gt;tblParseParts[[#This Row],[Len]],"",MID(tblParseParts[[#This Row],[Text]],_xlpm._i,1)))</f>
        <v/>
      </c>
      <c r="AB9" s="4" t="str">
        <f>_xlfn.LET(_xlpm._i, COLUMN()-COLUMN(tblParseParts[[#Headers],[Text]]), IF(_xlpm._i&gt;tblParseParts[[#This Row],[Len]],"",MID(tblParseParts[[#This Row],[Text]],_xlpm._i,1)))</f>
        <v/>
      </c>
      <c r="AC9" s="4" t="str">
        <f>_xlfn.LET(_xlpm._i, COLUMN()-COLUMN(tblParseParts[[#Headers],[Text]]), IF(_xlpm._i&gt;tblParseParts[[#This Row],[Len]],"",MID(tblParseParts[[#This Row],[Text]],_xlpm._i,1)))</f>
        <v/>
      </c>
      <c r="AD9" s="4" t="str">
        <f>_xlfn.LET(_xlpm._i, COLUMN()-COLUMN(tblParseParts[[#Headers],[Text]]), IF(_xlpm._i&gt;tblParseParts[[#This Row],[Len]],"",MID(tblParseParts[[#This Row],[Text]],_xlpm._i,1)))</f>
        <v/>
      </c>
      <c r="AE9" s="4" t="str">
        <f>_xlfn.LET(_xlpm._i, COLUMN()-COLUMN(tblParseParts[[#Headers],[Text]]), IF(_xlpm._i&gt;tblParseParts[[#This Row],[Len]],"",MID(tblParseParts[[#This Row],[Text]],_xlpm._i,1)))</f>
        <v/>
      </c>
      <c r="AF9" s="4" t="str">
        <f>_xlfn.LET(_xlpm._i, COLUMN()-COLUMN(tblParseParts[[#Headers],[Text]]), IF(_xlpm._i&gt;tblParseParts[[#This Row],[Len]],"",MID(tblParseParts[[#This Row],[Text]],_xlpm._i,1)))</f>
        <v/>
      </c>
      <c r="AG9" s="4" t="str">
        <f>_xlfn.LET(_xlpm._i, COLUMN()-COLUMN(tblParseParts[[#Headers],[Text]]), IF(_xlpm._i&gt;tblParseParts[[#This Row],[Len]],"",MID(tblParseParts[[#This Row],[Text]],_xlpm._i,1)))</f>
        <v/>
      </c>
      <c r="AH9" s="4" t="str">
        <f>_xlfn.LET(_xlpm._i, COLUMN()-COLUMN(tblParseParts[[#Headers],[Text]]), IF(_xlpm._i&gt;tblParseParts[[#This Row],[Len]],"",MID(tblParseParts[[#This Row],[Text]],_xlpm._i,1)))</f>
        <v/>
      </c>
      <c r="AI9" s="4" t="str">
        <f>_xlfn.LET(_xlpm._i, COLUMN()-COLUMN(tblParseParts[[#Headers],[Text]]), IF(_xlpm._i&gt;tblParseParts[[#This Row],[Len]],"",MID(tblParseParts[[#This Row],[Text]],_xlpm._i,1)))</f>
        <v/>
      </c>
      <c r="AJ9">
        <f>LEN(tblParseParts[[#This Row],[Text]])</f>
        <v>4</v>
      </c>
      <c r="AK9">
        <f>_xlfn.LET(_xlpm._range,tblParseParts[[#This Row],[1]:[33]], _xlfn.IFNA(_xlfn.XMATCH("T",_xlpm._range,0,1),0))</f>
        <v>0</v>
      </c>
      <c r="AL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9">
        <f>_xlfn.LET(_xlpm._range,tblParseParts[[#This Row],[1]:[33]], _xlfn.IFNA(_xlfn.XMATCH(":",_xlpm._range,0,-1),0))</f>
        <v>0</v>
      </c>
      <c r="AN9" cm="1">
        <f t="array" ref="AN9">_xlfn.LET(_xlpm._last,INDEX(tblParseParts[[#This Row],[1]:[33]],1,tblParseParts[[#This Row],[Len]]),IF(_xlpm._last="Z",tblParseParts[[#This Row],[Len]],0))</f>
        <v>0</v>
      </c>
      <c r="AO9">
        <f>N(tblParseParts[[#This Row],[Tpos]]&gt;0)</f>
        <v>0</v>
      </c>
      <c r="AP9">
        <f>N(tblParseParts[[#This Row],[Tpos]]=1)</f>
        <v>0</v>
      </c>
      <c r="AQ9">
        <f>N(tblParseParts[[#This Row],[SignLastPos]]=1)</f>
        <v>0</v>
      </c>
      <c r="AR9">
        <f>(tblParseParts[[#This Row],[Tpos]]&lt;&gt;0)*(((tblParseParts[[#This Row],[ZlastPos]]&gt;tblParseParts[[#This Row],[Tpos]])+(tblParseParts[[#This Row],[SignLastPos]]&gt;tblParseParts[[#This Row],[Tpos]]))&lt;&gt;0)</f>
        <v>0</v>
      </c>
      <c r="AS9">
        <f>(tblParseParts[[#This Row],[Tpos]]&lt;&gt;0)*(((tblParseParts[[#This Row],[ZlastPos]]=tblParseParts[[#This Row],[Tpos]]+1)+(tblParseParts[[#This Row],[SignLastPos]]=tblParseParts[[#This Row],[Tpos]]+1))&lt;&gt;0)</f>
        <v>0</v>
      </c>
      <c r="AT9">
        <f>N(tblParseParts[[#This Row],[ColonLastPos]]&gt;tblParseParts[[#This Row],[SignLastPos]])</f>
        <v>0</v>
      </c>
      <c r="AU9">
        <f>N(tblParseParts[[#This Row],[Len]]&lt;8)</f>
        <v>1</v>
      </c>
      <c r="AV9">
        <f>N(tblParseParts[[#This Row],[ZlastPos]]=tblParseParts[[#This Row],[Len]])</f>
        <v>0</v>
      </c>
      <c r="AW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</v>
      </c>
      <c r="AX9">
        <v>1</v>
      </c>
      <c r="AY9">
        <v>0</v>
      </c>
      <c r="AZ9">
        <v>1</v>
      </c>
      <c r="BA9" t="str">
        <f>_xlfn.TEXTJOIN(", ",FALSE,tblParseParts[[#This Row],[Hash]:[Compliant]])</f>
        <v>2, 1, 0, 1</v>
      </c>
    </row>
    <row r="10" spans="1:53" x14ac:dyDescent="0.25">
      <c r="A10">
        <v>2</v>
      </c>
      <c r="B10" s="14" t="s">
        <v>92</v>
      </c>
      <c r="C10" s="4" t="str">
        <f>_xlfn.LET(_xlpm._i, COLUMN()-COLUMN(tblParseParts[[#Headers],[Text]]), IF(_xlpm._i&gt;tblParseParts[[#This Row],[Len]],"",MID(tblParseParts[[#This Row],[Text]],_xlpm._i,1)))</f>
        <v>9</v>
      </c>
      <c r="D10" s="4" t="str">
        <f>_xlfn.LET(_xlpm._i, COLUMN()-COLUMN(tblParseParts[[#Headers],[Text]]), IF(_xlpm._i&gt;tblParseParts[[#This Row],[Len]],"",MID(tblParseParts[[#This Row],[Text]],_xlpm._i,1)))</f>
        <v>9</v>
      </c>
      <c r="E10" s="4" t="str">
        <f>_xlfn.LET(_xlpm._i, COLUMN()-COLUMN(tblParseParts[[#Headers],[Text]]), IF(_xlpm._i&gt;tblParseParts[[#This Row],[Len]],"",MID(tblParseParts[[#This Row],[Text]],_xlpm._i,1)))</f>
        <v>9</v>
      </c>
      <c r="F10" s="4" t="str">
        <f>_xlfn.LET(_xlpm._i, COLUMN()-COLUMN(tblParseParts[[#Headers],[Text]]), IF(_xlpm._i&gt;tblParseParts[[#This Row],[Len]],"",MID(tblParseParts[[#This Row],[Text]],_xlpm._i,1)))</f>
        <v>9</v>
      </c>
      <c r="G10" s="4" t="str">
        <f>_xlfn.LET(_xlpm._i, COLUMN()-COLUMN(tblParseParts[[#Headers],[Text]]), IF(_xlpm._i&gt;tblParseParts[[#This Row],[Len]],"",MID(tblParseParts[[#This Row],[Text]],_xlpm._i,1)))</f>
        <v>9</v>
      </c>
      <c r="H10" s="4" t="str">
        <f>_xlfn.LET(_xlpm._i, COLUMN()-COLUMN(tblParseParts[[#Headers],[Text]]), IF(_xlpm._i&gt;tblParseParts[[#This Row],[Len]],"",MID(tblParseParts[[#This Row],[Text]],_xlpm._i,1)))</f>
        <v/>
      </c>
      <c r="I10" s="4" t="str">
        <f>_xlfn.LET(_xlpm._i, COLUMN()-COLUMN(tblParseParts[[#Headers],[Text]]), IF(_xlpm._i&gt;tblParseParts[[#This Row],[Len]],"",MID(tblParseParts[[#This Row],[Text]],_xlpm._i,1)))</f>
        <v/>
      </c>
      <c r="J10" s="4" t="str">
        <f>_xlfn.LET(_xlpm._i, COLUMN()-COLUMN(tblParseParts[[#Headers],[Text]]), IF(_xlpm._i&gt;tblParseParts[[#This Row],[Len]],"",MID(tblParseParts[[#This Row],[Text]],_xlpm._i,1)))</f>
        <v/>
      </c>
      <c r="K10" s="4" t="str">
        <f>_xlfn.LET(_xlpm._i, COLUMN()-COLUMN(tblParseParts[[#Headers],[Text]]), IF(_xlpm._i&gt;tblParseParts[[#This Row],[Len]],"",MID(tblParseParts[[#This Row],[Text]],_xlpm._i,1)))</f>
        <v/>
      </c>
      <c r="L10" s="4" t="str">
        <f>_xlfn.LET(_xlpm._i, COLUMN()-COLUMN(tblParseParts[[#Headers],[Text]]), IF(_xlpm._i&gt;tblParseParts[[#This Row],[Len]],"",MID(tblParseParts[[#This Row],[Text]],_xlpm._i,1)))</f>
        <v/>
      </c>
      <c r="M10" s="4" t="str">
        <f>_xlfn.LET(_xlpm._i, COLUMN()-COLUMN(tblParseParts[[#Headers],[Text]]), IF(_xlpm._i&gt;tblParseParts[[#This Row],[Len]],"",MID(tblParseParts[[#This Row],[Text]],_xlpm._i,1)))</f>
        <v/>
      </c>
      <c r="N10" s="4" t="str">
        <f>_xlfn.LET(_xlpm._i, COLUMN()-COLUMN(tblParseParts[[#Headers],[Text]]), IF(_xlpm._i&gt;tblParseParts[[#This Row],[Len]],"",MID(tblParseParts[[#This Row],[Text]],_xlpm._i,1)))</f>
        <v/>
      </c>
      <c r="O10" s="4" t="str">
        <f>_xlfn.LET(_xlpm._i, COLUMN()-COLUMN(tblParseParts[[#Headers],[Text]]), IF(_xlpm._i&gt;tblParseParts[[#This Row],[Len]],"",MID(tblParseParts[[#This Row],[Text]],_xlpm._i,1)))</f>
        <v/>
      </c>
      <c r="P10" s="4" t="str">
        <f>_xlfn.LET(_xlpm._i, COLUMN()-COLUMN(tblParseParts[[#Headers],[Text]]), IF(_xlpm._i&gt;tblParseParts[[#This Row],[Len]],"",MID(tblParseParts[[#This Row],[Text]],_xlpm._i,1)))</f>
        <v/>
      </c>
      <c r="Q10" s="4" t="str">
        <f>_xlfn.LET(_xlpm._i, COLUMN()-COLUMN(tblParseParts[[#Headers],[Text]]), IF(_xlpm._i&gt;tblParseParts[[#This Row],[Len]],"",MID(tblParseParts[[#This Row],[Text]],_xlpm._i,1)))</f>
        <v/>
      </c>
      <c r="R10" s="4" t="str">
        <f>_xlfn.LET(_xlpm._i, COLUMN()-COLUMN(tblParseParts[[#Headers],[Text]]), IF(_xlpm._i&gt;tblParseParts[[#This Row],[Len]],"",MID(tblParseParts[[#This Row],[Text]],_xlpm._i,1)))</f>
        <v/>
      </c>
      <c r="S10" s="4" t="str">
        <f>_xlfn.LET(_xlpm._i, COLUMN()-COLUMN(tblParseParts[[#Headers],[Text]]), IF(_xlpm._i&gt;tblParseParts[[#This Row],[Len]],"",MID(tblParseParts[[#This Row],[Text]],_xlpm._i,1)))</f>
        <v/>
      </c>
      <c r="T10" s="4" t="str">
        <f>_xlfn.LET(_xlpm._i, COLUMN()-COLUMN(tblParseParts[[#Headers],[Text]]), IF(_xlpm._i&gt;tblParseParts[[#This Row],[Len]],"",MID(tblParseParts[[#This Row],[Text]],_xlpm._i,1)))</f>
        <v/>
      </c>
      <c r="U10" s="4" t="str">
        <f>_xlfn.LET(_xlpm._i, COLUMN()-COLUMN(tblParseParts[[#Headers],[Text]]), IF(_xlpm._i&gt;tblParseParts[[#This Row],[Len]],"",MID(tblParseParts[[#This Row],[Text]],_xlpm._i,1)))</f>
        <v/>
      </c>
      <c r="V10" s="4" t="str">
        <f>_xlfn.LET(_xlpm._i, COLUMN()-COLUMN(tblParseParts[[#Headers],[Text]]), IF(_xlpm._i&gt;tblParseParts[[#This Row],[Len]],"",MID(tblParseParts[[#This Row],[Text]],_xlpm._i,1)))</f>
        <v/>
      </c>
      <c r="W10" s="4" t="str">
        <f>_xlfn.LET(_xlpm._i, COLUMN()-COLUMN(tblParseParts[[#Headers],[Text]]), IF(_xlpm._i&gt;tblParseParts[[#This Row],[Len]],"",MID(tblParseParts[[#This Row],[Text]],_xlpm._i,1)))</f>
        <v/>
      </c>
      <c r="X10" s="4" t="str">
        <f>_xlfn.LET(_xlpm._i, COLUMN()-COLUMN(tblParseParts[[#Headers],[Text]]), IF(_xlpm._i&gt;tblParseParts[[#This Row],[Len]],"",MID(tblParseParts[[#This Row],[Text]],_xlpm._i,1)))</f>
        <v/>
      </c>
      <c r="Y10" s="4" t="str">
        <f>_xlfn.LET(_xlpm._i, COLUMN()-COLUMN(tblParseParts[[#Headers],[Text]]), IF(_xlpm._i&gt;tblParseParts[[#This Row],[Len]],"",MID(tblParseParts[[#This Row],[Text]],_xlpm._i,1)))</f>
        <v/>
      </c>
      <c r="Z10" s="4" t="str">
        <f>_xlfn.LET(_xlpm._i, COLUMN()-COLUMN(tblParseParts[[#Headers],[Text]]), IF(_xlpm._i&gt;tblParseParts[[#This Row],[Len]],"",MID(tblParseParts[[#This Row],[Text]],_xlpm._i,1)))</f>
        <v/>
      </c>
      <c r="AA10" s="4" t="str">
        <f>_xlfn.LET(_xlpm._i, COLUMN()-COLUMN(tblParseParts[[#Headers],[Text]]), IF(_xlpm._i&gt;tblParseParts[[#This Row],[Len]],"",MID(tblParseParts[[#This Row],[Text]],_xlpm._i,1)))</f>
        <v/>
      </c>
      <c r="AB10" s="4" t="str">
        <f>_xlfn.LET(_xlpm._i, COLUMN()-COLUMN(tblParseParts[[#Headers],[Text]]), IF(_xlpm._i&gt;tblParseParts[[#This Row],[Len]],"",MID(tblParseParts[[#This Row],[Text]],_xlpm._i,1)))</f>
        <v/>
      </c>
      <c r="AC10" s="4" t="str">
        <f>_xlfn.LET(_xlpm._i, COLUMN()-COLUMN(tblParseParts[[#Headers],[Text]]), IF(_xlpm._i&gt;tblParseParts[[#This Row],[Len]],"",MID(tblParseParts[[#This Row],[Text]],_xlpm._i,1)))</f>
        <v/>
      </c>
      <c r="AD10" s="4" t="str">
        <f>_xlfn.LET(_xlpm._i, COLUMN()-COLUMN(tblParseParts[[#Headers],[Text]]), IF(_xlpm._i&gt;tblParseParts[[#This Row],[Len]],"",MID(tblParseParts[[#This Row],[Text]],_xlpm._i,1)))</f>
        <v/>
      </c>
      <c r="AE10" s="4" t="str">
        <f>_xlfn.LET(_xlpm._i, COLUMN()-COLUMN(tblParseParts[[#Headers],[Text]]), IF(_xlpm._i&gt;tblParseParts[[#This Row],[Len]],"",MID(tblParseParts[[#This Row],[Text]],_xlpm._i,1)))</f>
        <v/>
      </c>
      <c r="AF10" s="4" t="str">
        <f>_xlfn.LET(_xlpm._i, COLUMN()-COLUMN(tblParseParts[[#Headers],[Text]]), IF(_xlpm._i&gt;tblParseParts[[#This Row],[Len]],"",MID(tblParseParts[[#This Row],[Text]],_xlpm._i,1)))</f>
        <v/>
      </c>
      <c r="AG10" s="4" t="str">
        <f>_xlfn.LET(_xlpm._i, COLUMN()-COLUMN(tblParseParts[[#Headers],[Text]]), IF(_xlpm._i&gt;tblParseParts[[#This Row],[Len]],"",MID(tblParseParts[[#This Row],[Text]],_xlpm._i,1)))</f>
        <v/>
      </c>
      <c r="AH10" s="4" t="str">
        <f>_xlfn.LET(_xlpm._i, COLUMN()-COLUMN(tblParseParts[[#Headers],[Text]]), IF(_xlpm._i&gt;tblParseParts[[#This Row],[Len]],"",MID(tblParseParts[[#This Row],[Text]],_xlpm._i,1)))</f>
        <v/>
      </c>
      <c r="AI10" s="4" t="str">
        <f>_xlfn.LET(_xlpm._i, COLUMN()-COLUMN(tblParseParts[[#Headers],[Text]]), IF(_xlpm._i&gt;tblParseParts[[#This Row],[Len]],"",MID(tblParseParts[[#This Row],[Text]],_xlpm._i,1)))</f>
        <v/>
      </c>
      <c r="AJ10">
        <f>LEN(tblParseParts[[#This Row],[Text]])</f>
        <v>5</v>
      </c>
      <c r="AK10">
        <f>_xlfn.LET(_xlpm._range,tblParseParts[[#This Row],[1]:[33]], _xlfn.IFNA(_xlfn.XMATCH("T",_xlpm._range,0,1),0))</f>
        <v>0</v>
      </c>
      <c r="AL1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0">
        <f>_xlfn.LET(_xlpm._range,tblParseParts[[#This Row],[1]:[33]], _xlfn.IFNA(_xlfn.XMATCH(":",_xlpm._range,0,-1),0))</f>
        <v>0</v>
      </c>
      <c r="AN10" cm="1">
        <f t="array" ref="AN10">_xlfn.LET(_xlpm._last,INDEX(tblParseParts[[#This Row],[1]:[33]],1,tblParseParts[[#This Row],[Len]]),IF(_xlpm._last="Z",tblParseParts[[#This Row],[Len]],0))</f>
        <v>0</v>
      </c>
      <c r="AO10">
        <f>N(tblParseParts[[#This Row],[Tpos]]&gt;0)</f>
        <v>0</v>
      </c>
      <c r="AP10">
        <f>N(tblParseParts[[#This Row],[Tpos]]=1)</f>
        <v>0</v>
      </c>
      <c r="AQ10">
        <f>N(tblParseParts[[#This Row],[SignLastPos]]=1)</f>
        <v>0</v>
      </c>
      <c r="AR10">
        <f>(tblParseParts[[#This Row],[Tpos]]&lt;&gt;0)*(((tblParseParts[[#This Row],[ZlastPos]]&gt;tblParseParts[[#This Row],[Tpos]])+(tblParseParts[[#This Row],[SignLastPos]]&gt;tblParseParts[[#This Row],[Tpos]]))&lt;&gt;0)</f>
        <v>0</v>
      </c>
      <c r="AS10">
        <f>(tblParseParts[[#This Row],[Tpos]]&lt;&gt;0)*(((tblParseParts[[#This Row],[ZlastPos]]=tblParseParts[[#This Row],[Tpos]]+1)+(tblParseParts[[#This Row],[SignLastPos]]=tblParseParts[[#This Row],[Tpos]]+1))&lt;&gt;0)</f>
        <v>0</v>
      </c>
      <c r="AT10">
        <f>N(tblParseParts[[#This Row],[ColonLastPos]]&gt;tblParseParts[[#This Row],[SignLastPos]])</f>
        <v>0</v>
      </c>
      <c r="AU10">
        <f>N(tblParseParts[[#This Row],[Len]]&lt;8)</f>
        <v>1</v>
      </c>
      <c r="AV10">
        <f>N(tblParseParts[[#This Row],[ZlastPos]]=tblParseParts[[#This Row],[Len]])</f>
        <v>0</v>
      </c>
      <c r="AW1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</v>
      </c>
      <c r="AX10">
        <v>1</v>
      </c>
      <c r="AY10">
        <v>0</v>
      </c>
      <c r="AZ10">
        <v>1</v>
      </c>
      <c r="BA10" t="str">
        <f>_xlfn.TEXTJOIN(", ",FALSE,tblParseParts[[#This Row],[Hash]:[Compliant]])</f>
        <v>2, 1, 0, 1</v>
      </c>
    </row>
    <row r="11" spans="1:53" x14ac:dyDescent="0.25">
      <c r="A11">
        <v>3</v>
      </c>
      <c r="B11" s="14" t="s">
        <v>93</v>
      </c>
      <c r="C11" s="4" t="str">
        <f>_xlfn.LET(_xlpm._i, COLUMN()-COLUMN(tblParseParts[[#Headers],[Text]]), IF(_xlpm._i&gt;tblParseParts[[#This Row],[Len]],"",MID(tblParseParts[[#This Row],[Text]],_xlpm._i,1)))</f>
        <v>2</v>
      </c>
      <c r="D11" s="4" t="str">
        <f>_xlfn.LET(_xlpm._i, COLUMN()-COLUMN(tblParseParts[[#Headers],[Text]]), IF(_xlpm._i&gt;tblParseParts[[#This Row],[Len]],"",MID(tblParseParts[[#This Row],[Text]],_xlpm._i,1)))</f>
        <v>0</v>
      </c>
      <c r="E11" s="4" t="str">
        <f>_xlfn.LET(_xlpm._i, COLUMN()-COLUMN(tblParseParts[[#Headers],[Text]]), IF(_xlpm._i&gt;tblParseParts[[#This Row],[Len]],"",MID(tblParseParts[[#This Row],[Text]],_xlpm._i,1)))</f>
        <v>2</v>
      </c>
      <c r="F11" s="4" t="str">
        <f>_xlfn.LET(_xlpm._i, COLUMN()-COLUMN(tblParseParts[[#Headers],[Text]]), IF(_xlpm._i&gt;tblParseParts[[#This Row],[Len]],"",MID(tblParseParts[[#This Row],[Text]],_xlpm._i,1)))</f>
        <v>3</v>
      </c>
      <c r="G11" s="4" t="str">
        <f>_xlfn.LET(_xlpm._i, COLUMN()-COLUMN(tblParseParts[[#Headers],[Text]]), IF(_xlpm._i&gt;tblParseParts[[#This Row],[Len]],"",MID(tblParseParts[[#This Row],[Text]],_xlpm._i,1)))</f>
        <v>3</v>
      </c>
      <c r="H11" s="4" t="str">
        <f>_xlfn.LET(_xlpm._i, COLUMN()-COLUMN(tblParseParts[[#Headers],[Text]]), IF(_xlpm._i&gt;tblParseParts[[#This Row],[Len]],"",MID(tblParseParts[[#This Row],[Text]],_xlpm._i,1)))</f>
        <v>2</v>
      </c>
      <c r="I11" s="4" t="str">
        <f>_xlfn.LET(_xlpm._i, COLUMN()-COLUMN(tblParseParts[[#Headers],[Text]]), IF(_xlpm._i&gt;tblParseParts[[#This Row],[Len]],"",MID(tblParseParts[[#This Row],[Text]],_xlpm._i,1)))</f>
        <v>5</v>
      </c>
      <c r="J11" s="4" t="str">
        <f>_xlfn.LET(_xlpm._i, COLUMN()-COLUMN(tblParseParts[[#Headers],[Text]]), IF(_xlpm._i&gt;tblParseParts[[#This Row],[Len]],"",MID(tblParseParts[[#This Row],[Text]],_xlpm._i,1)))</f>
        <v/>
      </c>
      <c r="K11" s="4" t="str">
        <f>_xlfn.LET(_xlpm._i, COLUMN()-COLUMN(tblParseParts[[#Headers],[Text]]), IF(_xlpm._i&gt;tblParseParts[[#This Row],[Len]],"",MID(tblParseParts[[#This Row],[Text]],_xlpm._i,1)))</f>
        <v/>
      </c>
      <c r="L11" s="4" t="str">
        <f>_xlfn.LET(_xlpm._i, COLUMN()-COLUMN(tblParseParts[[#Headers],[Text]]), IF(_xlpm._i&gt;tblParseParts[[#This Row],[Len]],"",MID(tblParseParts[[#This Row],[Text]],_xlpm._i,1)))</f>
        <v/>
      </c>
      <c r="M11" s="4" t="str">
        <f>_xlfn.LET(_xlpm._i, COLUMN()-COLUMN(tblParseParts[[#Headers],[Text]]), IF(_xlpm._i&gt;tblParseParts[[#This Row],[Len]],"",MID(tblParseParts[[#This Row],[Text]],_xlpm._i,1)))</f>
        <v/>
      </c>
      <c r="N11" s="4" t="str">
        <f>_xlfn.LET(_xlpm._i, COLUMN()-COLUMN(tblParseParts[[#Headers],[Text]]), IF(_xlpm._i&gt;tblParseParts[[#This Row],[Len]],"",MID(tblParseParts[[#This Row],[Text]],_xlpm._i,1)))</f>
        <v/>
      </c>
      <c r="O11" s="4" t="str">
        <f>_xlfn.LET(_xlpm._i, COLUMN()-COLUMN(tblParseParts[[#Headers],[Text]]), IF(_xlpm._i&gt;tblParseParts[[#This Row],[Len]],"",MID(tblParseParts[[#This Row],[Text]],_xlpm._i,1)))</f>
        <v/>
      </c>
      <c r="P11" s="4" t="str">
        <f>_xlfn.LET(_xlpm._i, COLUMN()-COLUMN(tblParseParts[[#Headers],[Text]]), IF(_xlpm._i&gt;tblParseParts[[#This Row],[Len]],"",MID(tblParseParts[[#This Row],[Text]],_xlpm._i,1)))</f>
        <v/>
      </c>
      <c r="Q11" s="4" t="str">
        <f>_xlfn.LET(_xlpm._i, COLUMN()-COLUMN(tblParseParts[[#Headers],[Text]]), IF(_xlpm._i&gt;tblParseParts[[#This Row],[Len]],"",MID(tblParseParts[[#This Row],[Text]],_xlpm._i,1)))</f>
        <v/>
      </c>
      <c r="R11" s="4" t="str">
        <f>_xlfn.LET(_xlpm._i, COLUMN()-COLUMN(tblParseParts[[#Headers],[Text]]), IF(_xlpm._i&gt;tblParseParts[[#This Row],[Len]],"",MID(tblParseParts[[#This Row],[Text]],_xlpm._i,1)))</f>
        <v/>
      </c>
      <c r="S11" s="4" t="str">
        <f>_xlfn.LET(_xlpm._i, COLUMN()-COLUMN(tblParseParts[[#Headers],[Text]]), IF(_xlpm._i&gt;tblParseParts[[#This Row],[Len]],"",MID(tblParseParts[[#This Row],[Text]],_xlpm._i,1)))</f>
        <v/>
      </c>
      <c r="T11" s="4" t="str">
        <f>_xlfn.LET(_xlpm._i, COLUMN()-COLUMN(tblParseParts[[#Headers],[Text]]), IF(_xlpm._i&gt;tblParseParts[[#This Row],[Len]],"",MID(tblParseParts[[#This Row],[Text]],_xlpm._i,1)))</f>
        <v/>
      </c>
      <c r="U11" s="4" t="str">
        <f>_xlfn.LET(_xlpm._i, COLUMN()-COLUMN(tblParseParts[[#Headers],[Text]]), IF(_xlpm._i&gt;tblParseParts[[#This Row],[Len]],"",MID(tblParseParts[[#This Row],[Text]],_xlpm._i,1)))</f>
        <v/>
      </c>
      <c r="V11" s="4" t="str">
        <f>_xlfn.LET(_xlpm._i, COLUMN()-COLUMN(tblParseParts[[#Headers],[Text]]), IF(_xlpm._i&gt;tblParseParts[[#This Row],[Len]],"",MID(tblParseParts[[#This Row],[Text]],_xlpm._i,1)))</f>
        <v/>
      </c>
      <c r="W11" s="4" t="str">
        <f>_xlfn.LET(_xlpm._i, COLUMN()-COLUMN(tblParseParts[[#Headers],[Text]]), IF(_xlpm._i&gt;tblParseParts[[#This Row],[Len]],"",MID(tblParseParts[[#This Row],[Text]],_xlpm._i,1)))</f>
        <v/>
      </c>
      <c r="X11" s="4" t="str">
        <f>_xlfn.LET(_xlpm._i, COLUMN()-COLUMN(tblParseParts[[#Headers],[Text]]), IF(_xlpm._i&gt;tblParseParts[[#This Row],[Len]],"",MID(tblParseParts[[#This Row],[Text]],_xlpm._i,1)))</f>
        <v/>
      </c>
      <c r="Y11" s="4" t="str">
        <f>_xlfn.LET(_xlpm._i, COLUMN()-COLUMN(tblParseParts[[#Headers],[Text]]), IF(_xlpm._i&gt;tblParseParts[[#This Row],[Len]],"",MID(tblParseParts[[#This Row],[Text]],_xlpm._i,1)))</f>
        <v/>
      </c>
      <c r="Z11" s="4" t="str">
        <f>_xlfn.LET(_xlpm._i, COLUMN()-COLUMN(tblParseParts[[#Headers],[Text]]), IF(_xlpm._i&gt;tblParseParts[[#This Row],[Len]],"",MID(tblParseParts[[#This Row],[Text]],_xlpm._i,1)))</f>
        <v/>
      </c>
      <c r="AA11" s="4" t="str">
        <f>_xlfn.LET(_xlpm._i, COLUMN()-COLUMN(tblParseParts[[#Headers],[Text]]), IF(_xlpm._i&gt;tblParseParts[[#This Row],[Len]],"",MID(tblParseParts[[#This Row],[Text]],_xlpm._i,1)))</f>
        <v/>
      </c>
      <c r="AB11" s="4" t="str">
        <f>_xlfn.LET(_xlpm._i, COLUMN()-COLUMN(tblParseParts[[#Headers],[Text]]), IF(_xlpm._i&gt;tblParseParts[[#This Row],[Len]],"",MID(tblParseParts[[#This Row],[Text]],_xlpm._i,1)))</f>
        <v/>
      </c>
      <c r="AC11" s="4" t="str">
        <f>_xlfn.LET(_xlpm._i, COLUMN()-COLUMN(tblParseParts[[#Headers],[Text]]), IF(_xlpm._i&gt;tblParseParts[[#This Row],[Len]],"",MID(tblParseParts[[#This Row],[Text]],_xlpm._i,1)))</f>
        <v/>
      </c>
      <c r="AD11" s="4" t="str">
        <f>_xlfn.LET(_xlpm._i, COLUMN()-COLUMN(tblParseParts[[#Headers],[Text]]), IF(_xlpm._i&gt;tblParseParts[[#This Row],[Len]],"",MID(tblParseParts[[#This Row],[Text]],_xlpm._i,1)))</f>
        <v/>
      </c>
      <c r="AE11" s="4" t="str">
        <f>_xlfn.LET(_xlpm._i, COLUMN()-COLUMN(tblParseParts[[#Headers],[Text]]), IF(_xlpm._i&gt;tblParseParts[[#This Row],[Len]],"",MID(tblParseParts[[#This Row],[Text]],_xlpm._i,1)))</f>
        <v/>
      </c>
      <c r="AF11" s="4" t="str">
        <f>_xlfn.LET(_xlpm._i, COLUMN()-COLUMN(tblParseParts[[#Headers],[Text]]), IF(_xlpm._i&gt;tblParseParts[[#This Row],[Len]],"",MID(tblParseParts[[#This Row],[Text]],_xlpm._i,1)))</f>
        <v/>
      </c>
      <c r="AG11" s="4" t="str">
        <f>_xlfn.LET(_xlpm._i, COLUMN()-COLUMN(tblParseParts[[#Headers],[Text]]), IF(_xlpm._i&gt;tblParseParts[[#This Row],[Len]],"",MID(tblParseParts[[#This Row],[Text]],_xlpm._i,1)))</f>
        <v/>
      </c>
      <c r="AH11" s="4" t="str">
        <f>_xlfn.LET(_xlpm._i, COLUMN()-COLUMN(tblParseParts[[#Headers],[Text]]), IF(_xlpm._i&gt;tblParseParts[[#This Row],[Len]],"",MID(tblParseParts[[#This Row],[Text]],_xlpm._i,1)))</f>
        <v/>
      </c>
      <c r="AI11" s="4" t="str">
        <f>_xlfn.LET(_xlpm._i, COLUMN()-COLUMN(tblParseParts[[#Headers],[Text]]), IF(_xlpm._i&gt;tblParseParts[[#This Row],[Len]],"",MID(tblParseParts[[#This Row],[Text]],_xlpm._i,1)))</f>
        <v/>
      </c>
      <c r="AJ11">
        <f>LEN(tblParseParts[[#This Row],[Text]])</f>
        <v>7</v>
      </c>
      <c r="AK11">
        <f>_xlfn.LET(_xlpm._range,tblParseParts[[#This Row],[1]:[33]], _xlfn.IFNA(_xlfn.XMATCH("T",_xlpm._range,0,1),0))</f>
        <v>0</v>
      </c>
      <c r="AL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1">
        <f>_xlfn.LET(_xlpm._range,tblParseParts[[#This Row],[1]:[33]], _xlfn.IFNA(_xlfn.XMATCH(":",_xlpm._range,0,-1),0))</f>
        <v>0</v>
      </c>
      <c r="AN11" cm="1">
        <f t="array" ref="AN11">_xlfn.LET(_xlpm._last,INDEX(tblParseParts[[#This Row],[1]:[33]],1,tblParseParts[[#This Row],[Len]]),IF(_xlpm._last="Z",tblParseParts[[#This Row],[Len]],0))</f>
        <v>0</v>
      </c>
      <c r="AO11">
        <f>N(tblParseParts[[#This Row],[Tpos]]&gt;0)</f>
        <v>0</v>
      </c>
      <c r="AP11">
        <f>N(tblParseParts[[#This Row],[Tpos]]=1)</f>
        <v>0</v>
      </c>
      <c r="AQ11">
        <f>N(tblParseParts[[#This Row],[SignLastPos]]=1)</f>
        <v>0</v>
      </c>
      <c r="AR11">
        <f>(tblParseParts[[#This Row],[Tpos]]&lt;&gt;0)*(((tblParseParts[[#This Row],[ZlastPos]]&gt;tblParseParts[[#This Row],[Tpos]])+(tblParseParts[[#This Row],[SignLastPos]]&gt;tblParseParts[[#This Row],[Tpos]]))&lt;&gt;0)</f>
        <v>0</v>
      </c>
      <c r="AS11">
        <f>(tblParseParts[[#This Row],[Tpos]]&lt;&gt;0)*(((tblParseParts[[#This Row],[ZlastPos]]=tblParseParts[[#This Row],[Tpos]]+1)+(tblParseParts[[#This Row],[SignLastPos]]=tblParseParts[[#This Row],[Tpos]]+1))&lt;&gt;0)</f>
        <v>0</v>
      </c>
      <c r="AT11">
        <f>N(tblParseParts[[#This Row],[ColonLastPos]]&gt;tblParseParts[[#This Row],[SignLastPos]])</f>
        <v>0</v>
      </c>
      <c r="AU11">
        <f>N(tblParseParts[[#This Row],[Len]]&lt;8)</f>
        <v>1</v>
      </c>
      <c r="AV11">
        <f>N(tblParseParts[[#This Row],[ZlastPos]]=tblParseParts[[#This Row],[Len]])</f>
        <v>0</v>
      </c>
      <c r="AW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</v>
      </c>
      <c r="AX11">
        <v>1</v>
      </c>
      <c r="AY11">
        <v>0</v>
      </c>
      <c r="AZ11">
        <v>1</v>
      </c>
      <c r="BA11" t="str">
        <f>_xlfn.TEXTJOIN(", ",FALSE,tblParseParts[[#This Row],[Hash]:[Compliant]])</f>
        <v>2, 1, 0, 1</v>
      </c>
    </row>
    <row r="12" spans="1:53" x14ac:dyDescent="0.25">
      <c r="A12">
        <v>4</v>
      </c>
      <c r="B12" s="14" t="s">
        <v>94</v>
      </c>
      <c r="C12" s="4" t="str">
        <f>_xlfn.LET(_xlpm._i, COLUMN()-COLUMN(tblParseParts[[#Headers],[Text]]), IF(_xlpm._i&gt;tblParseParts[[#This Row],[Len]],"",MID(tblParseParts[[#This Row],[Text]],_xlpm._i,1)))</f>
        <v>2</v>
      </c>
      <c r="D12" s="4" t="str">
        <f>_xlfn.LET(_xlpm._i, COLUMN()-COLUMN(tblParseParts[[#Headers],[Text]]), IF(_xlpm._i&gt;tblParseParts[[#This Row],[Len]],"",MID(tblParseParts[[#This Row],[Text]],_xlpm._i,1)))</f>
        <v>0</v>
      </c>
      <c r="E12" s="4" t="str">
        <f>_xlfn.LET(_xlpm._i, COLUMN()-COLUMN(tblParseParts[[#Headers],[Text]]), IF(_xlpm._i&gt;tblParseParts[[#This Row],[Len]],"",MID(tblParseParts[[#This Row],[Text]],_xlpm._i,1)))</f>
        <v>2</v>
      </c>
      <c r="F12" s="4" t="str">
        <f>_xlfn.LET(_xlpm._i, COLUMN()-COLUMN(tblParseParts[[#Headers],[Text]]), IF(_xlpm._i&gt;tblParseParts[[#This Row],[Len]],"",MID(tblParseParts[[#This Row],[Text]],_xlpm._i,1)))</f>
        <v>3</v>
      </c>
      <c r="G12" s="4" t="str">
        <f>_xlfn.LET(_xlpm._i, COLUMN()-COLUMN(tblParseParts[[#Headers],[Text]]), IF(_xlpm._i&gt;tblParseParts[[#This Row],[Len]],"",MID(tblParseParts[[#This Row],[Text]],_xlpm._i,1)))</f>
        <v>W</v>
      </c>
      <c r="H12" s="4" t="str">
        <f>_xlfn.LET(_xlpm._i, COLUMN()-COLUMN(tblParseParts[[#Headers],[Text]]), IF(_xlpm._i&gt;tblParseParts[[#This Row],[Len]],"",MID(tblParseParts[[#This Row],[Text]],_xlpm._i,1)))</f>
        <v>1</v>
      </c>
      <c r="I12" s="4" t="str">
        <f>_xlfn.LET(_xlpm._i, COLUMN()-COLUMN(tblParseParts[[#Headers],[Text]]), IF(_xlpm._i&gt;tblParseParts[[#This Row],[Len]],"",MID(tblParseParts[[#This Row],[Text]],_xlpm._i,1)))</f>
        <v>5</v>
      </c>
      <c r="J12" s="4" t="str">
        <f>_xlfn.LET(_xlpm._i, COLUMN()-COLUMN(tblParseParts[[#Headers],[Text]]), IF(_xlpm._i&gt;tblParseParts[[#This Row],[Len]],"",MID(tblParseParts[[#This Row],[Text]],_xlpm._i,1)))</f>
        <v/>
      </c>
      <c r="K12" s="4" t="str">
        <f>_xlfn.LET(_xlpm._i, COLUMN()-COLUMN(tblParseParts[[#Headers],[Text]]), IF(_xlpm._i&gt;tblParseParts[[#This Row],[Len]],"",MID(tblParseParts[[#This Row],[Text]],_xlpm._i,1)))</f>
        <v/>
      </c>
      <c r="L12" s="4" t="str">
        <f>_xlfn.LET(_xlpm._i, COLUMN()-COLUMN(tblParseParts[[#Headers],[Text]]), IF(_xlpm._i&gt;tblParseParts[[#This Row],[Len]],"",MID(tblParseParts[[#This Row],[Text]],_xlpm._i,1)))</f>
        <v/>
      </c>
      <c r="M12" s="4" t="str">
        <f>_xlfn.LET(_xlpm._i, COLUMN()-COLUMN(tblParseParts[[#Headers],[Text]]), IF(_xlpm._i&gt;tblParseParts[[#This Row],[Len]],"",MID(tblParseParts[[#This Row],[Text]],_xlpm._i,1)))</f>
        <v/>
      </c>
      <c r="N12" s="4" t="str">
        <f>_xlfn.LET(_xlpm._i, COLUMN()-COLUMN(tblParseParts[[#Headers],[Text]]), IF(_xlpm._i&gt;tblParseParts[[#This Row],[Len]],"",MID(tblParseParts[[#This Row],[Text]],_xlpm._i,1)))</f>
        <v/>
      </c>
      <c r="O12" s="4" t="str">
        <f>_xlfn.LET(_xlpm._i, COLUMN()-COLUMN(tblParseParts[[#Headers],[Text]]), IF(_xlpm._i&gt;tblParseParts[[#This Row],[Len]],"",MID(tblParseParts[[#This Row],[Text]],_xlpm._i,1)))</f>
        <v/>
      </c>
      <c r="P12" s="4" t="str">
        <f>_xlfn.LET(_xlpm._i, COLUMN()-COLUMN(tblParseParts[[#Headers],[Text]]), IF(_xlpm._i&gt;tblParseParts[[#This Row],[Len]],"",MID(tblParseParts[[#This Row],[Text]],_xlpm._i,1)))</f>
        <v/>
      </c>
      <c r="Q12" s="4" t="str">
        <f>_xlfn.LET(_xlpm._i, COLUMN()-COLUMN(tblParseParts[[#Headers],[Text]]), IF(_xlpm._i&gt;tblParseParts[[#This Row],[Len]],"",MID(tblParseParts[[#This Row],[Text]],_xlpm._i,1)))</f>
        <v/>
      </c>
      <c r="R12" s="4" t="str">
        <f>_xlfn.LET(_xlpm._i, COLUMN()-COLUMN(tblParseParts[[#Headers],[Text]]), IF(_xlpm._i&gt;tblParseParts[[#This Row],[Len]],"",MID(tblParseParts[[#This Row],[Text]],_xlpm._i,1)))</f>
        <v/>
      </c>
      <c r="S12" s="4" t="str">
        <f>_xlfn.LET(_xlpm._i, COLUMN()-COLUMN(tblParseParts[[#Headers],[Text]]), IF(_xlpm._i&gt;tblParseParts[[#This Row],[Len]],"",MID(tblParseParts[[#This Row],[Text]],_xlpm._i,1)))</f>
        <v/>
      </c>
      <c r="T12" s="4" t="str">
        <f>_xlfn.LET(_xlpm._i, COLUMN()-COLUMN(tblParseParts[[#Headers],[Text]]), IF(_xlpm._i&gt;tblParseParts[[#This Row],[Len]],"",MID(tblParseParts[[#This Row],[Text]],_xlpm._i,1)))</f>
        <v/>
      </c>
      <c r="U12" s="4" t="str">
        <f>_xlfn.LET(_xlpm._i, COLUMN()-COLUMN(tblParseParts[[#Headers],[Text]]), IF(_xlpm._i&gt;tblParseParts[[#This Row],[Len]],"",MID(tblParseParts[[#This Row],[Text]],_xlpm._i,1)))</f>
        <v/>
      </c>
      <c r="V12" s="4" t="str">
        <f>_xlfn.LET(_xlpm._i, COLUMN()-COLUMN(tblParseParts[[#Headers],[Text]]), IF(_xlpm._i&gt;tblParseParts[[#This Row],[Len]],"",MID(tblParseParts[[#This Row],[Text]],_xlpm._i,1)))</f>
        <v/>
      </c>
      <c r="W12" s="4" t="str">
        <f>_xlfn.LET(_xlpm._i, COLUMN()-COLUMN(tblParseParts[[#Headers],[Text]]), IF(_xlpm._i&gt;tblParseParts[[#This Row],[Len]],"",MID(tblParseParts[[#This Row],[Text]],_xlpm._i,1)))</f>
        <v/>
      </c>
      <c r="X12" s="4" t="str">
        <f>_xlfn.LET(_xlpm._i, COLUMN()-COLUMN(tblParseParts[[#Headers],[Text]]), IF(_xlpm._i&gt;tblParseParts[[#This Row],[Len]],"",MID(tblParseParts[[#This Row],[Text]],_xlpm._i,1)))</f>
        <v/>
      </c>
      <c r="Y12" s="4" t="str">
        <f>_xlfn.LET(_xlpm._i, COLUMN()-COLUMN(tblParseParts[[#Headers],[Text]]), IF(_xlpm._i&gt;tblParseParts[[#This Row],[Len]],"",MID(tblParseParts[[#This Row],[Text]],_xlpm._i,1)))</f>
        <v/>
      </c>
      <c r="Z12" s="4" t="str">
        <f>_xlfn.LET(_xlpm._i, COLUMN()-COLUMN(tblParseParts[[#Headers],[Text]]), IF(_xlpm._i&gt;tblParseParts[[#This Row],[Len]],"",MID(tblParseParts[[#This Row],[Text]],_xlpm._i,1)))</f>
        <v/>
      </c>
      <c r="AA12" s="4" t="str">
        <f>_xlfn.LET(_xlpm._i, COLUMN()-COLUMN(tblParseParts[[#Headers],[Text]]), IF(_xlpm._i&gt;tblParseParts[[#This Row],[Len]],"",MID(tblParseParts[[#This Row],[Text]],_xlpm._i,1)))</f>
        <v/>
      </c>
      <c r="AB12" s="4" t="str">
        <f>_xlfn.LET(_xlpm._i, COLUMN()-COLUMN(tblParseParts[[#Headers],[Text]]), IF(_xlpm._i&gt;tblParseParts[[#This Row],[Len]],"",MID(tblParseParts[[#This Row],[Text]],_xlpm._i,1)))</f>
        <v/>
      </c>
      <c r="AC12" s="4" t="str">
        <f>_xlfn.LET(_xlpm._i, COLUMN()-COLUMN(tblParseParts[[#Headers],[Text]]), IF(_xlpm._i&gt;tblParseParts[[#This Row],[Len]],"",MID(tblParseParts[[#This Row],[Text]],_xlpm._i,1)))</f>
        <v/>
      </c>
      <c r="AD12" s="4" t="str">
        <f>_xlfn.LET(_xlpm._i, COLUMN()-COLUMN(tblParseParts[[#Headers],[Text]]), IF(_xlpm._i&gt;tblParseParts[[#This Row],[Len]],"",MID(tblParseParts[[#This Row],[Text]],_xlpm._i,1)))</f>
        <v/>
      </c>
      <c r="AE12" s="4" t="str">
        <f>_xlfn.LET(_xlpm._i, COLUMN()-COLUMN(tblParseParts[[#Headers],[Text]]), IF(_xlpm._i&gt;tblParseParts[[#This Row],[Len]],"",MID(tblParseParts[[#This Row],[Text]],_xlpm._i,1)))</f>
        <v/>
      </c>
      <c r="AF12" s="4" t="str">
        <f>_xlfn.LET(_xlpm._i, COLUMN()-COLUMN(tblParseParts[[#Headers],[Text]]), IF(_xlpm._i&gt;tblParseParts[[#This Row],[Len]],"",MID(tblParseParts[[#This Row],[Text]],_xlpm._i,1)))</f>
        <v/>
      </c>
      <c r="AG12" s="4" t="str">
        <f>_xlfn.LET(_xlpm._i, COLUMN()-COLUMN(tblParseParts[[#Headers],[Text]]), IF(_xlpm._i&gt;tblParseParts[[#This Row],[Len]],"",MID(tblParseParts[[#This Row],[Text]],_xlpm._i,1)))</f>
        <v/>
      </c>
      <c r="AH12" s="4" t="str">
        <f>_xlfn.LET(_xlpm._i, COLUMN()-COLUMN(tblParseParts[[#Headers],[Text]]), IF(_xlpm._i&gt;tblParseParts[[#This Row],[Len]],"",MID(tblParseParts[[#This Row],[Text]],_xlpm._i,1)))</f>
        <v/>
      </c>
      <c r="AI12" s="4" t="str">
        <f>_xlfn.LET(_xlpm._i, COLUMN()-COLUMN(tblParseParts[[#Headers],[Text]]), IF(_xlpm._i&gt;tblParseParts[[#This Row],[Len]],"",MID(tblParseParts[[#This Row],[Text]],_xlpm._i,1)))</f>
        <v/>
      </c>
      <c r="AJ12">
        <f>LEN(tblParseParts[[#This Row],[Text]])</f>
        <v>7</v>
      </c>
      <c r="AK12">
        <f>_xlfn.LET(_xlpm._range,tblParseParts[[#This Row],[1]:[33]], _xlfn.IFNA(_xlfn.XMATCH("T",_xlpm._range,0,1),0))</f>
        <v>0</v>
      </c>
      <c r="AL1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2">
        <f>_xlfn.LET(_xlpm._range,tblParseParts[[#This Row],[1]:[33]], _xlfn.IFNA(_xlfn.XMATCH(":",_xlpm._range,0,-1),0))</f>
        <v>0</v>
      </c>
      <c r="AN12" cm="1">
        <f t="array" ref="AN12">_xlfn.LET(_xlpm._last,INDEX(tblParseParts[[#This Row],[1]:[33]],1,tblParseParts[[#This Row],[Len]]),IF(_xlpm._last="Z",tblParseParts[[#This Row],[Len]],0))</f>
        <v>0</v>
      </c>
      <c r="AO12">
        <f>N(tblParseParts[[#This Row],[Tpos]]&gt;0)</f>
        <v>0</v>
      </c>
      <c r="AP12">
        <f>N(tblParseParts[[#This Row],[Tpos]]=1)</f>
        <v>0</v>
      </c>
      <c r="AQ12">
        <f>N(tblParseParts[[#This Row],[SignLastPos]]=1)</f>
        <v>0</v>
      </c>
      <c r="AR12">
        <f>(tblParseParts[[#This Row],[Tpos]]&lt;&gt;0)*(((tblParseParts[[#This Row],[ZlastPos]]&gt;tblParseParts[[#This Row],[Tpos]])+(tblParseParts[[#This Row],[SignLastPos]]&gt;tblParseParts[[#This Row],[Tpos]]))&lt;&gt;0)</f>
        <v>0</v>
      </c>
      <c r="AS12">
        <f>(tblParseParts[[#This Row],[Tpos]]&lt;&gt;0)*(((tblParseParts[[#This Row],[ZlastPos]]=tblParseParts[[#This Row],[Tpos]]+1)+(tblParseParts[[#This Row],[SignLastPos]]=tblParseParts[[#This Row],[Tpos]]+1))&lt;&gt;0)</f>
        <v>0</v>
      </c>
      <c r="AT12">
        <f>N(tblParseParts[[#This Row],[ColonLastPos]]&gt;tblParseParts[[#This Row],[SignLastPos]])</f>
        <v>0</v>
      </c>
      <c r="AU12">
        <f>N(tblParseParts[[#This Row],[Len]]&lt;8)</f>
        <v>1</v>
      </c>
      <c r="AV12">
        <f>N(tblParseParts[[#This Row],[ZlastPos]]=tblParseParts[[#This Row],[Len]])</f>
        <v>0</v>
      </c>
      <c r="AW1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</v>
      </c>
      <c r="AX12">
        <v>1</v>
      </c>
      <c r="AY12">
        <v>0</v>
      </c>
      <c r="AZ12">
        <v>1</v>
      </c>
      <c r="BA12" t="str">
        <f>_xlfn.TEXTJOIN(", ",FALSE,tblParseParts[[#This Row],[Hash]:[Compliant]])</f>
        <v>2, 1, 0, 1</v>
      </c>
    </row>
    <row r="13" spans="1:53" x14ac:dyDescent="0.25">
      <c r="A13">
        <v>5</v>
      </c>
      <c r="B13" s="14" t="s">
        <v>95</v>
      </c>
      <c r="C13" s="4" t="str">
        <f>_xlfn.LET(_xlpm._i, COLUMN()-COLUMN(tblParseParts[[#Headers],[Text]]), IF(_xlpm._i&gt;tblParseParts[[#This Row],[Len]],"",MID(tblParseParts[[#This Row],[Text]],_xlpm._i,1)))</f>
        <v>2</v>
      </c>
      <c r="D13" s="4" t="str">
        <f>_xlfn.LET(_xlpm._i, COLUMN()-COLUMN(tblParseParts[[#Headers],[Text]]), IF(_xlpm._i&gt;tblParseParts[[#This Row],[Len]],"",MID(tblParseParts[[#This Row],[Text]],_xlpm._i,1)))</f>
        <v>0</v>
      </c>
      <c r="E13" s="4" t="str">
        <f>_xlfn.LET(_xlpm._i, COLUMN()-COLUMN(tblParseParts[[#Headers],[Text]]), IF(_xlpm._i&gt;tblParseParts[[#This Row],[Len]],"",MID(tblParseParts[[#This Row],[Text]],_xlpm._i,1)))</f>
        <v>2</v>
      </c>
      <c r="F13" s="4" t="str">
        <f>_xlfn.LET(_xlpm._i, COLUMN()-COLUMN(tblParseParts[[#Headers],[Text]]), IF(_xlpm._i&gt;tblParseParts[[#This Row],[Len]],"",MID(tblParseParts[[#This Row],[Text]],_xlpm._i,1)))</f>
        <v>3</v>
      </c>
      <c r="G13" s="4" t="str">
        <f>_xlfn.LET(_xlpm._i, COLUMN()-COLUMN(tblParseParts[[#Headers],[Text]]), IF(_xlpm._i&gt;tblParseParts[[#This Row],[Len]],"",MID(tblParseParts[[#This Row],[Text]],_xlpm._i,1)))</f>
        <v>-</v>
      </c>
      <c r="H13" s="4" t="str">
        <f>_xlfn.LET(_xlpm._i, COLUMN()-COLUMN(tblParseParts[[#Headers],[Text]]), IF(_xlpm._i&gt;tblParseParts[[#This Row],[Len]],"",MID(tblParseParts[[#This Row],[Text]],_xlpm._i,1)))</f>
        <v>1</v>
      </c>
      <c r="I13" s="4" t="str">
        <f>_xlfn.LET(_xlpm._i, COLUMN()-COLUMN(tblParseParts[[#Headers],[Text]]), IF(_xlpm._i&gt;tblParseParts[[#This Row],[Len]],"",MID(tblParseParts[[#This Row],[Text]],_xlpm._i,1)))</f>
        <v>0</v>
      </c>
      <c r="J13" s="4" t="str">
        <f>_xlfn.LET(_xlpm._i, COLUMN()-COLUMN(tblParseParts[[#Headers],[Text]]), IF(_xlpm._i&gt;tblParseParts[[#This Row],[Len]],"",MID(tblParseParts[[#This Row],[Text]],_xlpm._i,1)))</f>
        <v/>
      </c>
      <c r="K13" s="4" t="str">
        <f>_xlfn.LET(_xlpm._i, COLUMN()-COLUMN(tblParseParts[[#Headers],[Text]]), IF(_xlpm._i&gt;tblParseParts[[#This Row],[Len]],"",MID(tblParseParts[[#This Row],[Text]],_xlpm._i,1)))</f>
        <v/>
      </c>
      <c r="L13" s="4" t="str">
        <f>_xlfn.LET(_xlpm._i, COLUMN()-COLUMN(tblParseParts[[#Headers],[Text]]), IF(_xlpm._i&gt;tblParseParts[[#This Row],[Len]],"",MID(tblParseParts[[#This Row],[Text]],_xlpm._i,1)))</f>
        <v/>
      </c>
      <c r="M13" s="4" t="str">
        <f>_xlfn.LET(_xlpm._i, COLUMN()-COLUMN(tblParseParts[[#Headers],[Text]]), IF(_xlpm._i&gt;tblParseParts[[#This Row],[Len]],"",MID(tblParseParts[[#This Row],[Text]],_xlpm._i,1)))</f>
        <v/>
      </c>
      <c r="N13" s="4" t="str">
        <f>_xlfn.LET(_xlpm._i, COLUMN()-COLUMN(tblParseParts[[#Headers],[Text]]), IF(_xlpm._i&gt;tblParseParts[[#This Row],[Len]],"",MID(tblParseParts[[#This Row],[Text]],_xlpm._i,1)))</f>
        <v/>
      </c>
      <c r="O13" s="4" t="str">
        <f>_xlfn.LET(_xlpm._i, COLUMN()-COLUMN(tblParseParts[[#Headers],[Text]]), IF(_xlpm._i&gt;tblParseParts[[#This Row],[Len]],"",MID(tblParseParts[[#This Row],[Text]],_xlpm._i,1)))</f>
        <v/>
      </c>
      <c r="P13" s="4" t="str">
        <f>_xlfn.LET(_xlpm._i, COLUMN()-COLUMN(tblParseParts[[#Headers],[Text]]), IF(_xlpm._i&gt;tblParseParts[[#This Row],[Len]],"",MID(tblParseParts[[#This Row],[Text]],_xlpm._i,1)))</f>
        <v/>
      </c>
      <c r="Q13" s="4" t="str">
        <f>_xlfn.LET(_xlpm._i, COLUMN()-COLUMN(tblParseParts[[#Headers],[Text]]), IF(_xlpm._i&gt;tblParseParts[[#This Row],[Len]],"",MID(tblParseParts[[#This Row],[Text]],_xlpm._i,1)))</f>
        <v/>
      </c>
      <c r="R13" s="4" t="str">
        <f>_xlfn.LET(_xlpm._i, COLUMN()-COLUMN(tblParseParts[[#Headers],[Text]]), IF(_xlpm._i&gt;tblParseParts[[#This Row],[Len]],"",MID(tblParseParts[[#This Row],[Text]],_xlpm._i,1)))</f>
        <v/>
      </c>
      <c r="S13" s="4" t="str">
        <f>_xlfn.LET(_xlpm._i, COLUMN()-COLUMN(tblParseParts[[#Headers],[Text]]), IF(_xlpm._i&gt;tblParseParts[[#This Row],[Len]],"",MID(tblParseParts[[#This Row],[Text]],_xlpm._i,1)))</f>
        <v/>
      </c>
      <c r="T13" s="4" t="str">
        <f>_xlfn.LET(_xlpm._i, COLUMN()-COLUMN(tblParseParts[[#Headers],[Text]]), IF(_xlpm._i&gt;tblParseParts[[#This Row],[Len]],"",MID(tblParseParts[[#This Row],[Text]],_xlpm._i,1)))</f>
        <v/>
      </c>
      <c r="U13" s="4" t="str">
        <f>_xlfn.LET(_xlpm._i, COLUMN()-COLUMN(tblParseParts[[#Headers],[Text]]), IF(_xlpm._i&gt;tblParseParts[[#This Row],[Len]],"",MID(tblParseParts[[#This Row],[Text]],_xlpm._i,1)))</f>
        <v/>
      </c>
      <c r="V13" s="4" t="str">
        <f>_xlfn.LET(_xlpm._i, COLUMN()-COLUMN(tblParseParts[[#Headers],[Text]]), IF(_xlpm._i&gt;tblParseParts[[#This Row],[Len]],"",MID(tblParseParts[[#This Row],[Text]],_xlpm._i,1)))</f>
        <v/>
      </c>
      <c r="W13" s="4" t="str">
        <f>_xlfn.LET(_xlpm._i, COLUMN()-COLUMN(tblParseParts[[#Headers],[Text]]), IF(_xlpm._i&gt;tblParseParts[[#This Row],[Len]],"",MID(tblParseParts[[#This Row],[Text]],_xlpm._i,1)))</f>
        <v/>
      </c>
      <c r="X13" s="4" t="str">
        <f>_xlfn.LET(_xlpm._i, COLUMN()-COLUMN(tblParseParts[[#Headers],[Text]]), IF(_xlpm._i&gt;tblParseParts[[#This Row],[Len]],"",MID(tblParseParts[[#This Row],[Text]],_xlpm._i,1)))</f>
        <v/>
      </c>
      <c r="Y13" s="4" t="str">
        <f>_xlfn.LET(_xlpm._i, COLUMN()-COLUMN(tblParseParts[[#Headers],[Text]]), IF(_xlpm._i&gt;tblParseParts[[#This Row],[Len]],"",MID(tblParseParts[[#This Row],[Text]],_xlpm._i,1)))</f>
        <v/>
      </c>
      <c r="Z13" s="4" t="str">
        <f>_xlfn.LET(_xlpm._i, COLUMN()-COLUMN(tblParseParts[[#Headers],[Text]]), IF(_xlpm._i&gt;tblParseParts[[#This Row],[Len]],"",MID(tblParseParts[[#This Row],[Text]],_xlpm._i,1)))</f>
        <v/>
      </c>
      <c r="AA13" s="4" t="str">
        <f>_xlfn.LET(_xlpm._i, COLUMN()-COLUMN(tblParseParts[[#Headers],[Text]]), IF(_xlpm._i&gt;tblParseParts[[#This Row],[Len]],"",MID(tblParseParts[[#This Row],[Text]],_xlpm._i,1)))</f>
        <v/>
      </c>
      <c r="AB13" s="4" t="str">
        <f>_xlfn.LET(_xlpm._i, COLUMN()-COLUMN(tblParseParts[[#Headers],[Text]]), IF(_xlpm._i&gt;tblParseParts[[#This Row],[Len]],"",MID(tblParseParts[[#This Row],[Text]],_xlpm._i,1)))</f>
        <v/>
      </c>
      <c r="AC13" s="4" t="str">
        <f>_xlfn.LET(_xlpm._i, COLUMN()-COLUMN(tblParseParts[[#Headers],[Text]]), IF(_xlpm._i&gt;tblParseParts[[#This Row],[Len]],"",MID(tblParseParts[[#This Row],[Text]],_xlpm._i,1)))</f>
        <v/>
      </c>
      <c r="AD13" s="4" t="str">
        <f>_xlfn.LET(_xlpm._i, COLUMN()-COLUMN(tblParseParts[[#Headers],[Text]]), IF(_xlpm._i&gt;tblParseParts[[#This Row],[Len]],"",MID(tblParseParts[[#This Row],[Text]],_xlpm._i,1)))</f>
        <v/>
      </c>
      <c r="AE13" s="4" t="str">
        <f>_xlfn.LET(_xlpm._i, COLUMN()-COLUMN(tblParseParts[[#Headers],[Text]]), IF(_xlpm._i&gt;tblParseParts[[#This Row],[Len]],"",MID(tblParseParts[[#This Row],[Text]],_xlpm._i,1)))</f>
        <v/>
      </c>
      <c r="AF13" s="4" t="str">
        <f>_xlfn.LET(_xlpm._i, COLUMN()-COLUMN(tblParseParts[[#Headers],[Text]]), IF(_xlpm._i&gt;tblParseParts[[#This Row],[Len]],"",MID(tblParseParts[[#This Row],[Text]],_xlpm._i,1)))</f>
        <v/>
      </c>
      <c r="AG13" s="4" t="str">
        <f>_xlfn.LET(_xlpm._i, COLUMN()-COLUMN(tblParseParts[[#Headers],[Text]]), IF(_xlpm._i&gt;tblParseParts[[#This Row],[Len]],"",MID(tblParseParts[[#This Row],[Text]],_xlpm._i,1)))</f>
        <v/>
      </c>
      <c r="AH13" s="4" t="str">
        <f>_xlfn.LET(_xlpm._i, COLUMN()-COLUMN(tblParseParts[[#Headers],[Text]]), IF(_xlpm._i&gt;tblParseParts[[#This Row],[Len]],"",MID(tblParseParts[[#This Row],[Text]],_xlpm._i,1)))</f>
        <v/>
      </c>
      <c r="AI13" s="4" t="str">
        <f>_xlfn.LET(_xlpm._i, COLUMN()-COLUMN(tblParseParts[[#Headers],[Text]]), IF(_xlpm._i&gt;tblParseParts[[#This Row],[Len]],"",MID(tblParseParts[[#This Row],[Text]],_xlpm._i,1)))</f>
        <v/>
      </c>
      <c r="AJ13">
        <f>LEN(tblParseParts[[#This Row],[Text]])</f>
        <v>7</v>
      </c>
      <c r="AK13">
        <f>_xlfn.LET(_xlpm._range,tblParseParts[[#This Row],[1]:[33]], _xlfn.IFNA(_xlfn.XMATCH("T",_xlpm._range,0,1),0))</f>
        <v>0</v>
      </c>
      <c r="AL1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13">
        <f>_xlfn.LET(_xlpm._range,tblParseParts[[#This Row],[1]:[33]], _xlfn.IFNA(_xlfn.XMATCH(":",_xlpm._range,0,-1),0))</f>
        <v>0</v>
      </c>
      <c r="AN13" cm="1">
        <f t="array" ref="AN13">_xlfn.LET(_xlpm._last,INDEX(tblParseParts[[#This Row],[1]:[33]],1,tblParseParts[[#This Row],[Len]]),IF(_xlpm._last="Z",tblParseParts[[#This Row],[Len]],0))</f>
        <v>0</v>
      </c>
      <c r="AO13">
        <f>N(tblParseParts[[#This Row],[Tpos]]&gt;0)</f>
        <v>0</v>
      </c>
      <c r="AP13">
        <f>N(tblParseParts[[#This Row],[Tpos]]=1)</f>
        <v>0</v>
      </c>
      <c r="AQ13">
        <f>N(tblParseParts[[#This Row],[SignLastPos]]=1)</f>
        <v>0</v>
      </c>
      <c r="AR13">
        <f>(tblParseParts[[#This Row],[Tpos]]&lt;&gt;0)*(((tblParseParts[[#This Row],[ZlastPos]]&gt;tblParseParts[[#This Row],[Tpos]])+(tblParseParts[[#This Row],[SignLastPos]]&gt;tblParseParts[[#This Row],[Tpos]]))&lt;&gt;0)</f>
        <v>0</v>
      </c>
      <c r="AS13">
        <f>(tblParseParts[[#This Row],[Tpos]]&lt;&gt;0)*(((tblParseParts[[#This Row],[ZlastPos]]=tblParseParts[[#This Row],[Tpos]]+1)+(tblParseParts[[#This Row],[SignLastPos]]=tblParseParts[[#This Row],[Tpos]]+1))&lt;&gt;0)</f>
        <v>0</v>
      </c>
      <c r="AT13">
        <f>N(tblParseParts[[#This Row],[ColonLastPos]]&gt;tblParseParts[[#This Row],[SignLastPos]])</f>
        <v>0</v>
      </c>
      <c r="AU13">
        <f>N(tblParseParts[[#This Row],[Len]]&lt;8)</f>
        <v>1</v>
      </c>
      <c r="AV13">
        <f>N(tblParseParts[[#This Row],[ZlastPos]]=tblParseParts[[#This Row],[Len]])</f>
        <v>0</v>
      </c>
      <c r="AW1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</v>
      </c>
      <c r="AX13">
        <v>1</v>
      </c>
      <c r="AY13">
        <v>0</v>
      </c>
      <c r="AZ13">
        <v>1</v>
      </c>
      <c r="BA13" t="str">
        <f>_xlfn.TEXTJOIN(", ",FALSE,tblParseParts[[#This Row],[Hash]:[Compliant]])</f>
        <v>2, 1, 0, 1</v>
      </c>
    </row>
    <row r="14" spans="1:53" x14ac:dyDescent="0.25">
      <c r="A14">
        <v>6</v>
      </c>
      <c r="B14" s="14" t="s">
        <v>79</v>
      </c>
      <c r="C14" s="4" t="str">
        <f>_xlfn.LET(_xlpm._i, COLUMN()-COLUMN(tblParseParts[[#Headers],[Text]]), IF(_xlpm._i&gt;tblParseParts[[#This Row],[Len]],"",MID(tblParseParts[[#This Row],[Text]],_xlpm._i,1)))</f>
        <v>2</v>
      </c>
      <c r="D14" s="4" t="str">
        <f>_xlfn.LET(_xlpm._i, COLUMN()-COLUMN(tblParseParts[[#Headers],[Text]]), IF(_xlpm._i&gt;tblParseParts[[#This Row],[Len]],"",MID(tblParseParts[[#This Row],[Text]],_xlpm._i,1)))</f>
        <v>0</v>
      </c>
      <c r="E14" s="4" t="str">
        <f>_xlfn.LET(_xlpm._i, COLUMN()-COLUMN(tblParseParts[[#Headers],[Text]]), IF(_xlpm._i&gt;tblParseParts[[#This Row],[Len]],"",MID(tblParseParts[[#This Row],[Text]],_xlpm._i,1)))</f>
        <v>2</v>
      </c>
      <c r="F14" s="4" t="str">
        <f>_xlfn.LET(_xlpm._i, COLUMN()-COLUMN(tblParseParts[[#Headers],[Text]]), IF(_xlpm._i&gt;tblParseParts[[#This Row],[Len]],"",MID(tblParseParts[[#This Row],[Text]],_xlpm._i,1)))</f>
        <v>3</v>
      </c>
      <c r="G14" s="4" t="str">
        <f>_xlfn.LET(_xlpm._i, COLUMN()-COLUMN(tblParseParts[[#Headers],[Text]]), IF(_xlpm._i&gt;tblParseParts[[#This Row],[Len]],"",MID(tblParseParts[[#This Row],[Text]],_xlpm._i,1)))</f>
        <v>1</v>
      </c>
      <c r="H14" s="4" t="str">
        <f>_xlfn.LET(_xlpm._i, COLUMN()-COLUMN(tblParseParts[[#Headers],[Text]]), IF(_xlpm._i&gt;tblParseParts[[#This Row],[Len]],"",MID(tblParseParts[[#This Row],[Text]],_xlpm._i,1)))</f>
        <v>0</v>
      </c>
      <c r="I14" s="4" t="str">
        <f>_xlfn.LET(_xlpm._i, COLUMN()-COLUMN(tblParseParts[[#Headers],[Text]]), IF(_xlpm._i&gt;tblParseParts[[#This Row],[Len]],"",MID(tblParseParts[[#This Row],[Text]],_xlpm._i,1)))</f>
        <v>2</v>
      </c>
      <c r="J14" s="4" t="str">
        <f>_xlfn.LET(_xlpm._i, COLUMN()-COLUMN(tblParseParts[[#Headers],[Text]]), IF(_xlpm._i&gt;tblParseParts[[#This Row],[Len]],"",MID(tblParseParts[[#This Row],[Text]],_xlpm._i,1)))</f>
        <v>4</v>
      </c>
      <c r="K14" s="4" t="str">
        <f>_xlfn.LET(_xlpm._i, COLUMN()-COLUMN(tblParseParts[[#Headers],[Text]]), IF(_xlpm._i&gt;tblParseParts[[#This Row],[Len]],"",MID(tblParseParts[[#This Row],[Text]],_xlpm._i,1)))</f>
        <v/>
      </c>
      <c r="L14" s="4" t="str">
        <f>_xlfn.LET(_xlpm._i, COLUMN()-COLUMN(tblParseParts[[#Headers],[Text]]), IF(_xlpm._i&gt;tblParseParts[[#This Row],[Len]],"",MID(tblParseParts[[#This Row],[Text]],_xlpm._i,1)))</f>
        <v/>
      </c>
      <c r="M14" s="4" t="str">
        <f>_xlfn.LET(_xlpm._i, COLUMN()-COLUMN(tblParseParts[[#Headers],[Text]]), IF(_xlpm._i&gt;tblParseParts[[#This Row],[Len]],"",MID(tblParseParts[[#This Row],[Text]],_xlpm._i,1)))</f>
        <v/>
      </c>
      <c r="N14" s="4" t="str">
        <f>_xlfn.LET(_xlpm._i, COLUMN()-COLUMN(tblParseParts[[#Headers],[Text]]), IF(_xlpm._i&gt;tblParseParts[[#This Row],[Len]],"",MID(tblParseParts[[#This Row],[Text]],_xlpm._i,1)))</f>
        <v/>
      </c>
      <c r="O14" s="4" t="str">
        <f>_xlfn.LET(_xlpm._i, COLUMN()-COLUMN(tblParseParts[[#Headers],[Text]]), IF(_xlpm._i&gt;tblParseParts[[#This Row],[Len]],"",MID(tblParseParts[[#This Row],[Text]],_xlpm._i,1)))</f>
        <v/>
      </c>
      <c r="P14" s="4" t="str">
        <f>_xlfn.LET(_xlpm._i, COLUMN()-COLUMN(tblParseParts[[#Headers],[Text]]), IF(_xlpm._i&gt;tblParseParts[[#This Row],[Len]],"",MID(tblParseParts[[#This Row],[Text]],_xlpm._i,1)))</f>
        <v/>
      </c>
      <c r="Q14" s="4" t="str">
        <f>_xlfn.LET(_xlpm._i, COLUMN()-COLUMN(tblParseParts[[#Headers],[Text]]), IF(_xlpm._i&gt;tblParseParts[[#This Row],[Len]],"",MID(tblParseParts[[#This Row],[Text]],_xlpm._i,1)))</f>
        <v/>
      </c>
      <c r="R14" s="4" t="str">
        <f>_xlfn.LET(_xlpm._i, COLUMN()-COLUMN(tblParseParts[[#Headers],[Text]]), IF(_xlpm._i&gt;tblParseParts[[#This Row],[Len]],"",MID(tblParseParts[[#This Row],[Text]],_xlpm._i,1)))</f>
        <v/>
      </c>
      <c r="S14" s="4" t="str">
        <f>_xlfn.LET(_xlpm._i, COLUMN()-COLUMN(tblParseParts[[#Headers],[Text]]), IF(_xlpm._i&gt;tblParseParts[[#This Row],[Len]],"",MID(tblParseParts[[#This Row],[Text]],_xlpm._i,1)))</f>
        <v/>
      </c>
      <c r="T14" s="4" t="str">
        <f>_xlfn.LET(_xlpm._i, COLUMN()-COLUMN(tblParseParts[[#Headers],[Text]]), IF(_xlpm._i&gt;tblParseParts[[#This Row],[Len]],"",MID(tblParseParts[[#This Row],[Text]],_xlpm._i,1)))</f>
        <v/>
      </c>
      <c r="U14" s="4" t="str">
        <f>_xlfn.LET(_xlpm._i, COLUMN()-COLUMN(tblParseParts[[#Headers],[Text]]), IF(_xlpm._i&gt;tblParseParts[[#This Row],[Len]],"",MID(tblParseParts[[#This Row],[Text]],_xlpm._i,1)))</f>
        <v/>
      </c>
      <c r="V14" s="4" t="str">
        <f>_xlfn.LET(_xlpm._i, COLUMN()-COLUMN(tblParseParts[[#Headers],[Text]]), IF(_xlpm._i&gt;tblParseParts[[#This Row],[Len]],"",MID(tblParseParts[[#This Row],[Text]],_xlpm._i,1)))</f>
        <v/>
      </c>
      <c r="W14" s="4" t="str">
        <f>_xlfn.LET(_xlpm._i, COLUMN()-COLUMN(tblParseParts[[#Headers],[Text]]), IF(_xlpm._i&gt;tblParseParts[[#This Row],[Len]],"",MID(tblParseParts[[#This Row],[Text]],_xlpm._i,1)))</f>
        <v/>
      </c>
      <c r="X14" s="4" t="str">
        <f>_xlfn.LET(_xlpm._i, COLUMN()-COLUMN(tblParseParts[[#Headers],[Text]]), IF(_xlpm._i&gt;tblParseParts[[#This Row],[Len]],"",MID(tblParseParts[[#This Row],[Text]],_xlpm._i,1)))</f>
        <v/>
      </c>
      <c r="Y14" s="4" t="str">
        <f>_xlfn.LET(_xlpm._i, COLUMN()-COLUMN(tblParseParts[[#Headers],[Text]]), IF(_xlpm._i&gt;tblParseParts[[#This Row],[Len]],"",MID(tblParseParts[[#This Row],[Text]],_xlpm._i,1)))</f>
        <v/>
      </c>
      <c r="Z14" s="4" t="str">
        <f>_xlfn.LET(_xlpm._i, COLUMN()-COLUMN(tblParseParts[[#Headers],[Text]]), IF(_xlpm._i&gt;tblParseParts[[#This Row],[Len]],"",MID(tblParseParts[[#This Row],[Text]],_xlpm._i,1)))</f>
        <v/>
      </c>
      <c r="AA14" s="4" t="str">
        <f>_xlfn.LET(_xlpm._i, COLUMN()-COLUMN(tblParseParts[[#Headers],[Text]]), IF(_xlpm._i&gt;tblParseParts[[#This Row],[Len]],"",MID(tblParseParts[[#This Row],[Text]],_xlpm._i,1)))</f>
        <v/>
      </c>
      <c r="AB14" s="4" t="str">
        <f>_xlfn.LET(_xlpm._i, COLUMN()-COLUMN(tblParseParts[[#Headers],[Text]]), IF(_xlpm._i&gt;tblParseParts[[#This Row],[Len]],"",MID(tblParseParts[[#This Row],[Text]],_xlpm._i,1)))</f>
        <v/>
      </c>
      <c r="AC14" s="4" t="str">
        <f>_xlfn.LET(_xlpm._i, COLUMN()-COLUMN(tblParseParts[[#Headers],[Text]]), IF(_xlpm._i&gt;tblParseParts[[#This Row],[Len]],"",MID(tblParseParts[[#This Row],[Text]],_xlpm._i,1)))</f>
        <v/>
      </c>
      <c r="AD14" s="4" t="str">
        <f>_xlfn.LET(_xlpm._i, COLUMN()-COLUMN(tblParseParts[[#Headers],[Text]]), IF(_xlpm._i&gt;tblParseParts[[#This Row],[Len]],"",MID(tblParseParts[[#This Row],[Text]],_xlpm._i,1)))</f>
        <v/>
      </c>
      <c r="AE14" s="4" t="str">
        <f>_xlfn.LET(_xlpm._i, COLUMN()-COLUMN(tblParseParts[[#Headers],[Text]]), IF(_xlpm._i&gt;tblParseParts[[#This Row],[Len]],"",MID(tblParseParts[[#This Row],[Text]],_xlpm._i,1)))</f>
        <v/>
      </c>
      <c r="AF14" s="4" t="str">
        <f>_xlfn.LET(_xlpm._i, COLUMN()-COLUMN(tblParseParts[[#Headers],[Text]]), IF(_xlpm._i&gt;tblParseParts[[#This Row],[Len]],"",MID(tblParseParts[[#This Row],[Text]],_xlpm._i,1)))</f>
        <v/>
      </c>
      <c r="AG14" s="4" t="str">
        <f>_xlfn.LET(_xlpm._i, COLUMN()-COLUMN(tblParseParts[[#Headers],[Text]]), IF(_xlpm._i&gt;tblParseParts[[#This Row],[Len]],"",MID(tblParseParts[[#This Row],[Text]],_xlpm._i,1)))</f>
        <v/>
      </c>
      <c r="AH14" s="4" t="str">
        <f>_xlfn.LET(_xlpm._i, COLUMN()-COLUMN(tblParseParts[[#Headers],[Text]]), IF(_xlpm._i&gt;tblParseParts[[#This Row],[Len]],"",MID(tblParseParts[[#This Row],[Text]],_xlpm._i,1)))</f>
        <v/>
      </c>
      <c r="AI14" s="4" t="str">
        <f>_xlfn.LET(_xlpm._i, COLUMN()-COLUMN(tblParseParts[[#Headers],[Text]]), IF(_xlpm._i&gt;tblParseParts[[#This Row],[Len]],"",MID(tblParseParts[[#This Row],[Text]],_xlpm._i,1)))</f>
        <v/>
      </c>
      <c r="AJ14">
        <f>LEN(tblParseParts[[#This Row],[Text]])</f>
        <v>8</v>
      </c>
      <c r="AK14">
        <f>_xlfn.LET(_xlpm._range,tblParseParts[[#This Row],[1]:[33]], _xlfn.IFNA(_xlfn.XMATCH("T",_xlpm._range,0,1),0))</f>
        <v>0</v>
      </c>
      <c r="AL1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4">
        <f>_xlfn.LET(_xlpm._range,tblParseParts[[#This Row],[1]:[33]], _xlfn.IFNA(_xlfn.XMATCH(":",_xlpm._range,0,-1),0))</f>
        <v>0</v>
      </c>
      <c r="AN14" cm="1">
        <f t="array" ref="AN14">_xlfn.LET(_xlpm._last,INDEX(tblParseParts[[#This Row],[1]:[33]],1,tblParseParts[[#This Row],[Len]]),IF(_xlpm._last="Z",tblParseParts[[#This Row],[Len]],0))</f>
        <v>0</v>
      </c>
      <c r="AO14">
        <f>N(tblParseParts[[#This Row],[Tpos]]&gt;0)</f>
        <v>0</v>
      </c>
      <c r="AP14">
        <f>N(tblParseParts[[#This Row],[Tpos]]=1)</f>
        <v>0</v>
      </c>
      <c r="AQ14">
        <f>N(tblParseParts[[#This Row],[SignLastPos]]=1)</f>
        <v>0</v>
      </c>
      <c r="AR14">
        <f>(tblParseParts[[#This Row],[Tpos]]&lt;&gt;0)*(((tblParseParts[[#This Row],[ZlastPos]]&gt;tblParseParts[[#This Row],[Tpos]])+(tblParseParts[[#This Row],[SignLastPos]]&gt;tblParseParts[[#This Row],[Tpos]]))&lt;&gt;0)</f>
        <v>0</v>
      </c>
      <c r="AS14">
        <f>(tblParseParts[[#This Row],[Tpos]]&lt;&gt;0)*(((tblParseParts[[#This Row],[ZlastPos]]=tblParseParts[[#This Row],[Tpos]]+1)+(tblParseParts[[#This Row],[SignLastPos]]=tblParseParts[[#This Row],[Tpos]]+1))&lt;&gt;0)</f>
        <v>0</v>
      </c>
      <c r="AT14">
        <f>N(tblParseParts[[#This Row],[ColonLastPos]]&gt;tblParseParts[[#This Row],[SignLastPos]])</f>
        <v>0</v>
      </c>
      <c r="AU14">
        <f>N(tblParseParts[[#This Row],[Len]]&lt;8)</f>
        <v>0</v>
      </c>
      <c r="AV14">
        <f>N(tblParseParts[[#This Row],[ZlastPos]]=tblParseParts[[#This Row],[Len]])</f>
        <v>0</v>
      </c>
      <c r="AW1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14">
        <v>1</v>
      </c>
      <c r="AY14">
        <v>0</v>
      </c>
      <c r="AZ14">
        <v>1</v>
      </c>
      <c r="BA14" t="str">
        <f>_xlfn.TEXTJOIN(", ",FALSE,tblParseParts[[#This Row],[Hash]:[Compliant]])</f>
        <v>0, 1, 0, 1</v>
      </c>
    </row>
    <row r="15" spans="1:53" x14ac:dyDescent="0.25">
      <c r="A15">
        <v>7</v>
      </c>
      <c r="B15" s="14" t="s">
        <v>80</v>
      </c>
      <c r="C15" s="4" t="str">
        <f>_xlfn.LET(_xlpm._i, COLUMN()-COLUMN(tblParseParts[[#Headers],[Text]]), IF(_xlpm._i&gt;tblParseParts[[#This Row],[Len]],"",MID(tblParseParts[[#This Row],[Text]],_xlpm._i,1)))</f>
        <v>2</v>
      </c>
      <c r="D15" s="4" t="str">
        <f>_xlfn.LET(_xlpm._i, COLUMN()-COLUMN(tblParseParts[[#Headers],[Text]]), IF(_xlpm._i&gt;tblParseParts[[#This Row],[Len]],"",MID(tblParseParts[[#This Row],[Text]],_xlpm._i,1)))</f>
        <v>0</v>
      </c>
      <c r="E15" s="4" t="str">
        <f>_xlfn.LET(_xlpm._i, COLUMN()-COLUMN(tblParseParts[[#Headers],[Text]]), IF(_xlpm._i&gt;tblParseParts[[#This Row],[Len]],"",MID(tblParseParts[[#This Row],[Text]],_xlpm._i,1)))</f>
        <v>2</v>
      </c>
      <c r="F15" s="4" t="str">
        <f>_xlfn.LET(_xlpm._i, COLUMN()-COLUMN(tblParseParts[[#Headers],[Text]]), IF(_xlpm._i&gt;tblParseParts[[#This Row],[Len]],"",MID(tblParseParts[[#This Row],[Text]],_xlpm._i,1)))</f>
        <v>3</v>
      </c>
      <c r="G15" s="4" t="str">
        <f>_xlfn.LET(_xlpm._i, COLUMN()-COLUMN(tblParseParts[[#Headers],[Text]]), IF(_xlpm._i&gt;tblParseParts[[#This Row],[Len]],"",MID(tblParseParts[[#This Row],[Text]],_xlpm._i,1)))</f>
        <v>W</v>
      </c>
      <c r="H15" s="4" t="str">
        <f>_xlfn.LET(_xlpm._i, COLUMN()-COLUMN(tblParseParts[[#Headers],[Text]]), IF(_xlpm._i&gt;tblParseParts[[#This Row],[Len]],"",MID(tblParseParts[[#This Row],[Text]],_xlpm._i,1)))</f>
        <v>1</v>
      </c>
      <c r="I15" s="4" t="str">
        <f>_xlfn.LET(_xlpm._i, COLUMN()-COLUMN(tblParseParts[[#Headers],[Text]]), IF(_xlpm._i&gt;tblParseParts[[#This Row],[Len]],"",MID(tblParseParts[[#This Row],[Text]],_xlpm._i,1)))</f>
        <v>5</v>
      </c>
      <c r="J15" s="4" t="str">
        <f>_xlfn.LET(_xlpm._i, COLUMN()-COLUMN(tblParseParts[[#Headers],[Text]]), IF(_xlpm._i&gt;tblParseParts[[#This Row],[Len]],"",MID(tblParseParts[[#This Row],[Text]],_xlpm._i,1)))</f>
        <v>2</v>
      </c>
      <c r="K15" s="4" t="str">
        <f>_xlfn.LET(_xlpm._i, COLUMN()-COLUMN(tblParseParts[[#Headers],[Text]]), IF(_xlpm._i&gt;tblParseParts[[#This Row],[Len]],"",MID(tblParseParts[[#This Row],[Text]],_xlpm._i,1)))</f>
        <v/>
      </c>
      <c r="L15" s="4" t="str">
        <f>_xlfn.LET(_xlpm._i, COLUMN()-COLUMN(tblParseParts[[#Headers],[Text]]), IF(_xlpm._i&gt;tblParseParts[[#This Row],[Len]],"",MID(tblParseParts[[#This Row],[Text]],_xlpm._i,1)))</f>
        <v/>
      </c>
      <c r="M15" s="4" t="str">
        <f>_xlfn.LET(_xlpm._i, COLUMN()-COLUMN(tblParseParts[[#Headers],[Text]]), IF(_xlpm._i&gt;tblParseParts[[#This Row],[Len]],"",MID(tblParseParts[[#This Row],[Text]],_xlpm._i,1)))</f>
        <v/>
      </c>
      <c r="N15" s="4" t="str">
        <f>_xlfn.LET(_xlpm._i, COLUMN()-COLUMN(tblParseParts[[#Headers],[Text]]), IF(_xlpm._i&gt;tblParseParts[[#This Row],[Len]],"",MID(tblParseParts[[#This Row],[Text]],_xlpm._i,1)))</f>
        <v/>
      </c>
      <c r="O15" s="4" t="str">
        <f>_xlfn.LET(_xlpm._i, COLUMN()-COLUMN(tblParseParts[[#Headers],[Text]]), IF(_xlpm._i&gt;tblParseParts[[#This Row],[Len]],"",MID(tblParseParts[[#This Row],[Text]],_xlpm._i,1)))</f>
        <v/>
      </c>
      <c r="P15" s="4" t="str">
        <f>_xlfn.LET(_xlpm._i, COLUMN()-COLUMN(tblParseParts[[#Headers],[Text]]), IF(_xlpm._i&gt;tblParseParts[[#This Row],[Len]],"",MID(tblParseParts[[#This Row],[Text]],_xlpm._i,1)))</f>
        <v/>
      </c>
      <c r="Q15" s="4" t="str">
        <f>_xlfn.LET(_xlpm._i, COLUMN()-COLUMN(tblParseParts[[#Headers],[Text]]), IF(_xlpm._i&gt;tblParseParts[[#This Row],[Len]],"",MID(tblParseParts[[#This Row],[Text]],_xlpm._i,1)))</f>
        <v/>
      </c>
      <c r="R15" s="4" t="str">
        <f>_xlfn.LET(_xlpm._i, COLUMN()-COLUMN(tblParseParts[[#Headers],[Text]]), IF(_xlpm._i&gt;tblParseParts[[#This Row],[Len]],"",MID(tblParseParts[[#This Row],[Text]],_xlpm._i,1)))</f>
        <v/>
      </c>
      <c r="S15" s="4" t="str">
        <f>_xlfn.LET(_xlpm._i, COLUMN()-COLUMN(tblParseParts[[#Headers],[Text]]), IF(_xlpm._i&gt;tblParseParts[[#This Row],[Len]],"",MID(tblParseParts[[#This Row],[Text]],_xlpm._i,1)))</f>
        <v/>
      </c>
      <c r="T15" s="4" t="str">
        <f>_xlfn.LET(_xlpm._i, COLUMN()-COLUMN(tblParseParts[[#Headers],[Text]]), IF(_xlpm._i&gt;tblParseParts[[#This Row],[Len]],"",MID(tblParseParts[[#This Row],[Text]],_xlpm._i,1)))</f>
        <v/>
      </c>
      <c r="U15" s="4" t="str">
        <f>_xlfn.LET(_xlpm._i, COLUMN()-COLUMN(tblParseParts[[#Headers],[Text]]), IF(_xlpm._i&gt;tblParseParts[[#This Row],[Len]],"",MID(tblParseParts[[#This Row],[Text]],_xlpm._i,1)))</f>
        <v/>
      </c>
      <c r="V15" s="4" t="str">
        <f>_xlfn.LET(_xlpm._i, COLUMN()-COLUMN(tblParseParts[[#Headers],[Text]]), IF(_xlpm._i&gt;tblParseParts[[#This Row],[Len]],"",MID(tblParseParts[[#This Row],[Text]],_xlpm._i,1)))</f>
        <v/>
      </c>
      <c r="W15" s="4" t="str">
        <f>_xlfn.LET(_xlpm._i, COLUMN()-COLUMN(tblParseParts[[#Headers],[Text]]), IF(_xlpm._i&gt;tblParseParts[[#This Row],[Len]],"",MID(tblParseParts[[#This Row],[Text]],_xlpm._i,1)))</f>
        <v/>
      </c>
      <c r="X15" s="4" t="str">
        <f>_xlfn.LET(_xlpm._i, COLUMN()-COLUMN(tblParseParts[[#Headers],[Text]]), IF(_xlpm._i&gt;tblParseParts[[#This Row],[Len]],"",MID(tblParseParts[[#This Row],[Text]],_xlpm._i,1)))</f>
        <v/>
      </c>
      <c r="Y15" s="4" t="str">
        <f>_xlfn.LET(_xlpm._i, COLUMN()-COLUMN(tblParseParts[[#Headers],[Text]]), IF(_xlpm._i&gt;tblParseParts[[#This Row],[Len]],"",MID(tblParseParts[[#This Row],[Text]],_xlpm._i,1)))</f>
        <v/>
      </c>
      <c r="Z15" s="4" t="str">
        <f>_xlfn.LET(_xlpm._i, COLUMN()-COLUMN(tblParseParts[[#Headers],[Text]]), IF(_xlpm._i&gt;tblParseParts[[#This Row],[Len]],"",MID(tblParseParts[[#This Row],[Text]],_xlpm._i,1)))</f>
        <v/>
      </c>
      <c r="AA15" s="4" t="str">
        <f>_xlfn.LET(_xlpm._i, COLUMN()-COLUMN(tblParseParts[[#Headers],[Text]]), IF(_xlpm._i&gt;tblParseParts[[#This Row],[Len]],"",MID(tblParseParts[[#This Row],[Text]],_xlpm._i,1)))</f>
        <v/>
      </c>
      <c r="AB15" s="4" t="str">
        <f>_xlfn.LET(_xlpm._i, COLUMN()-COLUMN(tblParseParts[[#Headers],[Text]]), IF(_xlpm._i&gt;tblParseParts[[#This Row],[Len]],"",MID(tblParseParts[[#This Row],[Text]],_xlpm._i,1)))</f>
        <v/>
      </c>
      <c r="AC15" s="4" t="str">
        <f>_xlfn.LET(_xlpm._i, COLUMN()-COLUMN(tblParseParts[[#Headers],[Text]]), IF(_xlpm._i&gt;tblParseParts[[#This Row],[Len]],"",MID(tblParseParts[[#This Row],[Text]],_xlpm._i,1)))</f>
        <v/>
      </c>
      <c r="AD15" s="4" t="str">
        <f>_xlfn.LET(_xlpm._i, COLUMN()-COLUMN(tblParseParts[[#Headers],[Text]]), IF(_xlpm._i&gt;tblParseParts[[#This Row],[Len]],"",MID(tblParseParts[[#This Row],[Text]],_xlpm._i,1)))</f>
        <v/>
      </c>
      <c r="AE15" s="4" t="str">
        <f>_xlfn.LET(_xlpm._i, COLUMN()-COLUMN(tblParseParts[[#Headers],[Text]]), IF(_xlpm._i&gt;tblParseParts[[#This Row],[Len]],"",MID(tblParseParts[[#This Row],[Text]],_xlpm._i,1)))</f>
        <v/>
      </c>
      <c r="AF15" s="4" t="str">
        <f>_xlfn.LET(_xlpm._i, COLUMN()-COLUMN(tblParseParts[[#Headers],[Text]]), IF(_xlpm._i&gt;tblParseParts[[#This Row],[Len]],"",MID(tblParseParts[[#This Row],[Text]],_xlpm._i,1)))</f>
        <v/>
      </c>
      <c r="AG15" s="4" t="str">
        <f>_xlfn.LET(_xlpm._i, COLUMN()-COLUMN(tblParseParts[[#Headers],[Text]]), IF(_xlpm._i&gt;tblParseParts[[#This Row],[Len]],"",MID(tblParseParts[[#This Row],[Text]],_xlpm._i,1)))</f>
        <v/>
      </c>
      <c r="AH15" s="4" t="str">
        <f>_xlfn.LET(_xlpm._i, COLUMN()-COLUMN(tblParseParts[[#Headers],[Text]]), IF(_xlpm._i&gt;tblParseParts[[#This Row],[Len]],"",MID(tblParseParts[[#This Row],[Text]],_xlpm._i,1)))</f>
        <v/>
      </c>
      <c r="AI15" s="4" t="str">
        <f>_xlfn.LET(_xlpm._i, COLUMN()-COLUMN(tblParseParts[[#Headers],[Text]]), IF(_xlpm._i&gt;tblParseParts[[#This Row],[Len]],"",MID(tblParseParts[[#This Row],[Text]],_xlpm._i,1)))</f>
        <v/>
      </c>
      <c r="AJ15">
        <f>LEN(tblParseParts[[#This Row],[Text]])</f>
        <v>8</v>
      </c>
      <c r="AK15">
        <f>_xlfn.LET(_xlpm._range,tblParseParts[[#This Row],[1]:[33]], _xlfn.IFNA(_xlfn.XMATCH("T",_xlpm._range,0,1),0))</f>
        <v>0</v>
      </c>
      <c r="AL1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5">
        <f>_xlfn.LET(_xlpm._range,tblParseParts[[#This Row],[1]:[33]], _xlfn.IFNA(_xlfn.XMATCH(":",_xlpm._range,0,-1),0))</f>
        <v>0</v>
      </c>
      <c r="AN15" cm="1">
        <f t="array" ref="AN15">_xlfn.LET(_xlpm._last,INDEX(tblParseParts[[#This Row],[1]:[33]],1,tblParseParts[[#This Row],[Len]]),IF(_xlpm._last="Z",tblParseParts[[#This Row],[Len]],0))</f>
        <v>0</v>
      </c>
      <c r="AO15">
        <f>N(tblParseParts[[#This Row],[Tpos]]&gt;0)</f>
        <v>0</v>
      </c>
      <c r="AP15">
        <f>N(tblParseParts[[#This Row],[Tpos]]=1)</f>
        <v>0</v>
      </c>
      <c r="AQ15">
        <f>N(tblParseParts[[#This Row],[SignLastPos]]=1)</f>
        <v>0</v>
      </c>
      <c r="AR15">
        <f>(tblParseParts[[#This Row],[Tpos]]&lt;&gt;0)*(((tblParseParts[[#This Row],[ZlastPos]]&gt;tblParseParts[[#This Row],[Tpos]])+(tblParseParts[[#This Row],[SignLastPos]]&gt;tblParseParts[[#This Row],[Tpos]]))&lt;&gt;0)</f>
        <v>0</v>
      </c>
      <c r="AS15">
        <f>(tblParseParts[[#This Row],[Tpos]]&lt;&gt;0)*(((tblParseParts[[#This Row],[ZlastPos]]=tblParseParts[[#This Row],[Tpos]]+1)+(tblParseParts[[#This Row],[SignLastPos]]=tblParseParts[[#This Row],[Tpos]]+1))&lt;&gt;0)</f>
        <v>0</v>
      </c>
      <c r="AT15">
        <f>N(tblParseParts[[#This Row],[ColonLastPos]]&gt;tblParseParts[[#This Row],[SignLastPos]])</f>
        <v>0</v>
      </c>
      <c r="AU15">
        <f>N(tblParseParts[[#This Row],[Len]]&lt;8)</f>
        <v>0</v>
      </c>
      <c r="AV15">
        <f>N(tblParseParts[[#This Row],[ZlastPos]]=tblParseParts[[#This Row],[Len]])</f>
        <v>0</v>
      </c>
      <c r="AW1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15">
        <v>1</v>
      </c>
      <c r="AY15">
        <v>0</v>
      </c>
      <c r="AZ15">
        <v>1</v>
      </c>
      <c r="BA15" t="str">
        <f>_xlfn.TEXTJOIN(", ",FALSE,tblParseParts[[#This Row],[Hash]:[Compliant]])</f>
        <v>0, 1, 0, 1</v>
      </c>
    </row>
    <row r="16" spans="1:53" x14ac:dyDescent="0.25">
      <c r="A16">
        <v>8</v>
      </c>
      <c r="B16" s="14" t="s">
        <v>96</v>
      </c>
      <c r="C16" s="4" t="str">
        <f>_xlfn.LET(_xlpm._i, COLUMN()-COLUMN(tblParseParts[[#Headers],[Text]]), IF(_xlpm._i&gt;tblParseParts[[#This Row],[Len]],"",MID(tblParseParts[[#This Row],[Text]],_xlpm._i,1)))</f>
        <v>-</v>
      </c>
      <c r="D16" s="4" t="str">
        <f>_xlfn.LET(_xlpm._i, COLUMN()-COLUMN(tblParseParts[[#Headers],[Text]]), IF(_xlpm._i&gt;tblParseParts[[#This Row],[Len]],"",MID(tblParseParts[[#This Row],[Text]],_xlpm._i,1)))</f>
        <v>9</v>
      </c>
      <c r="E16" s="4" t="str">
        <f>_xlfn.LET(_xlpm._i, COLUMN()-COLUMN(tblParseParts[[#Headers],[Text]]), IF(_xlpm._i&gt;tblParseParts[[#This Row],[Len]],"",MID(tblParseParts[[#This Row],[Text]],_xlpm._i,1)))</f>
        <v>9</v>
      </c>
      <c r="F16" s="4" t="str">
        <f>_xlfn.LET(_xlpm._i, COLUMN()-COLUMN(tblParseParts[[#Headers],[Text]]), IF(_xlpm._i&gt;tblParseParts[[#This Row],[Len]],"",MID(tblParseParts[[#This Row],[Text]],_xlpm._i,1)))</f>
        <v>9</v>
      </c>
      <c r="G16" s="4" t="str">
        <f>_xlfn.LET(_xlpm._i, COLUMN()-COLUMN(tblParseParts[[#Headers],[Text]]), IF(_xlpm._i&gt;tblParseParts[[#This Row],[Len]],"",MID(tblParseParts[[#This Row],[Text]],_xlpm._i,1)))</f>
        <v>9</v>
      </c>
      <c r="H16" s="4" t="str">
        <f>_xlfn.LET(_xlpm._i, COLUMN()-COLUMN(tblParseParts[[#Headers],[Text]]), IF(_xlpm._i&gt;tblParseParts[[#This Row],[Len]],"",MID(tblParseParts[[#This Row],[Text]],_xlpm._i,1)))</f>
        <v>9</v>
      </c>
      <c r="I16" s="4" t="str">
        <f>_xlfn.LET(_xlpm._i, COLUMN()-COLUMN(tblParseParts[[#Headers],[Text]]), IF(_xlpm._i&gt;tblParseParts[[#This Row],[Len]],"",MID(tblParseParts[[#This Row],[Text]],_xlpm._i,1)))</f>
        <v>W</v>
      </c>
      <c r="J16" s="4" t="str">
        <f>_xlfn.LET(_xlpm._i, COLUMN()-COLUMN(tblParseParts[[#Headers],[Text]]), IF(_xlpm._i&gt;tblParseParts[[#This Row],[Len]],"",MID(tblParseParts[[#This Row],[Text]],_xlpm._i,1)))</f>
        <v>1</v>
      </c>
      <c r="K16" s="4" t="str">
        <f>_xlfn.LET(_xlpm._i, COLUMN()-COLUMN(tblParseParts[[#Headers],[Text]]), IF(_xlpm._i&gt;tblParseParts[[#This Row],[Len]],"",MID(tblParseParts[[#This Row],[Text]],_xlpm._i,1)))</f>
        <v>5</v>
      </c>
      <c r="L16" s="4" t="str">
        <f>_xlfn.LET(_xlpm._i, COLUMN()-COLUMN(tblParseParts[[#Headers],[Text]]), IF(_xlpm._i&gt;tblParseParts[[#This Row],[Len]],"",MID(tblParseParts[[#This Row],[Text]],_xlpm._i,1)))</f>
        <v/>
      </c>
      <c r="M16" s="4" t="str">
        <f>_xlfn.LET(_xlpm._i, COLUMN()-COLUMN(tblParseParts[[#Headers],[Text]]), IF(_xlpm._i&gt;tblParseParts[[#This Row],[Len]],"",MID(tblParseParts[[#This Row],[Text]],_xlpm._i,1)))</f>
        <v/>
      </c>
      <c r="N16" s="4" t="str">
        <f>_xlfn.LET(_xlpm._i, COLUMN()-COLUMN(tblParseParts[[#Headers],[Text]]), IF(_xlpm._i&gt;tblParseParts[[#This Row],[Len]],"",MID(tblParseParts[[#This Row],[Text]],_xlpm._i,1)))</f>
        <v/>
      </c>
      <c r="O16" s="4" t="str">
        <f>_xlfn.LET(_xlpm._i, COLUMN()-COLUMN(tblParseParts[[#Headers],[Text]]), IF(_xlpm._i&gt;tblParseParts[[#This Row],[Len]],"",MID(tblParseParts[[#This Row],[Text]],_xlpm._i,1)))</f>
        <v/>
      </c>
      <c r="P16" s="4" t="str">
        <f>_xlfn.LET(_xlpm._i, COLUMN()-COLUMN(tblParseParts[[#Headers],[Text]]), IF(_xlpm._i&gt;tblParseParts[[#This Row],[Len]],"",MID(tblParseParts[[#This Row],[Text]],_xlpm._i,1)))</f>
        <v/>
      </c>
      <c r="Q16" s="4" t="str">
        <f>_xlfn.LET(_xlpm._i, COLUMN()-COLUMN(tblParseParts[[#Headers],[Text]]), IF(_xlpm._i&gt;tblParseParts[[#This Row],[Len]],"",MID(tblParseParts[[#This Row],[Text]],_xlpm._i,1)))</f>
        <v/>
      </c>
      <c r="R16" s="4" t="str">
        <f>_xlfn.LET(_xlpm._i, COLUMN()-COLUMN(tblParseParts[[#Headers],[Text]]), IF(_xlpm._i&gt;tblParseParts[[#This Row],[Len]],"",MID(tblParseParts[[#This Row],[Text]],_xlpm._i,1)))</f>
        <v/>
      </c>
      <c r="S16" s="4" t="str">
        <f>_xlfn.LET(_xlpm._i, COLUMN()-COLUMN(tblParseParts[[#Headers],[Text]]), IF(_xlpm._i&gt;tblParseParts[[#This Row],[Len]],"",MID(tblParseParts[[#This Row],[Text]],_xlpm._i,1)))</f>
        <v/>
      </c>
      <c r="T16" s="4" t="str">
        <f>_xlfn.LET(_xlpm._i, COLUMN()-COLUMN(tblParseParts[[#Headers],[Text]]), IF(_xlpm._i&gt;tblParseParts[[#This Row],[Len]],"",MID(tblParseParts[[#This Row],[Text]],_xlpm._i,1)))</f>
        <v/>
      </c>
      <c r="U16" s="4" t="str">
        <f>_xlfn.LET(_xlpm._i, COLUMN()-COLUMN(tblParseParts[[#Headers],[Text]]), IF(_xlpm._i&gt;tblParseParts[[#This Row],[Len]],"",MID(tblParseParts[[#This Row],[Text]],_xlpm._i,1)))</f>
        <v/>
      </c>
      <c r="V16" s="4" t="str">
        <f>_xlfn.LET(_xlpm._i, COLUMN()-COLUMN(tblParseParts[[#Headers],[Text]]), IF(_xlpm._i&gt;tblParseParts[[#This Row],[Len]],"",MID(tblParseParts[[#This Row],[Text]],_xlpm._i,1)))</f>
        <v/>
      </c>
      <c r="W16" s="4" t="str">
        <f>_xlfn.LET(_xlpm._i, COLUMN()-COLUMN(tblParseParts[[#Headers],[Text]]), IF(_xlpm._i&gt;tblParseParts[[#This Row],[Len]],"",MID(tblParseParts[[#This Row],[Text]],_xlpm._i,1)))</f>
        <v/>
      </c>
      <c r="X16" s="4" t="str">
        <f>_xlfn.LET(_xlpm._i, COLUMN()-COLUMN(tblParseParts[[#Headers],[Text]]), IF(_xlpm._i&gt;tblParseParts[[#This Row],[Len]],"",MID(tblParseParts[[#This Row],[Text]],_xlpm._i,1)))</f>
        <v/>
      </c>
      <c r="Y16" s="4" t="str">
        <f>_xlfn.LET(_xlpm._i, COLUMN()-COLUMN(tblParseParts[[#Headers],[Text]]), IF(_xlpm._i&gt;tblParseParts[[#This Row],[Len]],"",MID(tblParseParts[[#This Row],[Text]],_xlpm._i,1)))</f>
        <v/>
      </c>
      <c r="Z16" s="4" t="str">
        <f>_xlfn.LET(_xlpm._i, COLUMN()-COLUMN(tblParseParts[[#Headers],[Text]]), IF(_xlpm._i&gt;tblParseParts[[#This Row],[Len]],"",MID(tblParseParts[[#This Row],[Text]],_xlpm._i,1)))</f>
        <v/>
      </c>
      <c r="AA16" s="4" t="str">
        <f>_xlfn.LET(_xlpm._i, COLUMN()-COLUMN(tblParseParts[[#Headers],[Text]]), IF(_xlpm._i&gt;tblParseParts[[#This Row],[Len]],"",MID(tblParseParts[[#This Row],[Text]],_xlpm._i,1)))</f>
        <v/>
      </c>
      <c r="AB16" s="4" t="str">
        <f>_xlfn.LET(_xlpm._i, COLUMN()-COLUMN(tblParseParts[[#Headers],[Text]]), IF(_xlpm._i&gt;tblParseParts[[#This Row],[Len]],"",MID(tblParseParts[[#This Row],[Text]],_xlpm._i,1)))</f>
        <v/>
      </c>
      <c r="AC16" s="4" t="str">
        <f>_xlfn.LET(_xlpm._i, COLUMN()-COLUMN(tblParseParts[[#Headers],[Text]]), IF(_xlpm._i&gt;tblParseParts[[#This Row],[Len]],"",MID(tblParseParts[[#This Row],[Text]],_xlpm._i,1)))</f>
        <v/>
      </c>
      <c r="AD16" s="4" t="str">
        <f>_xlfn.LET(_xlpm._i, COLUMN()-COLUMN(tblParseParts[[#Headers],[Text]]), IF(_xlpm._i&gt;tblParseParts[[#This Row],[Len]],"",MID(tblParseParts[[#This Row],[Text]],_xlpm._i,1)))</f>
        <v/>
      </c>
      <c r="AE16" s="4" t="str">
        <f>_xlfn.LET(_xlpm._i, COLUMN()-COLUMN(tblParseParts[[#Headers],[Text]]), IF(_xlpm._i&gt;tblParseParts[[#This Row],[Len]],"",MID(tblParseParts[[#This Row],[Text]],_xlpm._i,1)))</f>
        <v/>
      </c>
      <c r="AF16" s="4" t="str">
        <f>_xlfn.LET(_xlpm._i, COLUMN()-COLUMN(tblParseParts[[#Headers],[Text]]), IF(_xlpm._i&gt;tblParseParts[[#This Row],[Len]],"",MID(tblParseParts[[#This Row],[Text]],_xlpm._i,1)))</f>
        <v/>
      </c>
      <c r="AG16" s="4" t="str">
        <f>_xlfn.LET(_xlpm._i, COLUMN()-COLUMN(tblParseParts[[#Headers],[Text]]), IF(_xlpm._i&gt;tblParseParts[[#This Row],[Len]],"",MID(tblParseParts[[#This Row],[Text]],_xlpm._i,1)))</f>
        <v/>
      </c>
      <c r="AH16" s="4" t="str">
        <f>_xlfn.LET(_xlpm._i, COLUMN()-COLUMN(tblParseParts[[#Headers],[Text]]), IF(_xlpm._i&gt;tblParseParts[[#This Row],[Len]],"",MID(tblParseParts[[#This Row],[Text]],_xlpm._i,1)))</f>
        <v/>
      </c>
      <c r="AI16" s="4" t="str">
        <f>_xlfn.LET(_xlpm._i, COLUMN()-COLUMN(tblParseParts[[#Headers],[Text]]), IF(_xlpm._i&gt;tblParseParts[[#This Row],[Len]],"",MID(tblParseParts[[#This Row],[Text]],_xlpm._i,1)))</f>
        <v/>
      </c>
      <c r="AJ16">
        <f>LEN(tblParseParts[[#This Row],[Text]])</f>
        <v>9</v>
      </c>
      <c r="AK16">
        <f>_xlfn.LET(_xlpm._range,tblParseParts[[#This Row],[1]:[33]], _xlfn.IFNA(_xlfn.XMATCH("T",_xlpm._range,0,1),0))</f>
        <v>0</v>
      </c>
      <c r="AL1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16">
        <f>_xlfn.LET(_xlpm._range,tblParseParts[[#This Row],[1]:[33]], _xlfn.IFNA(_xlfn.XMATCH(":",_xlpm._range,0,-1),0))</f>
        <v>0</v>
      </c>
      <c r="AN16" cm="1">
        <f t="array" ref="AN16">_xlfn.LET(_xlpm._last,INDEX(tblParseParts[[#This Row],[1]:[33]],1,tblParseParts[[#This Row],[Len]]),IF(_xlpm._last="Z",tblParseParts[[#This Row],[Len]],0))</f>
        <v>0</v>
      </c>
      <c r="AO16">
        <f>N(tblParseParts[[#This Row],[Tpos]]&gt;0)</f>
        <v>0</v>
      </c>
      <c r="AP16">
        <f>N(tblParseParts[[#This Row],[Tpos]]=1)</f>
        <v>0</v>
      </c>
      <c r="AQ16">
        <f>N(tblParseParts[[#This Row],[SignLastPos]]=1)</f>
        <v>1</v>
      </c>
      <c r="AR16">
        <f>(tblParseParts[[#This Row],[Tpos]]&lt;&gt;0)*(((tblParseParts[[#This Row],[ZlastPos]]&gt;tblParseParts[[#This Row],[Tpos]])+(tblParseParts[[#This Row],[SignLastPos]]&gt;tblParseParts[[#This Row],[Tpos]]))&lt;&gt;0)</f>
        <v>0</v>
      </c>
      <c r="AS16">
        <f>(tblParseParts[[#This Row],[Tpos]]&lt;&gt;0)*(((tblParseParts[[#This Row],[ZlastPos]]=tblParseParts[[#This Row],[Tpos]]+1)+(tblParseParts[[#This Row],[SignLastPos]]=tblParseParts[[#This Row],[Tpos]]+1))&lt;&gt;0)</f>
        <v>0</v>
      </c>
      <c r="AT16">
        <f>N(tblParseParts[[#This Row],[ColonLastPos]]&gt;tblParseParts[[#This Row],[SignLastPos]])</f>
        <v>0</v>
      </c>
      <c r="AU16">
        <f>N(tblParseParts[[#This Row],[Len]]&lt;8)</f>
        <v>0</v>
      </c>
      <c r="AV16">
        <f>N(tblParseParts[[#This Row],[ZlastPos]]=tblParseParts[[#This Row],[Len]])</f>
        <v>0</v>
      </c>
      <c r="AW1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32</v>
      </c>
      <c r="AX16">
        <v>1</v>
      </c>
      <c r="AY16">
        <v>0</v>
      </c>
      <c r="AZ16">
        <v>1</v>
      </c>
      <c r="BA16" t="str">
        <f>_xlfn.TEXTJOIN(", ",FALSE,tblParseParts[[#This Row],[Hash]:[Compliant]])</f>
        <v>32, 1, 0, 1</v>
      </c>
    </row>
    <row r="17" spans="1:53" x14ac:dyDescent="0.25">
      <c r="A17">
        <v>9</v>
      </c>
      <c r="B17" s="14" t="s">
        <v>81</v>
      </c>
      <c r="C17" s="4" t="str">
        <f>_xlfn.LET(_xlpm._i, COLUMN()-COLUMN(tblParseParts[[#Headers],[Text]]), IF(_xlpm._i&gt;tblParseParts[[#This Row],[Len]],"",MID(tblParseParts[[#This Row],[Text]],_xlpm._i,1)))</f>
        <v>2</v>
      </c>
      <c r="D17" s="4" t="str">
        <f>_xlfn.LET(_xlpm._i, COLUMN()-COLUMN(tblParseParts[[#Headers],[Text]]), IF(_xlpm._i&gt;tblParseParts[[#This Row],[Len]],"",MID(tblParseParts[[#This Row],[Text]],_xlpm._i,1)))</f>
        <v>0</v>
      </c>
      <c r="E17" s="4" t="str">
        <f>_xlfn.LET(_xlpm._i, COLUMN()-COLUMN(tblParseParts[[#Headers],[Text]]), IF(_xlpm._i&gt;tblParseParts[[#This Row],[Len]],"",MID(tblParseParts[[#This Row],[Text]],_xlpm._i,1)))</f>
        <v>2</v>
      </c>
      <c r="F17" s="4" t="str">
        <f>_xlfn.LET(_xlpm._i, COLUMN()-COLUMN(tblParseParts[[#Headers],[Text]]), IF(_xlpm._i&gt;tblParseParts[[#This Row],[Len]],"",MID(tblParseParts[[#This Row],[Text]],_xlpm._i,1)))</f>
        <v>3</v>
      </c>
      <c r="G17" s="4" t="str">
        <f>_xlfn.LET(_xlpm._i, COLUMN()-COLUMN(tblParseParts[[#Headers],[Text]]), IF(_xlpm._i&gt;tblParseParts[[#This Row],[Len]],"",MID(tblParseParts[[#This Row],[Text]],_xlpm._i,1)))</f>
        <v>-</v>
      </c>
      <c r="H17" s="4" t="str">
        <f>_xlfn.LET(_xlpm._i, COLUMN()-COLUMN(tblParseParts[[#Headers],[Text]]), IF(_xlpm._i&gt;tblParseParts[[#This Row],[Len]],"",MID(tblParseParts[[#This Row],[Text]],_xlpm._i,1)))</f>
        <v>3</v>
      </c>
      <c r="I17" s="4" t="str">
        <f>_xlfn.LET(_xlpm._i, COLUMN()-COLUMN(tblParseParts[[#Headers],[Text]]), IF(_xlpm._i&gt;tblParseParts[[#This Row],[Len]],"",MID(tblParseParts[[#This Row],[Text]],_xlpm._i,1)))</f>
        <v>2</v>
      </c>
      <c r="J17" s="4" t="str">
        <f>_xlfn.LET(_xlpm._i, COLUMN()-COLUMN(tblParseParts[[#Headers],[Text]]), IF(_xlpm._i&gt;tblParseParts[[#This Row],[Len]],"",MID(tblParseParts[[#This Row],[Text]],_xlpm._i,1)))</f>
        <v>5</v>
      </c>
      <c r="K17" s="4" t="str">
        <f>_xlfn.LET(_xlpm._i, COLUMN()-COLUMN(tblParseParts[[#Headers],[Text]]), IF(_xlpm._i&gt;tblParseParts[[#This Row],[Len]],"",MID(tblParseParts[[#This Row],[Text]],_xlpm._i,1)))</f>
        <v/>
      </c>
      <c r="L17" s="4" t="str">
        <f>_xlfn.LET(_xlpm._i, COLUMN()-COLUMN(tblParseParts[[#Headers],[Text]]), IF(_xlpm._i&gt;tblParseParts[[#This Row],[Len]],"",MID(tblParseParts[[#This Row],[Text]],_xlpm._i,1)))</f>
        <v/>
      </c>
      <c r="M17" s="4" t="str">
        <f>_xlfn.LET(_xlpm._i, COLUMN()-COLUMN(tblParseParts[[#Headers],[Text]]), IF(_xlpm._i&gt;tblParseParts[[#This Row],[Len]],"",MID(tblParseParts[[#This Row],[Text]],_xlpm._i,1)))</f>
        <v/>
      </c>
      <c r="N17" s="4" t="str">
        <f>_xlfn.LET(_xlpm._i, COLUMN()-COLUMN(tblParseParts[[#Headers],[Text]]), IF(_xlpm._i&gt;tblParseParts[[#This Row],[Len]],"",MID(tblParseParts[[#This Row],[Text]],_xlpm._i,1)))</f>
        <v/>
      </c>
      <c r="O17" s="4" t="str">
        <f>_xlfn.LET(_xlpm._i, COLUMN()-COLUMN(tblParseParts[[#Headers],[Text]]), IF(_xlpm._i&gt;tblParseParts[[#This Row],[Len]],"",MID(tblParseParts[[#This Row],[Text]],_xlpm._i,1)))</f>
        <v/>
      </c>
      <c r="P17" s="4" t="str">
        <f>_xlfn.LET(_xlpm._i, COLUMN()-COLUMN(tblParseParts[[#Headers],[Text]]), IF(_xlpm._i&gt;tblParseParts[[#This Row],[Len]],"",MID(tblParseParts[[#This Row],[Text]],_xlpm._i,1)))</f>
        <v/>
      </c>
      <c r="Q17" s="4" t="str">
        <f>_xlfn.LET(_xlpm._i, COLUMN()-COLUMN(tblParseParts[[#Headers],[Text]]), IF(_xlpm._i&gt;tblParseParts[[#This Row],[Len]],"",MID(tblParseParts[[#This Row],[Text]],_xlpm._i,1)))</f>
        <v/>
      </c>
      <c r="R17" s="4" t="str">
        <f>_xlfn.LET(_xlpm._i, COLUMN()-COLUMN(tblParseParts[[#Headers],[Text]]), IF(_xlpm._i&gt;tblParseParts[[#This Row],[Len]],"",MID(tblParseParts[[#This Row],[Text]],_xlpm._i,1)))</f>
        <v/>
      </c>
      <c r="S17" s="4" t="str">
        <f>_xlfn.LET(_xlpm._i, COLUMN()-COLUMN(tblParseParts[[#Headers],[Text]]), IF(_xlpm._i&gt;tblParseParts[[#This Row],[Len]],"",MID(tblParseParts[[#This Row],[Text]],_xlpm._i,1)))</f>
        <v/>
      </c>
      <c r="T17" s="4" t="str">
        <f>_xlfn.LET(_xlpm._i, COLUMN()-COLUMN(tblParseParts[[#Headers],[Text]]), IF(_xlpm._i&gt;tblParseParts[[#This Row],[Len]],"",MID(tblParseParts[[#This Row],[Text]],_xlpm._i,1)))</f>
        <v/>
      </c>
      <c r="U17" s="4" t="str">
        <f>_xlfn.LET(_xlpm._i, COLUMN()-COLUMN(tblParseParts[[#Headers],[Text]]), IF(_xlpm._i&gt;tblParseParts[[#This Row],[Len]],"",MID(tblParseParts[[#This Row],[Text]],_xlpm._i,1)))</f>
        <v/>
      </c>
      <c r="V17" s="4" t="str">
        <f>_xlfn.LET(_xlpm._i, COLUMN()-COLUMN(tblParseParts[[#Headers],[Text]]), IF(_xlpm._i&gt;tblParseParts[[#This Row],[Len]],"",MID(tblParseParts[[#This Row],[Text]],_xlpm._i,1)))</f>
        <v/>
      </c>
      <c r="W17" s="4" t="str">
        <f>_xlfn.LET(_xlpm._i, COLUMN()-COLUMN(tblParseParts[[#Headers],[Text]]), IF(_xlpm._i&gt;tblParseParts[[#This Row],[Len]],"",MID(tblParseParts[[#This Row],[Text]],_xlpm._i,1)))</f>
        <v/>
      </c>
      <c r="X17" s="4" t="str">
        <f>_xlfn.LET(_xlpm._i, COLUMN()-COLUMN(tblParseParts[[#Headers],[Text]]), IF(_xlpm._i&gt;tblParseParts[[#This Row],[Len]],"",MID(tblParseParts[[#This Row],[Text]],_xlpm._i,1)))</f>
        <v/>
      </c>
      <c r="Y17" s="4" t="str">
        <f>_xlfn.LET(_xlpm._i, COLUMN()-COLUMN(tblParseParts[[#Headers],[Text]]), IF(_xlpm._i&gt;tblParseParts[[#This Row],[Len]],"",MID(tblParseParts[[#This Row],[Text]],_xlpm._i,1)))</f>
        <v/>
      </c>
      <c r="Z17" s="4" t="str">
        <f>_xlfn.LET(_xlpm._i, COLUMN()-COLUMN(tblParseParts[[#Headers],[Text]]), IF(_xlpm._i&gt;tblParseParts[[#This Row],[Len]],"",MID(tblParseParts[[#This Row],[Text]],_xlpm._i,1)))</f>
        <v/>
      </c>
      <c r="AA17" s="4" t="str">
        <f>_xlfn.LET(_xlpm._i, COLUMN()-COLUMN(tblParseParts[[#Headers],[Text]]), IF(_xlpm._i&gt;tblParseParts[[#This Row],[Len]],"",MID(tblParseParts[[#This Row],[Text]],_xlpm._i,1)))</f>
        <v/>
      </c>
      <c r="AB17" s="4" t="str">
        <f>_xlfn.LET(_xlpm._i, COLUMN()-COLUMN(tblParseParts[[#Headers],[Text]]), IF(_xlpm._i&gt;tblParseParts[[#This Row],[Len]],"",MID(tblParseParts[[#This Row],[Text]],_xlpm._i,1)))</f>
        <v/>
      </c>
      <c r="AC17" s="4" t="str">
        <f>_xlfn.LET(_xlpm._i, COLUMN()-COLUMN(tblParseParts[[#Headers],[Text]]), IF(_xlpm._i&gt;tblParseParts[[#This Row],[Len]],"",MID(tblParseParts[[#This Row],[Text]],_xlpm._i,1)))</f>
        <v/>
      </c>
      <c r="AD17" s="4" t="str">
        <f>_xlfn.LET(_xlpm._i, COLUMN()-COLUMN(tblParseParts[[#Headers],[Text]]), IF(_xlpm._i&gt;tblParseParts[[#This Row],[Len]],"",MID(tblParseParts[[#This Row],[Text]],_xlpm._i,1)))</f>
        <v/>
      </c>
      <c r="AE17" s="4" t="str">
        <f>_xlfn.LET(_xlpm._i, COLUMN()-COLUMN(tblParseParts[[#Headers],[Text]]), IF(_xlpm._i&gt;tblParseParts[[#This Row],[Len]],"",MID(tblParseParts[[#This Row],[Text]],_xlpm._i,1)))</f>
        <v/>
      </c>
      <c r="AF17" s="4" t="str">
        <f>_xlfn.LET(_xlpm._i, COLUMN()-COLUMN(tblParseParts[[#Headers],[Text]]), IF(_xlpm._i&gt;tblParseParts[[#This Row],[Len]],"",MID(tblParseParts[[#This Row],[Text]],_xlpm._i,1)))</f>
        <v/>
      </c>
      <c r="AG17" s="4" t="str">
        <f>_xlfn.LET(_xlpm._i, COLUMN()-COLUMN(tblParseParts[[#Headers],[Text]]), IF(_xlpm._i&gt;tblParseParts[[#This Row],[Len]],"",MID(tblParseParts[[#This Row],[Text]],_xlpm._i,1)))</f>
        <v/>
      </c>
      <c r="AH17" s="4" t="str">
        <f>_xlfn.LET(_xlpm._i, COLUMN()-COLUMN(tblParseParts[[#Headers],[Text]]), IF(_xlpm._i&gt;tblParseParts[[#This Row],[Len]],"",MID(tblParseParts[[#This Row],[Text]],_xlpm._i,1)))</f>
        <v/>
      </c>
      <c r="AI17" s="4" t="str">
        <f>_xlfn.LET(_xlpm._i, COLUMN()-COLUMN(tblParseParts[[#Headers],[Text]]), IF(_xlpm._i&gt;tblParseParts[[#This Row],[Len]],"",MID(tblParseParts[[#This Row],[Text]],_xlpm._i,1)))</f>
        <v/>
      </c>
      <c r="AJ17">
        <f>LEN(tblParseParts[[#This Row],[Text]])</f>
        <v>8</v>
      </c>
      <c r="AK17">
        <f>_xlfn.LET(_xlpm._range,tblParseParts[[#This Row],[1]:[33]], _xlfn.IFNA(_xlfn.XMATCH("T",_xlpm._range,0,1),0))</f>
        <v>0</v>
      </c>
      <c r="AL1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17">
        <f>_xlfn.LET(_xlpm._range,tblParseParts[[#This Row],[1]:[33]], _xlfn.IFNA(_xlfn.XMATCH(":",_xlpm._range,0,-1),0))</f>
        <v>0</v>
      </c>
      <c r="AN17" cm="1">
        <f t="array" ref="AN17">_xlfn.LET(_xlpm._last,INDEX(tblParseParts[[#This Row],[1]:[33]],1,tblParseParts[[#This Row],[Len]]),IF(_xlpm._last="Z",tblParseParts[[#This Row],[Len]],0))</f>
        <v>0</v>
      </c>
      <c r="AO17">
        <f>N(tblParseParts[[#This Row],[Tpos]]&gt;0)</f>
        <v>0</v>
      </c>
      <c r="AP17">
        <f>N(tblParseParts[[#This Row],[Tpos]]=1)</f>
        <v>0</v>
      </c>
      <c r="AQ17">
        <f>N(tblParseParts[[#This Row],[SignLastPos]]=1)</f>
        <v>0</v>
      </c>
      <c r="AR17">
        <f>(tblParseParts[[#This Row],[Tpos]]&lt;&gt;0)*(((tblParseParts[[#This Row],[ZlastPos]]&gt;tblParseParts[[#This Row],[Tpos]])+(tblParseParts[[#This Row],[SignLastPos]]&gt;tblParseParts[[#This Row],[Tpos]]))&lt;&gt;0)</f>
        <v>0</v>
      </c>
      <c r="AS17">
        <f>(tblParseParts[[#This Row],[Tpos]]&lt;&gt;0)*(((tblParseParts[[#This Row],[ZlastPos]]=tblParseParts[[#This Row],[Tpos]]+1)+(tblParseParts[[#This Row],[SignLastPos]]=tblParseParts[[#This Row],[Tpos]]+1))&lt;&gt;0)</f>
        <v>0</v>
      </c>
      <c r="AT17">
        <f>N(tblParseParts[[#This Row],[ColonLastPos]]&gt;tblParseParts[[#This Row],[SignLastPos]])</f>
        <v>0</v>
      </c>
      <c r="AU17">
        <f>N(tblParseParts[[#This Row],[Len]]&lt;8)</f>
        <v>0</v>
      </c>
      <c r="AV17">
        <f>N(tblParseParts[[#This Row],[ZlastPos]]=tblParseParts[[#This Row],[Len]])</f>
        <v>0</v>
      </c>
      <c r="AW1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17">
        <v>1</v>
      </c>
      <c r="AY17">
        <v>0</v>
      </c>
      <c r="AZ17">
        <v>1</v>
      </c>
      <c r="BA17" t="str">
        <f>_xlfn.TEXTJOIN(", ",FALSE,tblParseParts[[#This Row],[Hash]:[Compliant]])</f>
        <v>0, 1, 0, 1</v>
      </c>
    </row>
    <row r="18" spans="1:53" x14ac:dyDescent="0.25">
      <c r="A18">
        <v>10</v>
      </c>
      <c r="B18" s="14" t="s">
        <v>82</v>
      </c>
      <c r="C18" s="4" t="str">
        <f>_xlfn.LET(_xlpm._i, COLUMN()-COLUMN(tblParseParts[[#Headers],[Text]]), IF(_xlpm._i&gt;tblParseParts[[#This Row],[Len]],"",MID(tblParseParts[[#This Row],[Text]],_xlpm._i,1)))</f>
        <v>2</v>
      </c>
      <c r="D18" s="4" t="str">
        <f>_xlfn.LET(_xlpm._i, COLUMN()-COLUMN(tblParseParts[[#Headers],[Text]]), IF(_xlpm._i&gt;tblParseParts[[#This Row],[Len]],"",MID(tblParseParts[[#This Row],[Text]],_xlpm._i,1)))</f>
        <v>0</v>
      </c>
      <c r="E18" s="4" t="str">
        <f>_xlfn.LET(_xlpm._i, COLUMN()-COLUMN(tblParseParts[[#Headers],[Text]]), IF(_xlpm._i&gt;tblParseParts[[#This Row],[Len]],"",MID(tblParseParts[[#This Row],[Text]],_xlpm._i,1)))</f>
        <v>2</v>
      </c>
      <c r="F18" s="4" t="str">
        <f>_xlfn.LET(_xlpm._i, COLUMN()-COLUMN(tblParseParts[[#Headers],[Text]]), IF(_xlpm._i&gt;tblParseParts[[#This Row],[Len]],"",MID(tblParseParts[[#This Row],[Text]],_xlpm._i,1)))</f>
        <v>3</v>
      </c>
      <c r="G18" s="4" t="str">
        <f>_xlfn.LET(_xlpm._i, COLUMN()-COLUMN(tblParseParts[[#Headers],[Text]]), IF(_xlpm._i&gt;tblParseParts[[#This Row],[Len]],"",MID(tblParseParts[[#This Row],[Text]],_xlpm._i,1)))</f>
        <v>-</v>
      </c>
      <c r="H18" s="4" t="str">
        <f>_xlfn.LET(_xlpm._i, COLUMN()-COLUMN(tblParseParts[[#Headers],[Text]]), IF(_xlpm._i&gt;tblParseParts[[#This Row],[Len]],"",MID(tblParseParts[[#This Row],[Text]],_xlpm._i,1)))</f>
        <v>W</v>
      </c>
      <c r="I18" s="4" t="str">
        <f>_xlfn.LET(_xlpm._i, COLUMN()-COLUMN(tblParseParts[[#Headers],[Text]]), IF(_xlpm._i&gt;tblParseParts[[#This Row],[Len]],"",MID(tblParseParts[[#This Row],[Text]],_xlpm._i,1)))</f>
        <v>1</v>
      </c>
      <c r="J18" s="4" t="str">
        <f>_xlfn.LET(_xlpm._i, COLUMN()-COLUMN(tblParseParts[[#Headers],[Text]]), IF(_xlpm._i&gt;tblParseParts[[#This Row],[Len]],"",MID(tblParseParts[[#This Row],[Text]],_xlpm._i,1)))</f>
        <v>5</v>
      </c>
      <c r="K18" s="4" t="str">
        <f>_xlfn.LET(_xlpm._i, COLUMN()-COLUMN(tblParseParts[[#Headers],[Text]]), IF(_xlpm._i&gt;tblParseParts[[#This Row],[Len]],"",MID(tblParseParts[[#This Row],[Text]],_xlpm._i,1)))</f>
        <v/>
      </c>
      <c r="L18" s="4" t="str">
        <f>_xlfn.LET(_xlpm._i, COLUMN()-COLUMN(tblParseParts[[#Headers],[Text]]), IF(_xlpm._i&gt;tblParseParts[[#This Row],[Len]],"",MID(tblParseParts[[#This Row],[Text]],_xlpm._i,1)))</f>
        <v/>
      </c>
      <c r="M18" s="4" t="str">
        <f>_xlfn.LET(_xlpm._i, COLUMN()-COLUMN(tblParseParts[[#Headers],[Text]]), IF(_xlpm._i&gt;tblParseParts[[#This Row],[Len]],"",MID(tblParseParts[[#This Row],[Text]],_xlpm._i,1)))</f>
        <v/>
      </c>
      <c r="N18" s="4" t="str">
        <f>_xlfn.LET(_xlpm._i, COLUMN()-COLUMN(tblParseParts[[#Headers],[Text]]), IF(_xlpm._i&gt;tblParseParts[[#This Row],[Len]],"",MID(tblParseParts[[#This Row],[Text]],_xlpm._i,1)))</f>
        <v/>
      </c>
      <c r="O18" s="4" t="str">
        <f>_xlfn.LET(_xlpm._i, COLUMN()-COLUMN(tblParseParts[[#Headers],[Text]]), IF(_xlpm._i&gt;tblParseParts[[#This Row],[Len]],"",MID(tblParseParts[[#This Row],[Text]],_xlpm._i,1)))</f>
        <v/>
      </c>
      <c r="P18" s="4" t="str">
        <f>_xlfn.LET(_xlpm._i, COLUMN()-COLUMN(tblParseParts[[#Headers],[Text]]), IF(_xlpm._i&gt;tblParseParts[[#This Row],[Len]],"",MID(tblParseParts[[#This Row],[Text]],_xlpm._i,1)))</f>
        <v/>
      </c>
      <c r="Q18" s="4" t="str">
        <f>_xlfn.LET(_xlpm._i, COLUMN()-COLUMN(tblParseParts[[#Headers],[Text]]), IF(_xlpm._i&gt;tblParseParts[[#This Row],[Len]],"",MID(tblParseParts[[#This Row],[Text]],_xlpm._i,1)))</f>
        <v/>
      </c>
      <c r="R18" s="4" t="str">
        <f>_xlfn.LET(_xlpm._i, COLUMN()-COLUMN(tblParseParts[[#Headers],[Text]]), IF(_xlpm._i&gt;tblParseParts[[#This Row],[Len]],"",MID(tblParseParts[[#This Row],[Text]],_xlpm._i,1)))</f>
        <v/>
      </c>
      <c r="S18" s="4" t="str">
        <f>_xlfn.LET(_xlpm._i, COLUMN()-COLUMN(tblParseParts[[#Headers],[Text]]), IF(_xlpm._i&gt;tblParseParts[[#This Row],[Len]],"",MID(tblParseParts[[#This Row],[Text]],_xlpm._i,1)))</f>
        <v/>
      </c>
      <c r="T18" s="4" t="str">
        <f>_xlfn.LET(_xlpm._i, COLUMN()-COLUMN(tblParseParts[[#Headers],[Text]]), IF(_xlpm._i&gt;tblParseParts[[#This Row],[Len]],"",MID(tblParseParts[[#This Row],[Text]],_xlpm._i,1)))</f>
        <v/>
      </c>
      <c r="U18" s="4" t="str">
        <f>_xlfn.LET(_xlpm._i, COLUMN()-COLUMN(tblParseParts[[#Headers],[Text]]), IF(_xlpm._i&gt;tblParseParts[[#This Row],[Len]],"",MID(tblParseParts[[#This Row],[Text]],_xlpm._i,1)))</f>
        <v/>
      </c>
      <c r="V18" s="4" t="str">
        <f>_xlfn.LET(_xlpm._i, COLUMN()-COLUMN(tblParseParts[[#Headers],[Text]]), IF(_xlpm._i&gt;tblParseParts[[#This Row],[Len]],"",MID(tblParseParts[[#This Row],[Text]],_xlpm._i,1)))</f>
        <v/>
      </c>
      <c r="W18" s="4" t="str">
        <f>_xlfn.LET(_xlpm._i, COLUMN()-COLUMN(tblParseParts[[#Headers],[Text]]), IF(_xlpm._i&gt;tblParseParts[[#This Row],[Len]],"",MID(tblParseParts[[#This Row],[Text]],_xlpm._i,1)))</f>
        <v/>
      </c>
      <c r="X18" s="4" t="str">
        <f>_xlfn.LET(_xlpm._i, COLUMN()-COLUMN(tblParseParts[[#Headers],[Text]]), IF(_xlpm._i&gt;tblParseParts[[#This Row],[Len]],"",MID(tblParseParts[[#This Row],[Text]],_xlpm._i,1)))</f>
        <v/>
      </c>
      <c r="Y18" s="4" t="str">
        <f>_xlfn.LET(_xlpm._i, COLUMN()-COLUMN(tblParseParts[[#Headers],[Text]]), IF(_xlpm._i&gt;tblParseParts[[#This Row],[Len]],"",MID(tblParseParts[[#This Row],[Text]],_xlpm._i,1)))</f>
        <v/>
      </c>
      <c r="Z18" s="4" t="str">
        <f>_xlfn.LET(_xlpm._i, COLUMN()-COLUMN(tblParseParts[[#Headers],[Text]]), IF(_xlpm._i&gt;tblParseParts[[#This Row],[Len]],"",MID(tblParseParts[[#This Row],[Text]],_xlpm._i,1)))</f>
        <v/>
      </c>
      <c r="AA18" s="4" t="str">
        <f>_xlfn.LET(_xlpm._i, COLUMN()-COLUMN(tblParseParts[[#Headers],[Text]]), IF(_xlpm._i&gt;tblParseParts[[#This Row],[Len]],"",MID(tblParseParts[[#This Row],[Text]],_xlpm._i,1)))</f>
        <v/>
      </c>
      <c r="AB18" s="4" t="str">
        <f>_xlfn.LET(_xlpm._i, COLUMN()-COLUMN(tblParseParts[[#Headers],[Text]]), IF(_xlpm._i&gt;tblParseParts[[#This Row],[Len]],"",MID(tblParseParts[[#This Row],[Text]],_xlpm._i,1)))</f>
        <v/>
      </c>
      <c r="AC18" s="4" t="str">
        <f>_xlfn.LET(_xlpm._i, COLUMN()-COLUMN(tblParseParts[[#Headers],[Text]]), IF(_xlpm._i&gt;tblParseParts[[#This Row],[Len]],"",MID(tblParseParts[[#This Row],[Text]],_xlpm._i,1)))</f>
        <v/>
      </c>
      <c r="AD18" s="4" t="str">
        <f>_xlfn.LET(_xlpm._i, COLUMN()-COLUMN(tblParseParts[[#Headers],[Text]]), IF(_xlpm._i&gt;tblParseParts[[#This Row],[Len]],"",MID(tblParseParts[[#This Row],[Text]],_xlpm._i,1)))</f>
        <v/>
      </c>
      <c r="AE18" s="4" t="str">
        <f>_xlfn.LET(_xlpm._i, COLUMN()-COLUMN(tblParseParts[[#Headers],[Text]]), IF(_xlpm._i&gt;tblParseParts[[#This Row],[Len]],"",MID(tblParseParts[[#This Row],[Text]],_xlpm._i,1)))</f>
        <v/>
      </c>
      <c r="AF18" s="4" t="str">
        <f>_xlfn.LET(_xlpm._i, COLUMN()-COLUMN(tblParseParts[[#Headers],[Text]]), IF(_xlpm._i&gt;tblParseParts[[#This Row],[Len]],"",MID(tblParseParts[[#This Row],[Text]],_xlpm._i,1)))</f>
        <v/>
      </c>
      <c r="AG18" s="4" t="str">
        <f>_xlfn.LET(_xlpm._i, COLUMN()-COLUMN(tblParseParts[[#Headers],[Text]]), IF(_xlpm._i&gt;tblParseParts[[#This Row],[Len]],"",MID(tblParseParts[[#This Row],[Text]],_xlpm._i,1)))</f>
        <v/>
      </c>
      <c r="AH18" s="4" t="str">
        <f>_xlfn.LET(_xlpm._i, COLUMN()-COLUMN(tblParseParts[[#Headers],[Text]]), IF(_xlpm._i&gt;tblParseParts[[#This Row],[Len]],"",MID(tblParseParts[[#This Row],[Text]],_xlpm._i,1)))</f>
        <v/>
      </c>
      <c r="AI18" s="4" t="str">
        <f>_xlfn.LET(_xlpm._i, COLUMN()-COLUMN(tblParseParts[[#Headers],[Text]]), IF(_xlpm._i&gt;tblParseParts[[#This Row],[Len]],"",MID(tblParseParts[[#This Row],[Text]],_xlpm._i,1)))</f>
        <v/>
      </c>
      <c r="AJ18">
        <f>LEN(tblParseParts[[#This Row],[Text]])</f>
        <v>8</v>
      </c>
      <c r="AK18">
        <f>_xlfn.LET(_xlpm._range,tblParseParts[[#This Row],[1]:[33]], _xlfn.IFNA(_xlfn.XMATCH("T",_xlpm._range,0,1),0))</f>
        <v>0</v>
      </c>
      <c r="AL1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18">
        <f>_xlfn.LET(_xlpm._range,tblParseParts[[#This Row],[1]:[33]], _xlfn.IFNA(_xlfn.XMATCH(":",_xlpm._range,0,-1),0))</f>
        <v>0</v>
      </c>
      <c r="AN18" cm="1">
        <f t="array" ref="AN18">_xlfn.LET(_xlpm._last,INDEX(tblParseParts[[#This Row],[1]:[33]],1,tblParseParts[[#This Row],[Len]]),IF(_xlpm._last="Z",tblParseParts[[#This Row],[Len]],0))</f>
        <v>0</v>
      </c>
      <c r="AO18">
        <f>N(tblParseParts[[#This Row],[Tpos]]&gt;0)</f>
        <v>0</v>
      </c>
      <c r="AP18">
        <f>N(tblParseParts[[#This Row],[Tpos]]=1)</f>
        <v>0</v>
      </c>
      <c r="AQ18">
        <f>N(tblParseParts[[#This Row],[SignLastPos]]=1)</f>
        <v>0</v>
      </c>
      <c r="AR18">
        <f>(tblParseParts[[#This Row],[Tpos]]&lt;&gt;0)*(((tblParseParts[[#This Row],[ZlastPos]]&gt;tblParseParts[[#This Row],[Tpos]])+(tblParseParts[[#This Row],[SignLastPos]]&gt;tblParseParts[[#This Row],[Tpos]]))&lt;&gt;0)</f>
        <v>0</v>
      </c>
      <c r="AS18">
        <f>(tblParseParts[[#This Row],[Tpos]]&lt;&gt;0)*(((tblParseParts[[#This Row],[ZlastPos]]=tblParseParts[[#This Row],[Tpos]]+1)+(tblParseParts[[#This Row],[SignLastPos]]=tblParseParts[[#This Row],[Tpos]]+1))&lt;&gt;0)</f>
        <v>0</v>
      </c>
      <c r="AT18">
        <f>N(tblParseParts[[#This Row],[ColonLastPos]]&gt;tblParseParts[[#This Row],[SignLastPos]])</f>
        <v>0</v>
      </c>
      <c r="AU18">
        <f>N(tblParseParts[[#This Row],[Len]]&lt;8)</f>
        <v>0</v>
      </c>
      <c r="AV18">
        <f>N(tblParseParts[[#This Row],[ZlastPos]]=tblParseParts[[#This Row],[Len]])</f>
        <v>0</v>
      </c>
      <c r="AW1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18">
        <v>1</v>
      </c>
      <c r="AY18">
        <v>0</v>
      </c>
      <c r="AZ18">
        <v>1</v>
      </c>
      <c r="BA18" t="str">
        <f>_xlfn.TEXTJOIN(", ",FALSE,tblParseParts[[#This Row],[Hash]:[Compliant]])</f>
        <v>0, 1, 0, 1</v>
      </c>
    </row>
    <row r="19" spans="1:53" x14ac:dyDescent="0.25">
      <c r="A19">
        <v>11</v>
      </c>
      <c r="B19" s="14" t="s">
        <v>83</v>
      </c>
      <c r="C19" s="4" t="str">
        <f>_xlfn.LET(_xlpm._i, COLUMN()-COLUMN(tblParseParts[[#Headers],[Text]]), IF(_xlpm._i&gt;tblParseParts[[#This Row],[Len]],"",MID(tblParseParts[[#This Row],[Text]],_xlpm._i,1)))</f>
        <v>9</v>
      </c>
      <c r="D19" s="4" t="str">
        <f>_xlfn.LET(_xlpm._i, COLUMN()-COLUMN(tblParseParts[[#Headers],[Text]]), IF(_xlpm._i&gt;tblParseParts[[#This Row],[Len]],"",MID(tblParseParts[[#This Row],[Text]],_xlpm._i,1)))</f>
        <v>9</v>
      </c>
      <c r="E19" s="4" t="str">
        <f>_xlfn.LET(_xlpm._i, COLUMN()-COLUMN(tblParseParts[[#Headers],[Text]]), IF(_xlpm._i&gt;tblParseParts[[#This Row],[Len]],"",MID(tblParseParts[[#This Row],[Text]],_xlpm._i,1)))</f>
        <v>9</v>
      </c>
      <c r="F19" s="4" t="str">
        <f>_xlfn.LET(_xlpm._i, COLUMN()-COLUMN(tblParseParts[[#Headers],[Text]]), IF(_xlpm._i&gt;tblParseParts[[#This Row],[Len]],"",MID(tblParseParts[[#This Row],[Text]],_xlpm._i,1)))</f>
        <v>9</v>
      </c>
      <c r="G19" s="4" t="str">
        <f>_xlfn.LET(_xlpm._i, COLUMN()-COLUMN(tblParseParts[[#Headers],[Text]]), IF(_xlpm._i&gt;tblParseParts[[#This Row],[Len]],"",MID(tblParseParts[[#This Row],[Text]],_xlpm._i,1)))</f>
        <v>9</v>
      </c>
      <c r="H19" s="4" t="str">
        <f>_xlfn.LET(_xlpm._i, COLUMN()-COLUMN(tblParseParts[[#Headers],[Text]]), IF(_xlpm._i&gt;tblParseParts[[#This Row],[Len]],"",MID(tblParseParts[[#This Row],[Text]],_xlpm._i,1)))</f>
        <v>-</v>
      </c>
      <c r="I19" s="4" t="str">
        <f>_xlfn.LET(_xlpm._i, COLUMN()-COLUMN(tblParseParts[[#Headers],[Text]]), IF(_xlpm._i&gt;tblParseParts[[#This Row],[Len]],"",MID(tblParseParts[[#This Row],[Text]],_xlpm._i,1)))</f>
        <v>1</v>
      </c>
      <c r="J19" s="4" t="str">
        <f>_xlfn.LET(_xlpm._i, COLUMN()-COLUMN(tblParseParts[[#Headers],[Text]]), IF(_xlpm._i&gt;tblParseParts[[#This Row],[Len]],"",MID(tblParseParts[[#This Row],[Text]],_xlpm._i,1)))</f>
        <v>0</v>
      </c>
      <c r="K19" s="4" t="str">
        <f>_xlfn.LET(_xlpm._i, COLUMN()-COLUMN(tblParseParts[[#Headers],[Text]]), IF(_xlpm._i&gt;tblParseParts[[#This Row],[Len]],"",MID(tblParseParts[[#This Row],[Text]],_xlpm._i,1)))</f>
        <v/>
      </c>
      <c r="L19" s="4" t="str">
        <f>_xlfn.LET(_xlpm._i, COLUMN()-COLUMN(tblParseParts[[#Headers],[Text]]), IF(_xlpm._i&gt;tblParseParts[[#This Row],[Len]],"",MID(tblParseParts[[#This Row],[Text]],_xlpm._i,1)))</f>
        <v/>
      </c>
      <c r="M19" s="4" t="str">
        <f>_xlfn.LET(_xlpm._i, COLUMN()-COLUMN(tblParseParts[[#Headers],[Text]]), IF(_xlpm._i&gt;tblParseParts[[#This Row],[Len]],"",MID(tblParseParts[[#This Row],[Text]],_xlpm._i,1)))</f>
        <v/>
      </c>
      <c r="N19" s="4" t="str">
        <f>_xlfn.LET(_xlpm._i, COLUMN()-COLUMN(tblParseParts[[#Headers],[Text]]), IF(_xlpm._i&gt;tblParseParts[[#This Row],[Len]],"",MID(tblParseParts[[#This Row],[Text]],_xlpm._i,1)))</f>
        <v/>
      </c>
      <c r="O19" s="4" t="str">
        <f>_xlfn.LET(_xlpm._i, COLUMN()-COLUMN(tblParseParts[[#Headers],[Text]]), IF(_xlpm._i&gt;tblParseParts[[#This Row],[Len]],"",MID(tblParseParts[[#This Row],[Text]],_xlpm._i,1)))</f>
        <v/>
      </c>
      <c r="P19" s="4" t="str">
        <f>_xlfn.LET(_xlpm._i, COLUMN()-COLUMN(tblParseParts[[#Headers],[Text]]), IF(_xlpm._i&gt;tblParseParts[[#This Row],[Len]],"",MID(tblParseParts[[#This Row],[Text]],_xlpm._i,1)))</f>
        <v/>
      </c>
      <c r="Q19" s="4" t="str">
        <f>_xlfn.LET(_xlpm._i, COLUMN()-COLUMN(tblParseParts[[#Headers],[Text]]), IF(_xlpm._i&gt;tblParseParts[[#This Row],[Len]],"",MID(tblParseParts[[#This Row],[Text]],_xlpm._i,1)))</f>
        <v/>
      </c>
      <c r="R19" s="4" t="str">
        <f>_xlfn.LET(_xlpm._i, COLUMN()-COLUMN(tblParseParts[[#Headers],[Text]]), IF(_xlpm._i&gt;tblParseParts[[#This Row],[Len]],"",MID(tblParseParts[[#This Row],[Text]],_xlpm._i,1)))</f>
        <v/>
      </c>
      <c r="S19" s="4" t="str">
        <f>_xlfn.LET(_xlpm._i, COLUMN()-COLUMN(tblParseParts[[#Headers],[Text]]), IF(_xlpm._i&gt;tblParseParts[[#This Row],[Len]],"",MID(tblParseParts[[#This Row],[Text]],_xlpm._i,1)))</f>
        <v/>
      </c>
      <c r="T19" s="4" t="str">
        <f>_xlfn.LET(_xlpm._i, COLUMN()-COLUMN(tblParseParts[[#Headers],[Text]]), IF(_xlpm._i&gt;tblParseParts[[#This Row],[Len]],"",MID(tblParseParts[[#This Row],[Text]],_xlpm._i,1)))</f>
        <v/>
      </c>
      <c r="U19" s="4" t="str">
        <f>_xlfn.LET(_xlpm._i, COLUMN()-COLUMN(tblParseParts[[#Headers],[Text]]), IF(_xlpm._i&gt;tblParseParts[[#This Row],[Len]],"",MID(tblParseParts[[#This Row],[Text]],_xlpm._i,1)))</f>
        <v/>
      </c>
      <c r="V19" s="4" t="str">
        <f>_xlfn.LET(_xlpm._i, COLUMN()-COLUMN(tblParseParts[[#Headers],[Text]]), IF(_xlpm._i&gt;tblParseParts[[#This Row],[Len]],"",MID(tblParseParts[[#This Row],[Text]],_xlpm._i,1)))</f>
        <v/>
      </c>
      <c r="W19" s="4" t="str">
        <f>_xlfn.LET(_xlpm._i, COLUMN()-COLUMN(tblParseParts[[#Headers],[Text]]), IF(_xlpm._i&gt;tblParseParts[[#This Row],[Len]],"",MID(tblParseParts[[#This Row],[Text]],_xlpm._i,1)))</f>
        <v/>
      </c>
      <c r="X19" s="4" t="str">
        <f>_xlfn.LET(_xlpm._i, COLUMN()-COLUMN(tblParseParts[[#Headers],[Text]]), IF(_xlpm._i&gt;tblParseParts[[#This Row],[Len]],"",MID(tblParseParts[[#This Row],[Text]],_xlpm._i,1)))</f>
        <v/>
      </c>
      <c r="Y19" s="4" t="str">
        <f>_xlfn.LET(_xlpm._i, COLUMN()-COLUMN(tblParseParts[[#Headers],[Text]]), IF(_xlpm._i&gt;tblParseParts[[#This Row],[Len]],"",MID(tblParseParts[[#This Row],[Text]],_xlpm._i,1)))</f>
        <v/>
      </c>
      <c r="Z19" s="4" t="str">
        <f>_xlfn.LET(_xlpm._i, COLUMN()-COLUMN(tblParseParts[[#Headers],[Text]]), IF(_xlpm._i&gt;tblParseParts[[#This Row],[Len]],"",MID(tblParseParts[[#This Row],[Text]],_xlpm._i,1)))</f>
        <v/>
      </c>
      <c r="AA19" s="4" t="str">
        <f>_xlfn.LET(_xlpm._i, COLUMN()-COLUMN(tblParseParts[[#Headers],[Text]]), IF(_xlpm._i&gt;tblParseParts[[#This Row],[Len]],"",MID(tblParseParts[[#This Row],[Text]],_xlpm._i,1)))</f>
        <v/>
      </c>
      <c r="AB19" s="4" t="str">
        <f>_xlfn.LET(_xlpm._i, COLUMN()-COLUMN(tblParseParts[[#Headers],[Text]]), IF(_xlpm._i&gt;tblParseParts[[#This Row],[Len]],"",MID(tblParseParts[[#This Row],[Text]],_xlpm._i,1)))</f>
        <v/>
      </c>
      <c r="AC19" s="4" t="str">
        <f>_xlfn.LET(_xlpm._i, COLUMN()-COLUMN(tblParseParts[[#Headers],[Text]]), IF(_xlpm._i&gt;tblParseParts[[#This Row],[Len]],"",MID(tblParseParts[[#This Row],[Text]],_xlpm._i,1)))</f>
        <v/>
      </c>
      <c r="AD19" s="4" t="str">
        <f>_xlfn.LET(_xlpm._i, COLUMN()-COLUMN(tblParseParts[[#Headers],[Text]]), IF(_xlpm._i&gt;tblParseParts[[#This Row],[Len]],"",MID(tblParseParts[[#This Row],[Text]],_xlpm._i,1)))</f>
        <v/>
      </c>
      <c r="AE19" s="4" t="str">
        <f>_xlfn.LET(_xlpm._i, COLUMN()-COLUMN(tblParseParts[[#Headers],[Text]]), IF(_xlpm._i&gt;tblParseParts[[#This Row],[Len]],"",MID(tblParseParts[[#This Row],[Text]],_xlpm._i,1)))</f>
        <v/>
      </c>
      <c r="AF19" s="4" t="str">
        <f>_xlfn.LET(_xlpm._i, COLUMN()-COLUMN(tblParseParts[[#Headers],[Text]]), IF(_xlpm._i&gt;tblParseParts[[#This Row],[Len]],"",MID(tblParseParts[[#This Row],[Text]],_xlpm._i,1)))</f>
        <v/>
      </c>
      <c r="AG19" s="4" t="str">
        <f>_xlfn.LET(_xlpm._i, COLUMN()-COLUMN(tblParseParts[[#Headers],[Text]]), IF(_xlpm._i&gt;tblParseParts[[#This Row],[Len]],"",MID(tblParseParts[[#This Row],[Text]],_xlpm._i,1)))</f>
        <v/>
      </c>
      <c r="AH19" s="4" t="str">
        <f>_xlfn.LET(_xlpm._i, COLUMN()-COLUMN(tblParseParts[[#Headers],[Text]]), IF(_xlpm._i&gt;tblParseParts[[#This Row],[Len]],"",MID(tblParseParts[[#This Row],[Text]],_xlpm._i,1)))</f>
        <v/>
      </c>
      <c r="AI19" s="4" t="str">
        <f>_xlfn.LET(_xlpm._i, COLUMN()-COLUMN(tblParseParts[[#Headers],[Text]]), IF(_xlpm._i&gt;tblParseParts[[#This Row],[Len]],"",MID(tblParseParts[[#This Row],[Text]],_xlpm._i,1)))</f>
        <v/>
      </c>
      <c r="AJ19">
        <f>LEN(tblParseParts[[#This Row],[Text]])</f>
        <v>8</v>
      </c>
      <c r="AK19">
        <f>_xlfn.LET(_xlpm._range,tblParseParts[[#This Row],[1]:[33]], _xlfn.IFNA(_xlfn.XMATCH("T",_xlpm._range,0,1),0))</f>
        <v>0</v>
      </c>
      <c r="AL1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9">
        <f>_xlfn.LET(_xlpm._range,tblParseParts[[#This Row],[1]:[33]], _xlfn.IFNA(_xlfn.XMATCH(":",_xlpm._range,0,-1),0))</f>
        <v>0</v>
      </c>
      <c r="AN19" cm="1">
        <f t="array" ref="AN19">_xlfn.LET(_xlpm._last,INDEX(tblParseParts[[#This Row],[1]:[33]],1,tblParseParts[[#This Row],[Len]]),IF(_xlpm._last="Z",tblParseParts[[#This Row],[Len]],0))</f>
        <v>0</v>
      </c>
      <c r="AO19">
        <f>N(tblParseParts[[#This Row],[Tpos]]&gt;0)</f>
        <v>0</v>
      </c>
      <c r="AP19">
        <f>N(tblParseParts[[#This Row],[Tpos]]=1)</f>
        <v>0</v>
      </c>
      <c r="AQ19">
        <f>N(tblParseParts[[#This Row],[SignLastPos]]=1)</f>
        <v>0</v>
      </c>
      <c r="AR19">
        <f>(tblParseParts[[#This Row],[Tpos]]&lt;&gt;0)*(((tblParseParts[[#This Row],[ZlastPos]]&gt;tblParseParts[[#This Row],[Tpos]])+(tblParseParts[[#This Row],[SignLastPos]]&gt;tblParseParts[[#This Row],[Tpos]]))&lt;&gt;0)</f>
        <v>0</v>
      </c>
      <c r="AS19">
        <f>(tblParseParts[[#This Row],[Tpos]]&lt;&gt;0)*(((tblParseParts[[#This Row],[ZlastPos]]=tblParseParts[[#This Row],[Tpos]]+1)+(tblParseParts[[#This Row],[SignLastPos]]=tblParseParts[[#This Row],[Tpos]]+1))&lt;&gt;0)</f>
        <v>0</v>
      </c>
      <c r="AT19">
        <f>N(tblParseParts[[#This Row],[ColonLastPos]]&gt;tblParseParts[[#This Row],[SignLastPos]])</f>
        <v>0</v>
      </c>
      <c r="AU19">
        <f>N(tblParseParts[[#This Row],[Len]]&lt;8)</f>
        <v>0</v>
      </c>
      <c r="AV19">
        <f>N(tblParseParts[[#This Row],[ZlastPos]]=tblParseParts[[#This Row],[Len]])</f>
        <v>0</v>
      </c>
      <c r="AW1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19">
        <v>1</v>
      </c>
      <c r="AY19">
        <v>0</v>
      </c>
      <c r="AZ19">
        <v>1</v>
      </c>
      <c r="BA19" t="str">
        <f>_xlfn.TEXTJOIN(", ",FALSE,tblParseParts[[#This Row],[Hash]:[Compliant]])</f>
        <v>0, 1, 0, 1</v>
      </c>
    </row>
    <row r="20" spans="1:53" x14ac:dyDescent="0.25">
      <c r="A20">
        <v>12</v>
      </c>
      <c r="B20" s="14" t="s">
        <v>97</v>
      </c>
      <c r="C20" s="4" t="str">
        <f>_xlfn.LET(_xlpm._i, COLUMN()-COLUMN(tblParseParts[[#Headers],[Text]]), IF(_xlpm._i&gt;tblParseParts[[#This Row],[Len]],"",MID(tblParseParts[[#This Row],[Text]],_xlpm._i,1)))</f>
        <v>+</v>
      </c>
      <c r="D20" s="4" t="str">
        <f>_xlfn.LET(_xlpm._i, COLUMN()-COLUMN(tblParseParts[[#Headers],[Text]]), IF(_xlpm._i&gt;tblParseParts[[#This Row],[Len]],"",MID(tblParseParts[[#This Row],[Text]],_xlpm._i,1)))</f>
        <v>9</v>
      </c>
      <c r="E20" s="4" t="str">
        <f>_xlfn.LET(_xlpm._i, COLUMN()-COLUMN(tblParseParts[[#Headers],[Text]]), IF(_xlpm._i&gt;tblParseParts[[#This Row],[Len]],"",MID(tblParseParts[[#This Row],[Text]],_xlpm._i,1)))</f>
        <v>9</v>
      </c>
      <c r="F20" s="4" t="str">
        <f>_xlfn.LET(_xlpm._i, COLUMN()-COLUMN(tblParseParts[[#Headers],[Text]]), IF(_xlpm._i&gt;tblParseParts[[#This Row],[Len]],"",MID(tblParseParts[[#This Row],[Text]],_xlpm._i,1)))</f>
        <v>9</v>
      </c>
      <c r="G20" s="4" t="str">
        <f>_xlfn.LET(_xlpm._i, COLUMN()-COLUMN(tblParseParts[[#Headers],[Text]]), IF(_xlpm._i&gt;tblParseParts[[#This Row],[Len]],"",MID(tblParseParts[[#This Row],[Text]],_xlpm._i,1)))</f>
        <v>9</v>
      </c>
      <c r="H20" s="4" t="str">
        <f>_xlfn.LET(_xlpm._i, COLUMN()-COLUMN(tblParseParts[[#Headers],[Text]]), IF(_xlpm._i&gt;tblParseParts[[#This Row],[Len]],"",MID(tblParseParts[[#This Row],[Text]],_xlpm._i,1)))</f>
        <v>9</v>
      </c>
      <c r="I20" s="4" t="str">
        <f>_xlfn.LET(_xlpm._i, COLUMN()-COLUMN(tblParseParts[[#Headers],[Text]]), IF(_xlpm._i&gt;tblParseParts[[#This Row],[Len]],"",MID(tblParseParts[[#This Row],[Text]],_xlpm._i,1)))</f>
        <v>1</v>
      </c>
      <c r="J20" s="4" t="str">
        <f>_xlfn.LET(_xlpm._i, COLUMN()-COLUMN(tblParseParts[[#Headers],[Text]]), IF(_xlpm._i&gt;tblParseParts[[#This Row],[Len]],"",MID(tblParseParts[[#This Row],[Text]],_xlpm._i,1)))</f>
        <v>0</v>
      </c>
      <c r="K20" s="4" t="str">
        <f>_xlfn.LET(_xlpm._i, COLUMN()-COLUMN(tblParseParts[[#Headers],[Text]]), IF(_xlpm._i&gt;tblParseParts[[#This Row],[Len]],"",MID(tblParseParts[[#This Row],[Text]],_xlpm._i,1)))</f>
        <v>2</v>
      </c>
      <c r="L20" s="4" t="str">
        <f>_xlfn.LET(_xlpm._i, COLUMN()-COLUMN(tblParseParts[[#Headers],[Text]]), IF(_xlpm._i&gt;tblParseParts[[#This Row],[Len]],"",MID(tblParseParts[[#This Row],[Text]],_xlpm._i,1)))</f>
        <v>4</v>
      </c>
      <c r="M20" s="4" t="str">
        <f>_xlfn.LET(_xlpm._i, COLUMN()-COLUMN(tblParseParts[[#Headers],[Text]]), IF(_xlpm._i&gt;tblParseParts[[#This Row],[Len]],"",MID(tblParseParts[[#This Row],[Text]],_xlpm._i,1)))</f>
        <v/>
      </c>
      <c r="N20" s="4" t="str">
        <f>_xlfn.LET(_xlpm._i, COLUMN()-COLUMN(tblParseParts[[#Headers],[Text]]), IF(_xlpm._i&gt;tblParseParts[[#This Row],[Len]],"",MID(tblParseParts[[#This Row],[Text]],_xlpm._i,1)))</f>
        <v/>
      </c>
      <c r="O20" s="4" t="str">
        <f>_xlfn.LET(_xlpm._i, COLUMN()-COLUMN(tblParseParts[[#Headers],[Text]]), IF(_xlpm._i&gt;tblParseParts[[#This Row],[Len]],"",MID(tblParseParts[[#This Row],[Text]],_xlpm._i,1)))</f>
        <v/>
      </c>
      <c r="P20" s="4" t="str">
        <f>_xlfn.LET(_xlpm._i, COLUMN()-COLUMN(tblParseParts[[#Headers],[Text]]), IF(_xlpm._i&gt;tblParseParts[[#This Row],[Len]],"",MID(tblParseParts[[#This Row],[Text]],_xlpm._i,1)))</f>
        <v/>
      </c>
      <c r="Q20" s="4" t="str">
        <f>_xlfn.LET(_xlpm._i, COLUMN()-COLUMN(tblParseParts[[#Headers],[Text]]), IF(_xlpm._i&gt;tblParseParts[[#This Row],[Len]],"",MID(tblParseParts[[#This Row],[Text]],_xlpm._i,1)))</f>
        <v/>
      </c>
      <c r="R20" s="4" t="str">
        <f>_xlfn.LET(_xlpm._i, COLUMN()-COLUMN(tblParseParts[[#Headers],[Text]]), IF(_xlpm._i&gt;tblParseParts[[#This Row],[Len]],"",MID(tblParseParts[[#This Row],[Text]],_xlpm._i,1)))</f>
        <v/>
      </c>
      <c r="S20" s="4" t="str">
        <f>_xlfn.LET(_xlpm._i, COLUMN()-COLUMN(tblParseParts[[#Headers],[Text]]), IF(_xlpm._i&gt;tblParseParts[[#This Row],[Len]],"",MID(tblParseParts[[#This Row],[Text]],_xlpm._i,1)))</f>
        <v/>
      </c>
      <c r="T20" s="4" t="str">
        <f>_xlfn.LET(_xlpm._i, COLUMN()-COLUMN(tblParseParts[[#Headers],[Text]]), IF(_xlpm._i&gt;tblParseParts[[#This Row],[Len]],"",MID(tblParseParts[[#This Row],[Text]],_xlpm._i,1)))</f>
        <v/>
      </c>
      <c r="U20" s="4" t="str">
        <f>_xlfn.LET(_xlpm._i, COLUMN()-COLUMN(tblParseParts[[#Headers],[Text]]), IF(_xlpm._i&gt;tblParseParts[[#This Row],[Len]],"",MID(tblParseParts[[#This Row],[Text]],_xlpm._i,1)))</f>
        <v/>
      </c>
      <c r="V20" s="4" t="str">
        <f>_xlfn.LET(_xlpm._i, COLUMN()-COLUMN(tblParseParts[[#Headers],[Text]]), IF(_xlpm._i&gt;tblParseParts[[#This Row],[Len]],"",MID(tblParseParts[[#This Row],[Text]],_xlpm._i,1)))</f>
        <v/>
      </c>
      <c r="W20" s="4" t="str">
        <f>_xlfn.LET(_xlpm._i, COLUMN()-COLUMN(tblParseParts[[#Headers],[Text]]), IF(_xlpm._i&gt;tblParseParts[[#This Row],[Len]],"",MID(tblParseParts[[#This Row],[Text]],_xlpm._i,1)))</f>
        <v/>
      </c>
      <c r="X20" s="4" t="str">
        <f>_xlfn.LET(_xlpm._i, COLUMN()-COLUMN(tblParseParts[[#Headers],[Text]]), IF(_xlpm._i&gt;tblParseParts[[#This Row],[Len]],"",MID(tblParseParts[[#This Row],[Text]],_xlpm._i,1)))</f>
        <v/>
      </c>
      <c r="Y20" s="4" t="str">
        <f>_xlfn.LET(_xlpm._i, COLUMN()-COLUMN(tblParseParts[[#Headers],[Text]]), IF(_xlpm._i&gt;tblParseParts[[#This Row],[Len]],"",MID(tblParseParts[[#This Row],[Text]],_xlpm._i,1)))</f>
        <v/>
      </c>
      <c r="Z20" s="4" t="str">
        <f>_xlfn.LET(_xlpm._i, COLUMN()-COLUMN(tblParseParts[[#Headers],[Text]]), IF(_xlpm._i&gt;tblParseParts[[#This Row],[Len]],"",MID(tblParseParts[[#This Row],[Text]],_xlpm._i,1)))</f>
        <v/>
      </c>
      <c r="AA20" s="4" t="str">
        <f>_xlfn.LET(_xlpm._i, COLUMN()-COLUMN(tblParseParts[[#Headers],[Text]]), IF(_xlpm._i&gt;tblParseParts[[#This Row],[Len]],"",MID(tblParseParts[[#This Row],[Text]],_xlpm._i,1)))</f>
        <v/>
      </c>
      <c r="AB20" s="4" t="str">
        <f>_xlfn.LET(_xlpm._i, COLUMN()-COLUMN(tblParseParts[[#Headers],[Text]]), IF(_xlpm._i&gt;tblParseParts[[#This Row],[Len]],"",MID(tblParseParts[[#This Row],[Text]],_xlpm._i,1)))</f>
        <v/>
      </c>
      <c r="AC20" s="4" t="str">
        <f>_xlfn.LET(_xlpm._i, COLUMN()-COLUMN(tblParseParts[[#Headers],[Text]]), IF(_xlpm._i&gt;tblParseParts[[#This Row],[Len]],"",MID(tblParseParts[[#This Row],[Text]],_xlpm._i,1)))</f>
        <v/>
      </c>
      <c r="AD20" s="4" t="str">
        <f>_xlfn.LET(_xlpm._i, COLUMN()-COLUMN(tblParseParts[[#Headers],[Text]]), IF(_xlpm._i&gt;tblParseParts[[#This Row],[Len]],"",MID(tblParseParts[[#This Row],[Text]],_xlpm._i,1)))</f>
        <v/>
      </c>
      <c r="AE20" s="4" t="str">
        <f>_xlfn.LET(_xlpm._i, COLUMN()-COLUMN(tblParseParts[[#Headers],[Text]]), IF(_xlpm._i&gt;tblParseParts[[#This Row],[Len]],"",MID(tblParseParts[[#This Row],[Text]],_xlpm._i,1)))</f>
        <v/>
      </c>
      <c r="AF20" s="4" t="str">
        <f>_xlfn.LET(_xlpm._i, COLUMN()-COLUMN(tblParseParts[[#Headers],[Text]]), IF(_xlpm._i&gt;tblParseParts[[#This Row],[Len]],"",MID(tblParseParts[[#This Row],[Text]],_xlpm._i,1)))</f>
        <v/>
      </c>
      <c r="AG20" s="4" t="str">
        <f>_xlfn.LET(_xlpm._i, COLUMN()-COLUMN(tblParseParts[[#Headers],[Text]]), IF(_xlpm._i&gt;tblParseParts[[#This Row],[Len]],"",MID(tblParseParts[[#This Row],[Text]],_xlpm._i,1)))</f>
        <v/>
      </c>
      <c r="AH20" s="4" t="str">
        <f>_xlfn.LET(_xlpm._i, COLUMN()-COLUMN(tblParseParts[[#Headers],[Text]]), IF(_xlpm._i&gt;tblParseParts[[#This Row],[Len]],"",MID(tblParseParts[[#This Row],[Text]],_xlpm._i,1)))</f>
        <v/>
      </c>
      <c r="AI20" s="4" t="str">
        <f>_xlfn.LET(_xlpm._i, COLUMN()-COLUMN(tblParseParts[[#Headers],[Text]]), IF(_xlpm._i&gt;tblParseParts[[#This Row],[Len]],"",MID(tblParseParts[[#This Row],[Text]],_xlpm._i,1)))</f>
        <v/>
      </c>
      <c r="AJ20">
        <f>LEN(tblParseParts[[#This Row],[Text]])</f>
        <v>10</v>
      </c>
      <c r="AK20">
        <f>_xlfn.LET(_xlpm._range,tblParseParts[[#This Row],[1]:[33]], _xlfn.IFNA(_xlfn.XMATCH("T",_xlpm._range,0,1),0))</f>
        <v>0</v>
      </c>
      <c r="AL2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20">
        <f>_xlfn.LET(_xlpm._range,tblParseParts[[#This Row],[1]:[33]], _xlfn.IFNA(_xlfn.XMATCH(":",_xlpm._range,0,-1),0))</f>
        <v>0</v>
      </c>
      <c r="AN20" cm="1">
        <f t="array" ref="AN20">_xlfn.LET(_xlpm._last,INDEX(tblParseParts[[#This Row],[1]:[33]],1,tblParseParts[[#This Row],[Len]]),IF(_xlpm._last="Z",tblParseParts[[#This Row],[Len]],0))</f>
        <v>0</v>
      </c>
      <c r="AO20">
        <f>N(tblParseParts[[#This Row],[Tpos]]&gt;0)</f>
        <v>0</v>
      </c>
      <c r="AP20">
        <f>N(tblParseParts[[#This Row],[Tpos]]=1)</f>
        <v>0</v>
      </c>
      <c r="AQ20">
        <f>N(tblParseParts[[#This Row],[SignLastPos]]=1)</f>
        <v>1</v>
      </c>
      <c r="AR20">
        <f>(tblParseParts[[#This Row],[Tpos]]&lt;&gt;0)*(((tblParseParts[[#This Row],[ZlastPos]]&gt;tblParseParts[[#This Row],[Tpos]])+(tblParseParts[[#This Row],[SignLastPos]]&gt;tblParseParts[[#This Row],[Tpos]]))&lt;&gt;0)</f>
        <v>0</v>
      </c>
      <c r="AS20">
        <f>(tblParseParts[[#This Row],[Tpos]]&lt;&gt;0)*(((tblParseParts[[#This Row],[ZlastPos]]=tblParseParts[[#This Row],[Tpos]]+1)+(tblParseParts[[#This Row],[SignLastPos]]=tblParseParts[[#This Row],[Tpos]]+1))&lt;&gt;0)</f>
        <v>0</v>
      </c>
      <c r="AT20">
        <f>N(tblParseParts[[#This Row],[ColonLastPos]]&gt;tblParseParts[[#This Row],[SignLastPos]])</f>
        <v>0</v>
      </c>
      <c r="AU20">
        <f>N(tblParseParts[[#This Row],[Len]]&lt;8)</f>
        <v>0</v>
      </c>
      <c r="AV20">
        <f>N(tblParseParts[[#This Row],[ZlastPos]]=tblParseParts[[#This Row],[Len]])</f>
        <v>0</v>
      </c>
      <c r="AW2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32</v>
      </c>
      <c r="AX20">
        <v>1</v>
      </c>
      <c r="AY20">
        <v>0</v>
      </c>
      <c r="AZ20">
        <v>1</v>
      </c>
      <c r="BA20" t="str">
        <f>_xlfn.TEXTJOIN(", ",FALSE,tblParseParts[[#This Row],[Hash]:[Compliant]])</f>
        <v>32, 1, 0, 1</v>
      </c>
    </row>
    <row r="21" spans="1:53" x14ac:dyDescent="0.25">
      <c r="A21">
        <v>13</v>
      </c>
      <c r="B21" s="14" t="s">
        <v>84</v>
      </c>
      <c r="C21" s="4" t="str">
        <f>_xlfn.LET(_xlpm._i, COLUMN()-COLUMN(tblParseParts[[#Headers],[Text]]), IF(_xlpm._i&gt;tblParseParts[[#This Row],[Len]],"",MID(tblParseParts[[#This Row],[Text]],_xlpm._i,1)))</f>
        <v>9</v>
      </c>
      <c r="D21" s="4" t="str">
        <f>_xlfn.LET(_xlpm._i, COLUMN()-COLUMN(tblParseParts[[#Headers],[Text]]), IF(_xlpm._i&gt;tblParseParts[[#This Row],[Len]],"",MID(tblParseParts[[#This Row],[Text]],_xlpm._i,1)))</f>
        <v>9</v>
      </c>
      <c r="E21" s="4" t="str">
        <f>_xlfn.LET(_xlpm._i, COLUMN()-COLUMN(tblParseParts[[#Headers],[Text]]), IF(_xlpm._i&gt;tblParseParts[[#This Row],[Len]],"",MID(tblParseParts[[#This Row],[Text]],_xlpm._i,1)))</f>
        <v>9</v>
      </c>
      <c r="F21" s="4" t="str">
        <f>_xlfn.LET(_xlpm._i, COLUMN()-COLUMN(tblParseParts[[#Headers],[Text]]), IF(_xlpm._i&gt;tblParseParts[[#This Row],[Len]],"",MID(tblParseParts[[#This Row],[Text]],_xlpm._i,1)))</f>
        <v>9</v>
      </c>
      <c r="G21" s="4" t="str">
        <f>_xlfn.LET(_xlpm._i, COLUMN()-COLUMN(tblParseParts[[#Headers],[Text]]), IF(_xlpm._i&gt;tblParseParts[[#This Row],[Len]],"",MID(tblParseParts[[#This Row],[Text]],_xlpm._i,1)))</f>
        <v>9</v>
      </c>
      <c r="H21" s="4" t="str">
        <f>_xlfn.LET(_xlpm._i, COLUMN()-COLUMN(tblParseParts[[#Headers],[Text]]), IF(_xlpm._i&gt;tblParseParts[[#This Row],[Len]],"",MID(tblParseParts[[#This Row],[Text]],_xlpm._i,1)))</f>
        <v>W</v>
      </c>
      <c r="I21" s="4" t="str">
        <f>_xlfn.LET(_xlpm._i, COLUMN()-COLUMN(tblParseParts[[#Headers],[Text]]), IF(_xlpm._i&gt;tblParseParts[[#This Row],[Len]],"",MID(tblParseParts[[#This Row],[Text]],_xlpm._i,1)))</f>
        <v>1</v>
      </c>
      <c r="J21" s="4" t="str">
        <f>_xlfn.LET(_xlpm._i, COLUMN()-COLUMN(tblParseParts[[#Headers],[Text]]), IF(_xlpm._i&gt;tblParseParts[[#This Row],[Len]],"",MID(tblParseParts[[#This Row],[Text]],_xlpm._i,1)))</f>
        <v>5</v>
      </c>
      <c r="K21" s="4" t="str">
        <f>_xlfn.LET(_xlpm._i, COLUMN()-COLUMN(tblParseParts[[#Headers],[Text]]), IF(_xlpm._i&gt;tblParseParts[[#This Row],[Len]],"",MID(tblParseParts[[#This Row],[Text]],_xlpm._i,1)))</f>
        <v>2</v>
      </c>
      <c r="L21" s="4" t="str">
        <f>_xlfn.LET(_xlpm._i, COLUMN()-COLUMN(tblParseParts[[#Headers],[Text]]), IF(_xlpm._i&gt;tblParseParts[[#This Row],[Len]],"",MID(tblParseParts[[#This Row],[Text]],_xlpm._i,1)))</f>
        <v/>
      </c>
      <c r="M21" s="4" t="str">
        <f>_xlfn.LET(_xlpm._i, COLUMN()-COLUMN(tblParseParts[[#Headers],[Text]]), IF(_xlpm._i&gt;tblParseParts[[#This Row],[Len]],"",MID(tblParseParts[[#This Row],[Text]],_xlpm._i,1)))</f>
        <v/>
      </c>
      <c r="N21" s="4" t="str">
        <f>_xlfn.LET(_xlpm._i, COLUMN()-COLUMN(tblParseParts[[#Headers],[Text]]), IF(_xlpm._i&gt;tblParseParts[[#This Row],[Len]],"",MID(tblParseParts[[#This Row],[Text]],_xlpm._i,1)))</f>
        <v/>
      </c>
      <c r="O21" s="4" t="str">
        <f>_xlfn.LET(_xlpm._i, COLUMN()-COLUMN(tblParseParts[[#Headers],[Text]]), IF(_xlpm._i&gt;tblParseParts[[#This Row],[Len]],"",MID(tblParseParts[[#This Row],[Text]],_xlpm._i,1)))</f>
        <v/>
      </c>
      <c r="P21" s="4" t="str">
        <f>_xlfn.LET(_xlpm._i, COLUMN()-COLUMN(tblParseParts[[#Headers],[Text]]), IF(_xlpm._i&gt;tblParseParts[[#This Row],[Len]],"",MID(tblParseParts[[#This Row],[Text]],_xlpm._i,1)))</f>
        <v/>
      </c>
      <c r="Q21" s="4" t="str">
        <f>_xlfn.LET(_xlpm._i, COLUMN()-COLUMN(tblParseParts[[#Headers],[Text]]), IF(_xlpm._i&gt;tblParseParts[[#This Row],[Len]],"",MID(tblParseParts[[#This Row],[Text]],_xlpm._i,1)))</f>
        <v/>
      </c>
      <c r="R21" s="4" t="str">
        <f>_xlfn.LET(_xlpm._i, COLUMN()-COLUMN(tblParseParts[[#Headers],[Text]]), IF(_xlpm._i&gt;tblParseParts[[#This Row],[Len]],"",MID(tblParseParts[[#This Row],[Text]],_xlpm._i,1)))</f>
        <v/>
      </c>
      <c r="S21" s="4" t="str">
        <f>_xlfn.LET(_xlpm._i, COLUMN()-COLUMN(tblParseParts[[#Headers],[Text]]), IF(_xlpm._i&gt;tblParseParts[[#This Row],[Len]],"",MID(tblParseParts[[#This Row],[Text]],_xlpm._i,1)))</f>
        <v/>
      </c>
      <c r="T21" s="4" t="str">
        <f>_xlfn.LET(_xlpm._i, COLUMN()-COLUMN(tblParseParts[[#Headers],[Text]]), IF(_xlpm._i&gt;tblParseParts[[#This Row],[Len]],"",MID(tblParseParts[[#This Row],[Text]],_xlpm._i,1)))</f>
        <v/>
      </c>
      <c r="U21" s="4" t="str">
        <f>_xlfn.LET(_xlpm._i, COLUMN()-COLUMN(tblParseParts[[#Headers],[Text]]), IF(_xlpm._i&gt;tblParseParts[[#This Row],[Len]],"",MID(tblParseParts[[#This Row],[Text]],_xlpm._i,1)))</f>
        <v/>
      </c>
      <c r="V21" s="4" t="str">
        <f>_xlfn.LET(_xlpm._i, COLUMN()-COLUMN(tblParseParts[[#Headers],[Text]]), IF(_xlpm._i&gt;tblParseParts[[#This Row],[Len]],"",MID(tblParseParts[[#This Row],[Text]],_xlpm._i,1)))</f>
        <v/>
      </c>
      <c r="W21" s="4" t="str">
        <f>_xlfn.LET(_xlpm._i, COLUMN()-COLUMN(tblParseParts[[#Headers],[Text]]), IF(_xlpm._i&gt;tblParseParts[[#This Row],[Len]],"",MID(tblParseParts[[#This Row],[Text]],_xlpm._i,1)))</f>
        <v/>
      </c>
      <c r="X21" s="4" t="str">
        <f>_xlfn.LET(_xlpm._i, COLUMN()-COLUMN(tblParseParts[[#Headers],[Text]]), IF(_xlpm._i&gt;tblParseParts[[#This Row],[Len]],"",MID(tblParseParts[[#This Row],[Text]],_xlpm._i,1)))</f>
        <v/>
      </c>
      <c r="Y21" s="4" t="str">
        <f>_xlfn.LET(_xlpm._i, COLUMN()-COLUMN(tblParseParts[[#Headers],[Text]]), IF(_xlpm._i&gt;tblParseParts[[#This Row],[Len]],"",MID(tblParseParts[[#This Row],[Text]],_xlpm._i,1)))</f>
        <v/>
      </c>
      <c r="Z21" s="4" t="str">
        <f>_xlfn.LET(_xlpm._i, COLUMN()-COLUMN(tblParseParts[[#Headers],[Text]]), IF(_xlpm._i&gt;tblParseParts[[#This Row],[Len]],"",MID(tblParseParts[[#This Row],[Text]],_xlpm._i,1)))</f>
        <v/>
      </c>
      <c r="AA21" s="4" t="str">
        <f>_xlfn.LET(_xlpm._i, COLUMN()-COLUMN(tblParseParts[[#Headers],[Text]]), IF(_xlpm._i&gt;tblParseParts[[#This Row],[Len]],"",MID(tblParseParts[[#This Row],[Text]],_xlpm._i,1)))</f>
        <v/>
      </c>
      <c r="AB21" s="4" t="str">
        <f>_xlfn.LET(_xlpm._i, COLUMN()-COLUMN(tblParseParts[[#Headers],[Text]]), IF(_xlpm._i&gt;tblParseParts[[#This Row],[Len]],"",MID(tblParseParts[[#This Row],[Text]],_xlpm._i,1)))</f>
        <v/>
      </c>
      <c r="AC21" s="4" t="str">
        <f>_xlfn.LET(_xlpm._i, COLUMN()-COLUMN(tblParseParts[[#Headers],[Text]]), IF(_xlpm._i&gt;tblParseParts[[#This Row],[Len]],"",MID(tblParseParts[[#This Row],[Text]],_xlpm._i,1)))</f>
        <v/>
      </c>
      <c r="AD21" s="4" t="str">
        <f>_xlfn.LET(_xlpm._i, COLUMN()-COLUMN(tblParseParts[[#Headers],[Text]]), IF(_xlpm._i&gt;tblParseParts[[#This Row],[Len]],"",MID(tblParseParts[[#This Row],[Text]],_xlpm._i,1)))</f>
        <v/>
      </c>
      <c r="AE21" s="4" t="str">
        <f>_xlfn.LET(_xlpm._i, COLUMN()-COLUMN(tblParseParts[[#Headers],[Text]]), IF(_xlpm._i&gt;tblParseParts[[#This Row],[Len]],"",MID(tblParseParts[[#This Row],[Text]],_xlpm._i,1)))</f>
        <v/>
      </c>
      <c r="AF21" s="4" t="str">
        <f>_xlfn.LET(_xlpm._i, COLUMN()-COLUMN(tblParseParts[[#Headers],[Text]]), IF(_xlpm._i&gt;tblParseParts[[#This Row],[Len]],"",MID(tblParseParts[[#This Row],[Text]],_xlpm._i,1)))</f>
        <v/>
      </c>
      <c r="AG21" s="4" t="str">
        <f>_xlfn.LET(_xlpm._i, COLUMN()-COLUMN(tblParseParts[[#Headers],[Text]]), IF(_xlpm._i&gt;tblParseParts[[#This Row],[Len]],"",MID(tblParseParts[[#This Row],[Text]],_xlpm._i,1)))</f>
        <v/>
      </c>
      <c r="AH21" s="4" t="str">
        <f>_xlfn.LET(_xlpm._i, COLUMN()-COLUMN(tblParseParts[[#Headers],[Text]]), IF(_xlpm._i&gt;tblParseParts[[#This Row],[Len]],"",MID(tblParseParts[[#This Row],[Text]],_xlpm._i,1)))</f>
        <v/>
      </c>
      <c r="AI21" s="4" t="str">
        <f>_xlfn.LET(_xlpm._i, COLUMN()-COLUMN(tblParseParts[[#Headers],[Text]]), IF(_xlpm._i&gt;tblParseParts[[#This Row],[Len]],"",MID(tblParseParts[[#This Row],[Text]],_xlpm._i,1)))</f>
        <v/>
      </c>
      <c r="AJ21">
        <f>LEN(tblParseParts[[#This Row],[Text]])</f>
        <v>9</v>
      </c>
      <c r="AK21">
        <f>_xlfn.LET(_xlpm._range,tblParseParts[[#This Row],[1]:[33]], _xlfn.IFNA(_xlfn.XMATCH("T",_xlpm._range,0,1),0))</f>
        <v>0</v>
      </c>
      <c r="AL2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21">
        <f>_xlfn.LET(_xlpm._range,tblParseParts[[#This Row],[1]:[33]], _xlfn.IFNA(_xlfn.XMATCH(":",_xlpm._range,0,-1),0))</f>
        <v>0</v>
      </c>
      <c r="AN21" cm="1">
        <f t="array" ref="AN21">_xlfn.LET(_xlpm._last,INDEX(tblParseParts[[#This Row],[1]:[33]],1,tblParseParts[[#This Row],[Len]]),IF(_xlpm._last="Z",tblParseParts[[#This Row],[Len]],0))</f>
        <v>0</v>
      </c>
      <c r="AO21">
        <f>N(tblParseParts[[#This Row],[Tpos]]&gt;0)</f>
        <v>0</v>
      </c>
      <c r="AP21">
        <f>N(tblParseParts[[#This Row],[Tpos]]=1)</f>
        <v>0</v>
      </c>
      <c r="AQ21">
        <f>N(tblParseParts[[#This Row],[SignLastPos]]=1)</f>
        <v>0</v>
      </c>
      <c r="AR21">
        <f>(tblParseParts[[#This Row],[Tpos]]&lt;&gt;0)*(((tblParseParts[[#This Row],[ZlastPos]]&gt;tblParseParts[[#This Row],[Tpos]])+(tblParseParts[[#This Row],[SignLastPos]]&gt;tblParseParts[[#This Row],[Tpos]]))&lt;&gt;0)</f>
        <v>0</v>
      </c>
      <c r="AS21">
        <f>(tblParseParts[[#This Row],[Tpos]]&lt;&gt;0)*(((tblParseParts[[#This Row],[ZlastPos]]=tblParseParts[[#This Row],[Tpos]]+1)+(tblParseParts[[#This Row],[SignLastPos]]=tblParseParts[[#This Row],[Tpos]]+1))&lt;&gt;0)</f>
        <v>0</v>
      </c>
      <c r="AT21">
        <f>N(tblParseParts[[#This Row],[ColonLastPos]]&gt;tblParseParts[[#This Row],[SignLastPos]])</f>
        <v>0</v>
      </c>
      <c r="AU21">
        <f>N(tblParseParts[[#This Row],[Len]]&lt;8)</f>
        <v>0</v>
      </c>
      <c r="AV21">
        <f>N(tblParseParts[[#This Row],[ZlastPos]]=tblParseParts[[#This Row],[Len]])</f>
        <v>0</v>
      </c>
      <c r="AW2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21">
        <v>1</v>
      </c>
      <c r="AY21">
        <v>0</v>
      </c>
      <c r="AZ21">
        <v>1</v>
      </c>
      <c r="BA21" t="str">
        <f>_xlfn.TEXTJOIN(", ",FALSE,tblParseParts[[#This Row],[Hash]:[Compliant]])</f>
        <v>0, 1, 0, 1</v>
      </c>
    </row>
    <row r="22" spans="1:53" x14ac:dyDescent="0.25">
      <c r="A22">
        <v>14</v>
      </c>
      <c r="B22" s="14" t="s">
        <v>85</v>
      </c>
      <c r="C22" s="4" t="str">
        <f>_xlfn.LET(_xlpm._i, COLUMN()-COLUMN(tblParseParts[[#Headers],[Text]]), IF(_xlpm._i&gt;tblParseParts[[#This Row],[Len]],"",MID(tblParseParts[[#This Row],[Text]],_xlpm._i,1)))</f>
        <v>9</v>
      </c>
      <c r="D22" s="4" t="str">
        <f>_xlfn.LET(_xlpm._i, COLUMN()-COLUMN(tblParseParts[[#Headers],[Text]]), IF(_xlpm._i&gt;tblParseParts[[#This Row],[Len]],"",MID(tblParseParts[[#This Row],[Text]],_xlpm._i,1)))</f>
        <v>9</v>
      </c>
      <c r="E22" s="4" t="str">
        <f>_xlfn.LET(_xlpm._i, COLUMN()-COLUMN(tblParseParts[[#Headers],[Text]]), IF(_xlpm._i&gt;tblParseParts[[#This Row],[Len]],"",MID(tblParseParts[[#This Row],[Text]],_xlpm._i,1)))</f>
        <v>9</v>
      </c>
      <c r="F22" s="4" t="str">
        <f>_xlfn.LET(_xlpm._i, COLUMN()-COLUMN(tblParseParts[[#Headers],[Text]]), IF(_xlpm._i&gt;tblParseParts[[#This Row],[Len]],"",MID(tblParseParts[[#This Row],[Text]],_xlpm._i,1)))</f>
        <v>9</v>
      </c>
      <c r="G22" s="4" t="str">
        <f>_xlfn.LET(_xlpm._i, COLUMN()-COLUMN(tblParseParts[[#Headers],[Text]]), IF(_xlpm._i&gt;tblParseParts[[#This Row],[Len]],"",MID(tblParseParts[[#This Row],[Text]],_xlpm._i,1)))</f>
        <v>9</v>
      </c>
      <c r="H22" s="4" t="str">
        <f>_xlfn.LET(_xlpm._i, COLUMN()-COLUMN(tblParseParts[[#Headers],[Text]]), IF(_xlpm._i&gt;tblParseParts[[#This Row],[Len]],"",MID(tblParseParts[[#This Row],[Text]],_xlpm._i,1)))</f>
        <v>-</v>
      </c>
      <c r="I22" s="4" t="str">
        <f>_xlfn.LET(_xlpm._i, COLUMN()-COLUMN(tblParseParts[[#Headers],[Text]]), IF(_xlpm._i&gt;tblParseParts[[#This Row],[Len]],"",MID(tblParseParts[[#This Row],[Text]],_xlpm._i,1)))</f>
        <v>3</v>
      </c>
      <c r="J22" s="4" t="str">
        <f>_xlfn.LET(_xlpm._i, COLUMN()-COLUMN(tblParseParts[[#Headers],[Text]]), IF(_xlpm._i&gt;tblParseParts[[#This Row],[Len]],"",MID(tblParseParts[[#This Row],[Text]],_xlpm._i,1)))</f>
        <v>2</v>
      </c>
      <c r="K22" s="4" t="str">
        <f>_xlfn.LET(_xlpm._i, COLUMN()-COLUMN(tblParseParts[[#Headers],[Text]]), IF(_xlpm._i&gt;tblParseParts[[#This Row],[Len]],"",MID(tblParseParts[[#This Row],[Text]],_xlpm._i,1)))</f>
        <v>5</v>
      </c>
      <c r="L22" s="4" t="str">
        <f>_xlfn.LET(_xlpm._i, COLUMN()-COLUMN(tblParseParts[[#Headers],[Text]]), IF(_xlpm._i&gt;tblParseParts[[#This Row],[Len]],"",MID(tblParseParts[[#This Row],[Text]],_xlpm._i,1)))</f>
        <v/>
      </c>
      <c r="M22" s="4" t="str">
        <f>_xlfn.LET(_xlpm._i, COLUMN()-COLUMN(tblParseParts[[#Headers],[Text]]), IF(_xlpm._i&gt;tblParseParts[[#This Row],[Len]],"",MID(tblParseParts[[#This Row],[Text]],_xlpm._i,1)))</f>
        <v/>
      </c>
      <c r="N22" s="4" t="str">
        <f>_xlfn.LET(_xlpm._i, COLUMN()-COLUMN(tblParseParts[[#Headers],[Text]]), IF(_xlpm._i&gt;tblParseParts[[#This Row],[Len]],"",MID(tblParseParts[[#This Row],[Text]],_xlpm._i,1)))</f>
        <v/>
      </c>
      <c r="O22" s="4" t="str">
        <f>_xlfn.LET(_xlpm._i, COLUMN()-COLUMN(tblParseParts[[#Headers],[Text]]), IF(_xlpm._i&gt;tblParseParts[[#This Row],[Len]],"",MID(tblParseParts[[#This Row],[Text]],_xlpm._i,1)))</f>
        <v/>
      </c>
      <c r="P22" s="4" t="str">
        <f>_xlfn.LET(_xlpm._i, COLUMN()-COLUMN(tblParseParts[[#Headers],[Text]]), IF(_xlpm._i&gt;tblParseParts[[#This Row],[Len]],"",MID(tblParseParts[[#This Row],[Text]],_xlpm._i,1)))</f>
        <v/>
      </c>
      <c r="Q22" s="4" t="str">
        <f>_xlfn.LET(_xlpm._i, COLUMN()-COLUMN(tblParseParts[[#Headers],[Text]]), IF(_xlpm._i&gt;tblParseParts[[#This Row],[Len]],"",MID(tblParseParts[[#This Row],[Text]],_xlpm._i,1)))</f>
        <v/>
      </c>
      <c r="R22" s="4" t="str">
        <f>_xlfn.LET(_xlpm._i, COLUMN()-COLUMN(tblParseParts[[#Headers],[Text]]), IF(_xlpm._i&gt;tblParseParts[[#This Row],[Len]],"",MID(tblParseParts[[#This Row],[Text]],_xlpm._i,1)))</f>
        <v/>
      </c>
      <c r="S22" s="4" t="str">
        <f>_xlfn.LET(_xlpm._i, COLUMN()-COLUMN(tblParseParts[[#Headers],[Text]]), IF(_xlpm._i&gt;tblParseParts[[#This Row],[Len]],"",MID(tblParseParts[[#This Row],[Text]],_xlpm._i,1)))</f>
        <v/>
      </c>
      <c r="T22" s="4" t="str">
        <f>_xlfn.LET(_xlpm._i, COLUMN()-COLUMN(tblParseParts[[#Headers],[Text]]), IF(_xlpm._i&gt;tblParseParts[[#This Row],[Len]],"",MID(tblParseParts[[#This Row],[Text]],_xlpm._i,1)))</f>
        <v/>
      </c>
      <c r="U22" s="4" t="str">
        <f>_xlfn.LET(_xlpm._i, COLUMN()-COLUMN(tblParseParts[[#Headers],[Text]]), IF(_xlpm._i&gt;tblParseParts[[#This Row],[Len]],"",MID(tblParseParts[[#This Row],[Text]],_xlpm._i,1)))</f>
        <v/>
      </c>
      <c r="V22" s="4" t="str">
        <f>_xlfn.LET(_xlpm._i, COLUMN()-COLUMN(tblParseParts[[#Headers],[Text]]), IF(_xlpm._i&gt;tblParseParts[[#This Row],[Len]],"",MID(tblParseParts[[#This Row],[Text]],_xlpm._i,1)))</f>
        <v/>
      </c>
      <c r="W22" s="4" t="str">
        <f>_xlfn.LET(_xlpm._i, COLUMN()-COLUMN(tblParseParts[[#Headers],[Text]]), IF(_xlpm._i&gt;tblParseParts[[#This Row],[Len]],"",MID(tblParseParts[[#This Row],[Text]],_xlpm._i,1)))</f>
        <v/>
      </c>
      <c r="X22" s="4" t="str">
        <f>_xlfn.LET(_xlpm._i, COLUMN()-COLUMN(tblParseParts[[#Headers],[Text]]), IF(_xlpm._i&gt;tblParseParts[[#This Row],[Len]],"",MID(tblParseParts[[#This Row],[Text]],_xlpm._i,1)))</f>
        <v/>
      </c>
      <c r="Y22" s="4" t="str">
        <f>_xlfn.LET(_xlpm._i, COLUMN()-COLUMN(tblParseParts[[#Headers],[Text]]), IF(_xlpm._i&gt;tblParseParts[[#This Row],[Len]],"",MID(tblParseParts[[#This Row],[Text]],_xlpm._i,1)))</f>
        <v/>
      </c>
      <c r="Z22" s="4" t="str">
        <f>_xlfn.LET(_xlpm._i, COLUMN()-COLUMN(tblParseParts[[#Headers],[Text]]), IF(_xlpm._i&gt;tblParseParts[[#This Row],[Len]],"",MID(tblParseParts[[#This Row],[Text]],_xlpm._i,1)))</f>
        <v/>
      </c>
      <c r="AA22" s="4" t="str">
        <f>_xlfn.LET(_xlpm._i, COLUMN()-COLUMN(tblParseParts[[#Headers],[Text]]), IF(_xlpm._i&gt;tblParseParts[[#This Row],[Len]],"",MID(tblParseParts[[#This Row],[Text]],_xlpm._i,1)))</f>
        <v/>
      </c>
      <c r="AB22" s="4" t="str">
        <f>_xlfn.LET(_xlpm._i, COLUMN()-COLUMN(tblParseParts[[#Headers],[Text]]), IF(_xlpm._i&gt;tblParseParts[[#This Row],[Len]],"",MID(tblParseParts[[#This Row],[Text]],_xlpm._i,1)))</f>
        <v/>
      </c>
      <c r="AC22" s="4" t="str">
        <f>_xlfn.LET(_xlpm._i, COLUMN()-COLUMN(tblParseParts[[#Headers],[Text]]), IF(_xlpm._i&gt;tblParseParts[[#This Row],[Len]],"",MID(tblParseParts[[#This Row],[Text]],_xlpm._i,1)))</f>
        <v/>
      </c>
      <c r="AD22" s="4" t="str">
        <f>_xlfn.LET(_xlpm._i, COLUMN()-COLUMN(tblParseParts[[#Headers],[Text]]), IF(_xlpm._i&gt;tblParseParts[[#This Row],[Len]],"",MID(tblParseParts[[#This Row],[Text]],_xlpm._i,1)))</f>
        <v/>
      </c>
      <c r="AE22" s="4" t="str">
        <f>_xlfn.LET(_xlpm._i, COLUMN()-COLUMN(tblParseParts[[#Headers],[Text]]), IF(_xlpm._i&gt;tblParseParts[[#This Row],[Len]],"",MID(tblParseParts[[#This Row],[Text]],_xlpm._i,1)))</f>
        <v/>
      </c>
      <c r="AF22" s="4" t="str">
        <f>_xlfn.LET(_xlpm._i, COLUMN()-COLUMN(tblParseParts[[#Headers],[Text]]), IF(_xlpm._i&gt;tblParseParts[[#This Row],[Len]],"",MID(tblParseParts[[#This Row],[Text]],_xlpm._i,1)))</f>
        <v/>
      </c>
      <c r="AG22" s="4" t="str">
        <f>_xlfn.LET(_xlpm._i, COLUMN()-COLUMN(tblParseParts[[#Headers],[Text]]), IF(_xlpm._i&gt;tblParseParts[[#This Row],[Len]],"",MID(tblParseParts[[#This Row],[Text]],_xlpm._i,1)))</f>
        <v/>
      </c>
      <c r="AH22" s="4" t="str">
        <f>_xlfn.LET(_xlpm._i, COLUMN()-COLUMN(tblParseParts[[#Headers],[Text]]), IF(_xlpm._i&gt;tblParseParts[[#This Row],[Len]],"",MID(tblParseParts[[#This Row],[Text]],_xlpm._i,1)))</f>
        <v/>
      </c>
      <c r="AI22" s="4" t="str">
        <f>_xlfn.LET(_xlpm._i, COLUMN()-COLUMN(tblParseParts[[#Headers],[Text]]), IF(_xlpm._i&gt;tblParseParts[[#This Row],[Len]],"",MID(tblParseParts[[#This Row],[Text]],_xlpm._i,1)))</f>
        <v/>
      </c>
      <c r="AJ22">
        <f>LEN(tblParseParts[[#This Row],[Text]])</f>
        <v>9</v>
      </c>
      <c r="AK22">
        <f>_xlfn.LET(_xlpm._range,tblParseParts[[#This Row],[1]:[33]], _xlfn.IFNA(_xlfn.XMATCH("T",_xlpm._range,0,1),0))</f>
        <v>0</v>
      </c>
      <c r="AL2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22">
        <f>_xlfn.LET(_xlpm._range,tblParseParts[[#This Row],[1]:[33]], _xlfn.IFNA(_xlfn.XMATCH(":",_xlpm._range,0,-1),0))</f>
        <v>0</v>
      </c>
      <c r="AN22" cm="1">
        <f t="array" ref="AN22">_xlfn.LET(_xlpm._last,INDEX(tblParseParts[[#This Row],[1]:[33]],1,tblParseParts[[#This Row],[Len]]),IF(_xlpm._last="Z",tblParseParts[[#This Row],[Len]],0))</f>
        <v>0</v>
      </c>
      <c r="AO22">
        <f>N(tblParseParts[[#This Row],[Tpos]]&gt;0)</f>
        <v>0</v>
      </c>
      <c r="AP22">
        <f>N(tblParseParts[[#This Row],[Tpos]]=1)</f>
        <v>0</v>
      </c>
      <c r="AQ22">
        <f>N(tblParseParts[[#This Row],[SignLastPos]]=1)</f>
        <v>0</v>
      </c>
      <c r="AR22">
        <f>(tblParseParts[[#This Row],[Tpos]]&lt;&gt;0)*(((tblParseParts[[#This Row],[ZlastPos]]&gt;tblParseParts[[#This Row],[Tpos]])+(tblParseParts[[#This Row],[SignLastPos]]&gt;tblParseParts[[#This Row],[Tpos]]))&lt;&gt;0)</f>
        <v>0</v>
      </c>
      <c r="AS22">
        <f>(tblParseParts[[#This Row],[Tpos]]&lt;&gt;0)*(((tblParseParts[[#This Row],[ZlastPos]]=tblParseParts[[#This Row],[Tpos]]+1)+(tblParseParts[[#This Row],[SignLastPos]]=tblParseParts[[#This Row],[Tpos]]+1))&lt;&gt;0)</f>
        <v>0</v>
      </c>
      <c r="AT22">
        <f>N(tblParseParts[[#This Row],[ColonLastPos]]&gt;tblParseParts[[#This Row],[SignLastPos]])</f>
        <v>0</v>
      </c>
      <c r="AU22">
        <f>N(tblParseParts[[#This Row],[Len]]&lt;8)</f>
        <v>0</v>
      </c>
      <c r="AV22">
        <f>N(tblParseParts[[#This Row],[ZlastPos]]=tblParseParts[[#This Row],[Len]])</f>
        <v>0</v>
      </c>
      <c r="AW2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22">
        <v>1</v>
      </c>
      <c r="AY22">
        <v>0</v>
      </c>
      <c r="AZ22">
        <v>1</v>
      </c>
      <c r="BA22" t="str">
        <f>_xlfn.TEXTJOIN(", ",FALSE,tblParseParts[[#This Row],[Hash]:[Compliant]])</f>
        <v>0, 1, 0, 1</v>
      </c>
    </row>
    <row r="23" spans="1:53" x14ac:dyDescent="0.25">
      <c r="A23">
        <v>15</v>
      </c>
      <c r="B23" s="14" t="s">
        <v>86</v>
      </c>
      <c r="C23" s="4" t="str">
        <f>_xlfn.LET(_xlpm._i, COLUMN()-COLUMN(tblParseParts[[#Headers],[Text]]), IF(_xlpm._i&gt;tblParseParts[[#This Row],[Len]],"",MID(tblParseParts[[#This Row],[Text]],_xlpm._i,1)))</f>
        <v>9</v>
      </c>
      <c r="D23" s="4" t="str">
        <f>_xlfn.LET(_xlpm._i, COLUMN()-COLUMN(tblParseParts[[#Headers],[Text]]), IF(_xlpm._i&gt;tblParseParts[[#This Row],[Len]],"",MID(tblParseParts[[#This Row],[Text]],_xlpm._i,1)))</f>
        <v>9</v>
      </c>
      <c r="E23" s="4" t="str">
        <f>_xlfn.LET(_xlpm._i, COLUMN()-COLUMN(tblParseParts[[#Headers],[Text]]), IF(_xlpm._i&gt;tblParseParts[[#This Row],[Len]],"",MID(tblParseParts[[#This Row],[Text]],_xlpm._i,1)))</f>
        <v>9</v>
      </c>
      <c r="F23" s="4" t="str">
        <f>_xlfn.LET(_xlpm._i, COLUMN()-COLUMN(tblParseParts[[#Headers],[Text]]), IF(_xlpm._i&gt;tblParseParts[[#This Row],[Len]],"",MID(tblParseParts[[#This Row],[Text]],_xlpm._i,1)))</f>
        <v>9</v>
      </c>
      <c r="G23" s="4" t="str">
        <f>_xlfn.LET(_xlpm._i, COLUMN()-COLUMN(tblParseParts[[#Headers],[Text]]), IF(_xlpm._i&gt;tblParseParts[[#This Row],[Len]],"",MID(tblParseParts[[#This Row],[Text]],_xlpm._i,1)))</f>
        <v>9</v>
      </c>
      <c r="H23" s="4" t="str">
        <f>_xlfn.LET(_xlpm._i, COLUMN()-COLUMN(tblParseParts[[#Headers],[Text]]), IF(_xlpm._i&gt;tblParseParts[[#This Row],[Len]],"",MID(tblParseParts[[#This Row],[Text]],_xlpm._i,1)))</f>
        <v>-</v>
      </c>
      <c r="I23" s="4" t="str">
        <f>_xlfn.LET(_xlpm._i, COLUMN()-COLUMN(tblParseParts[[#Headers],[Text]]), IF(_xlpm._i&gt;tblParseParts[[#This Row],[Len]],"",MID(tblParseParts[[#This Row],[Text]],_xlpm._i,1)))</f>
        <v>W</v>
      </c>
      <c r="J23" s="4" t="str">
        <f>_xlfn.LET(_xlpm._i, COLUMN()-COLUMN(tblParseParts[[#Headers],[Text]]), IF(_xlpm._i&gt;tblParseParts[[#This Row],[Len]],"",MID(tblParseParts[[#This Row],[Text]],_xlpm._i,1)))</f>
        <v>1</v>
      </c>
      <c r="K23" s="4" t="str">
        <f>_xlfn.LET(_xlpm._i, COLUMN()-COLUMN(tblParseParts[[#Headers],[Text]]), IF(_xlpm._i&gt;tblParseParts[[#This Row],[Len]],"",MID(tblParseParts[[#This Row],[Text]],_xlpm._i,1)))</f>
        <v>5</v>
      </c>
      <c r="L23" s="4" t="str">
        <f>_xlfn.LET(_xlpm._i, COLUMN()-COLUMN(tblParseParts[[#Headers],[Text]]), IF(_xlpm._i&gt;tblParseParts[[#This Row],[Len]],"",MID(tblParseParts[[#This Row],[Text]],_xlpm._i,1)))</f>
        <v/>
      </c>
      <c r="M23" s="4" t="str">
        <f>_xlfn.LET(_xlpm._i, COLUMN()-COLUMN(tblParseParts[[#Headers],[Text]]), IF(_xlpm._i&gt;tblParseParts[[#This Row],[Len]],"",MID(tblParseParts[[#This Row],[Text]],_xlpm._i,1)))</f>
        <v/>
      </c>
      <c r="N23" s="4" t="str">
        <f>_xlfn.LET(_xlpm._i, COLUMN()-COLUMN(tblParseParts[[#Headers],[Text]]), IF(_xlpm._i&gt;tblParseParts[[#This Row],[Len]],"",MID(tblParseParts[[#This Row],[Text]],_xlpm._i,1)))</f>
        <v/>
      </c>
      <c r="O23" s="4" t="str">
        <f>_xlfn.LET(_xlpm._i, COLUMN()-COLUMN(tblParseParts[[#Headers],[Text]]), IF(_xlpm._i&gt;tblParseParts[[#This Row],[Len]],"",MID(tblParseParts[[#This Row],[Text]],_xlpm._i,1)))</f>
        <v/>
      </c>
      <c r="P23" s="4" t="str">
        <f>_xlfn.LET(_xlpm._i, COLUMN()-COLUMN(tblParseParts[[#Headers],[Text]]), IF(_xlpm._i&gt;tblParseParts[[#This Row],[Len]],"",MID(tblParseParts[[#This Row],[Text]],_xlpm._i,1)))</f>
        <v/>
      </c>
      <c r="Q23" s="4" t="str">
        <f>_xlfn.LET(_xlpm._i, COLUMN()-COLUMN(tblParseParts[[#Headers],[Text]]), IF(_xlpm._i&gt;tblParseParts[[#This Row],[Len]],"",MID(tblParseParts[[#This Row],[Text]],_xlpm._i,1)))</f>
        <v/>
      </c>
      <c r="R23" s="4" t="str">
        <f>_xlfn.LET(_xlpm._i, COLUMN()-COLUMN(tblParseParts[[#Headers],[Text]]), IF(_xlpm._i&gt;tblParseParts[[#This Row],[Len]],"",MID(tblParseParts[[#This Row],[Text]],_xlpm._i,1)))</f>
        <v/>
      </c>
      <c r="S23" s="4" t="str">
        <f>_xlfn.LET(_xlpm._i, COLUMN()-COLUMN(tblParseParts[[#Headers],[Text]]), IF(_xlpm._i&gt;tblParseParts[[#This Row],[Len]],"",MID(tblParseParts[[#This Row],[Text]],_xlpm._i,1)))</f>
        <v/>
      </c>
      <c r="T23" s="4" t="str">
        <f>_xlfn.LET(_xlpm._i, COLUMN()-COLUMN(tblParseParts[[#Headers],[Text]]), IF(_xlpm._i&gt;tblParseParts[[#This Row],[Len]],"",MID(tblParseParts[[#This Row],[Text]],_xlpm._i,1)))</f>
        <v/>
      </c>
      <c r="U23" s="4" t="str">
        <f>_xlfn.LET(_xlpm._i, COLUMN()-COLUMN(tblParseParts[[#Headers],[Text]]), IF(_xlpm._i&gt;tblParseParts[[#This Row],[Len]],"",MID(tblParseParts[[#This Row],[Text]],_xlpm._i,1)))</f>
        <v/>
      </c>
      <c r="V23" s="4" t="str">
        <f>_xlfn.LET(_xlpm._i, COLUMN()-COLUMN(tblParseParts[[#Headers],[Text]]), IF(_xlpm._i&gt;tblParseParts[[#This Row],[Len]],"",MID(tblParseParts[[#This Row],[Text]],_xlpm._i,1)))</f>
        <v/>
      </c>
      <c r="W23" s="4" t="str">
        <f>_xlfn.LET(_xlpm._i, COLUMN()-COLUMN(tblParseParts[[#Headers],[Text]]), IF(_xlpm._i&gt;tblParseParts[[#This Row],[Len]],"",MID(tblParseParts[[#This Row],[Text]],_xlpm._i,1)))</f>
        <v/>
      </c>
      <c r="X23" s="4" t="str">
        <f>_xlfn.LET(_xlpm._i, COLUMN()-COLUMN(tblParseParts[[#Headers],[Text]]), IF(_xlpm._i&gt;tblParseParts[[#This Row],[Len]],"",MID(tblParseParts[[#This Row],[Text]],_xlpm._i,1)))</f>
        <v/>
      </c>
      <c r="Y23" s="4" t="str">
        <f>_xlfn.LET(_xlpm._i, COLUMN()-COLUMN(tblParseParts[[#Headers],[Text]]), IF(_xlpm._i&gt;tblParseParts[[#This Row],[Len]],"",MID(tblParseParts[[#This Row],[Text]],_xlpm._i,1)))</f>
        <v/>
      </c>
      <c r="Z23" s="4" t="str">
        <f>_xlfn.LET(_xlpm._i, COLUMN()-COLUMN(tblParseParts[[#Headers],[Text]]), IF(_xlpm._i&gt;tblParseParts[[#This Row],[Len]],"",MID(tblParseParts[[#This Row],[Text]],_xlpm._i,1)))</f>
        <v/>
      </c>
      <c r="AA23" s="4" t="str">
        <f>_xlfn.LET(_xlpm._i, COLUMN()-COLUMN(tblParseParts[[#Headers],[Text]]), IF(_xlpm._i&gt;tblParseParts[[#This Row],[Len]],"",MID(tblParseParts[[#This Row],[Text]],_xlpm._i,1)))</f>
        <v/>
      </c>
      <c r="AB23" s="4" t="str">
        <f>_xlfn.LET(_xlpm._i, COLUMN()-COLUMN(tblParseParts[[#Headers],[Text]]), IF(_xlpm._i&gt;tblParseParts[[#This Row],[Len]],"",MID(tblParseParts[[#This Row],[Text]],_xlpm._i,1)))</f>
        <v/>
      </c>
      <c r="AC23" s="4" t="str">
        <f>_xlfn.LET(_xlpm._i, COLUMN()-COLUMN(tblParseParts[[#Headers],[Text]]), IF(_xlpm._i&gt;tblParseParts[[#This Row],[Len]],"",MID(tblParseParts[[#This Row],[Text]],_xlpm._i,1)))</f>
        <v/>
      </c>
      <c r="AD23" s="4" t="str">
        <f>_xlfn.LET(_xlpm._i, COLUMN()-COLUMN(tblParseParts[[#Headers],[Text]]), IF(_xlpm._i&gt;tblParseParts[[#This Row],[Len]],"",MID(tblParseParts[[#This Row],[Text]],_xlpm._i,1)))</f>
        <v/>
      </c>
      <c r="AE23" s="4" t="str">
        <f>_xlfn.LET(_xlpm._i, COLUMN()-COLUMN(tblParseParts[[#Headers],[Text]]), IF(_xlpm._i&gt;tblParseParts[[#This Row],[Len]],"",MID(tblParseParts[[#This Row],[Text]],_xlpm._i,1)))</f>
        <v/>
      </c>
      <c r="AF23" s="4" t="str">
        <f>_xlfn.LET(_xlpm._i, COLUMN()-COLUMN(tblParseParts[[#Headers],[Text]]), IF(_xlpm._i&gt;tblParseParts[[#This Row],[Len]],"",MID(tblParseParts[[#This Row],[Text]],_xlpm._i,1)))</f>
        <v/>
      </c>
      <c r="AG23" s="4" t="str">
        <f>_xlfn.LET(_xlpm._i, COLUMN()-COLUMN(tblParseParts[[#Headers],[Text]]), IF(_xlpm._i&gt;tblParseParts[[#This Row],[Len]],"",MID(tblParseParts[[#This Row],[Text]],_xlpm._i,1)))</f>
        <v/>
      </c>
      <c r="AH23" s="4" t="str">
        <f>_xlfn.LET(_xlpm._i, COLUMN()-COLUMN(tblParseParts[[#Headers],[Text]]), IF(_xlpm._i&gt;tblParseParts[[#This Row],[Len]],"",MID(tblParseParts[[#This Row],[Text]],_xlpm._i,1)))</f>
        <v/>
      </c>
      <c r="AI23" s="4" t="str">
        <f>_xlfn.LET(_xlpm._i, COLUMN()-COLUMN(tblParseParts[[#Headers],[Text]]), IF(_xlpm._i&gt;tblParseParts[[#This Row],[Len]],"",MID(tblParseParts[[#This Row],[Text]],_xlpm._i,1)))</f>
        <v/>
      </c>
      <c r="AJ23">
        <f>LEN(tblParseParts[[#This Row],[Text]])</f>
        <v>9</v>
      </c>
      <c r="AK23">
        <f>_xlfn.LET(_xlpm._range,tblParseParts[[#This Row],[1]:[33]], _xlfn.IFNA(_xlfn.XMATCH("T",_xlpm._range,0,1),0))</f>
        <v>0</v>
      </c>
      <c r="AL2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23">
        <f>_xlfn.LET(_xlpm._range,tblParseParts[[#This Row],[1]:[33]], _xlfn.IFNA(_xlfn.XMATCH(":",_xlpm._range,0,-1),0))</f>
        <v>0</v>
      </c>
      <c r="AN23" cm="1">
        <f t="array" ref="AN23">_xlfn.LET(_xlpm._last,INDEX(tblParseParts[[#This Row],[1]:[33]],1,tblParseParts[[#This Row],[Len]]),IF(_xlpm._last="Z",tblParseParts[[#This Row],[Len]],0))</f>
        <v>0</v>
      </c>
      <c r="AO23">
        <f>N(tblParseParts[[#This Row],[Tpos]]&gt;0)</f>
        <v>0</v>
      </c>
      <c r="AP23">
        <f>N(tblParseParts[[#This Row],[Tpos]]=1)</f>
        <v>0</v>
      </c>
      <c r="AQ23">
        <f>N(tblParseParts[[#This Row],[SignLastPos]]=1)</f>
        <v>0</v>
      </c>
      <c r="AR23">
        <f>(tblParseParts[[#This Row],[Tpos]]&lt;&gt;0)*(((tblParseParts[[#This Row],[ZlastPos]]&gt;tblParseParts[[#This Row],[Tpos]])+(tblParseParts[[#This Row],[SignLastPos]]&gt;tblParseParts[[#This Row],[Tpos]]))&lt;&gt;0)</f>
        <v>0</v>
      </c>
      <c r="AS23">
        <f>(tblParseParts[[#This Row],[Tpos]]&lt;&gt;0)*(((tblParseParts[[#This Row],[ZlastPos]]=tblParseParts[[#This Row],[Tpos]]+1)+(tblParseParts[[#This Row],[SignLastPos]]=tblParseParts[[#This Row],[Tpos]]+1))&lt;&gt;0)</f>
        <v>0</v>
      </c>
      <c r="AT23">
        <f>N(tblParseParts[[#This Row],[ColonLastPos]]&gt;tblParseParts[[#This Row],[SignLastPos]])</f>
        <v>0</v>
      </c>
      <c r="AU23">
        <f>N(tblParseParts[[#This Row],[Len]]&lt;8)</f>
        <v>0</v>
      </c>
      <c r="AV23">
        <f>N(tblParseParts[[#This Row],[ZlastPos]]=tblParseParts[[#This Row],[Len]])</f>
        <v>0</v>
      </c>
      <c r="AW2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23">
        <v>1</v>
      </c>
      <c r="AY23">
        <v>0</v>
      </c>
      <c r="AZ23">
        <v>1</v>
      </c>
      <c r="BA23" t="str">
        <f>_xlfn.TEXTJOIN(", ",FALSE,tblParseParts[[#This Row],[Hash]:[Compliant]])</f>
        <v>0, 1, 0, 1</v>
      </c>
    </row>
    <row r="24" spans="1:53" x14ac:dyDescent="0.25">
      <c r="A24">
        <v>16</v>
      </c>
      <c r="B24" s="14" t="s">
        <v>87</v>
      </c>
      <c r="C24" s="4" t="str">
        <f>_xlfn.LET(_xlpm._i, COLUMN()-COLUMN(tblParseParts[[#Headers],[Text]]), IF(_xlpm._i&gt;tblParseParts[[#This Row],[Len]],"",MID(tblParseParts[[#This Row],[Text]],_xlpm._i,1)))</f>
        <v>2</v>
      </c>
      <c r="D24" s="4" t="str">
        <f>_xlfn.LET(_xlpm._i, COLUMN()-COLUMN(tblParseParts[[#Headers],[Text]]), IF(_xlpm._i&gt;tblParseParts[[#This Row],[Len]],"",MID(tblParseParts[[#This Row],[Text]],_xlpm._i,1)))</f>
        <v>0</v>
      </c>
      <c r="E24" s="4" t="str">
        <f>_xlfn.LET(_xlpm._i, COLUMN()-COLUMN(tblParseParts[[#Headers],[Text]]), IF(_xlpm._i&gt;tblParseParts[[#This Row],[Len]],"",MID(tblParseParts[[#This Row],[Text]],_xlpm._i,1)))</f>
        <v>2</v>
      </c>
      <c r="F24" s="4" t="str">
        <f>_xlfn.LET(_xlpm._i, COLUMN()-COLUMN(tblParseParts[[#Headers],[Text]]), IF(_xlpm._i&gt;tblParseParts[[#This Row],[Len]],"",MID(tblParseParts[[#This Row],[Text]],_xlpm._i,1)))</f>
        <v>3</v>
      </c>
      <c r="G24" s="4" t="str">
        <f>_xlfn.LET(_xlpm._i, COLUMN()-COLUMN(tblParseParts[[#Headers],[Text]]), IF(_xlpm._i&gt;tblParseParts[[#This Row],[Len]],"",MID(tblParseParts[[#This Row],[Text]],_xlpm._i,1)))</f>
        <v>-</v>
      </c>
      <c r="H24" s="4" t="str">
        <f>_xlfn.LET(_xlpm._i, COLUMN()-COLUMN(tblParseParts[[#Headers],[Text]]), IF(_xlpm._i&gt;tblParseParts[[#This Row],[Len]],"",MID(tblParseParts[[#This Row],[Text]],_xlpm._i,1)))</f>
        <v>1</v>
      </c>
      <c r="I24" s="4" t="str">
        <f>_xlfn.LET(_xlpm._i, COLUMN()-COLUMN(tblParseParts[[#Headers],[Text]]), IF(_xlpm._i&gt;tblParseParts[[#This Row],[Len]],"",MID(tblParseParts[[#This Row],[Text]],_xlpm._i,1)))</f>
        <v>0</v>
      </c>
      <c r="J24" s="4" t="str">
        <f>_xlfn.LET(_xlpm._i, COLUMN()-COLUMN(tblParseParts[[#Headers],[Text]]), IF(_xlpm._i&gt;tblParseParts[[#This Row],[Len]],"",MID(tblParseParts[[#This Row],[Text]],_xlpm._i,1)))</f>
        <v>-</v>
      </c>
      <c r="K24" s="4" t="str">
        <f>_xlfn.LET(_xlpm._i, COLUMN()-COLUMN(tblParseParts[[#Headers],[Text]]), IF(_xlpm._i&gt;tblParseParts[[#This Row],[Len]],"",MID(tblParseParts[[#This Row],[Text]],_xlpm._i,1)))</f>
        <v>2</v>
      </c>
      <c r="L24" s="4" t="str">
        <f>_xlfn.LET(_xlpm._i, COLUMN()-COLUMN(tblParseParts[[#Headers],[Text]]), IF(_xlpm._i&gt;tblParseParts[[#This Row],[Len]],"",MID(tblParseParts[[#This Row],[Text]],_xlpm._i,1)))</f>
        <v>4</v>
      </c>
      <c r="M24" s="4" t="str">
        <f>_xlfn.LET(_xlpm._i, COLUMN()-COLUMN(tblParseParts[[#Headers],[Text]]), IF(_xlpm._i&gt;tblParseParts[[#This Row],[Len]],"",MID(tblParseParts[[#This Row],[Text]],_xlpm._i,1)))</f>
        <v/>
      </c>
      <c r="N24" s="4" t="str">
        <f>_xlfn.LET(_xlpm._i, COLUMN()-COLUMN(tblParseParts[[#Headers],[Text]]), IF(_xlpm._i&gt;tblParseParts[[#This Row],[Len]],"",MID(tblParseParts[[#This Row],[Text]],_xlpm._i,1)))</f>
        <v/>
      </c>
      <c r="O24" s="4" t="str">
        <f>_xlfn.LET(_xlpm._i, COLUMN()-COLUMN(tblParseParts[[#Headers],[Text]]), IF(_xlpm._i&gt;tblParseParts[[#This Row],[Len]],"",MID(tblParseParts[[#This Row],[Text]],_xlpm._i,1)))</f>
        <v/>
      </c>
      <c r="P24" s="4" t="str">
        <f>_xlfn.LET(_xlpm._i, COLUMN()-COLUMN(tblParseParts[[#Headers],[Text]]), IF(_xlpm._i&gt;tblParseParts[[#This Row],[Len]],"",MID(tblParseParts[[#This Row],[Text]],_xlpm._i,1)))</f>
        <v/>
      </c>
      <c r="Q24" s="4" t="str">
        <f>_xlfn.LET(_xlpm._i, COLUMN()-COLUMN(tblParseParts[[#Headers],[Text]]), IF(_xlpm._i&gt;tblParseParts[[#This Row],[Len]],"",MID(tblParseParts[[#This Row],[Text]],_xlpm._i,1)))</f>
        <v/>
      </c>
      <c r="R24" s="4" t="str">
        <f>_xlfn.LET(_xlpm._i, COLUMN()-COLUMN(tblParseParts[[#Headers],[Text]]), IF(_xlpm._i&gt;tblParseParts[[#This Row],[Len]],"",MID(tblParseParts[[#This Row],[Text]],_xlpm._i,1)))</f>
        <v/>
      </c>
      <c r="S24" s="4" t="str">
        <f>_xlfn.LET(_xlpm._i, COLUMN()-COLUMN(tblParseParts[[#Headers],[Text]]), IF(_xlpm._i&gt;tblParseParts[[#This Row],[Len]],"",MID(tblParseParts[[#This Row],[Text]],_xlpm._i,1)))</f>
        <v/>
      </c>
      <c r="T24" s="4" t="str">
        <f>_xlfn.LET(_xlpm._i, COLUMN()-COLUMN(tblParseParts[[#Headers],[Text]]), IF(_xlpm._i&gt;tblParseParts[[#This Row],[Len]],"",MID(tblParseParts[[#This Row],[Text]],_xlpm._i,1)))</f>
        <v/>
      </c>
      <c r="U24" s="4" t="str">
        <f>_xlfn.LET(_xlpm._i, COLUMN()-COLUMN(tblParseParts[[#Headers],[Text]]), IF(_xlpm._i&gt;tblParseParts[[#This Row],[Len]],"",MID(tblParseParts[[#This Row],[Text]],_xlpm._i,1)))</f>
        <v/>
      </c>
      <c r="V24" s="4" t="str">
        <f>_xlfn.LET(_xlpm._i, COLUMN()-COLUMN(tblParseParts[[#Headers],[Text]]), IF(_xlpm._i&gt;tblParseParts[[#This Row],[Len]],"",MID(tblParseParts[[#This Row],[Text]],_xlpm._i,1)))</f>
        <v/>
      </c>
      <c r="W24" s="4" t="str">
        <f>_xlfn.LET(_xlpm._i, COLUMN()-COLUMN(tblParseParts[[#Headers],[Text]]), IF(_xlpm._i&gt;tblParseParts[[#This Row],[Len]],"",MID(tblParseParts[[#This Row],[Text]],_xlpm._i,1)))</f>
        <v/>
      </c>
      <c r="X24" s="4" t="str">
        <f>_xlfn.LET(_xlpm._i, COLUMN()-COLUMN(tblParseParts[[#Headers],[Text]]), IF(_xlpm._i&gt;tblParseParts[[#This Row],[Len]],"",MID(tblParseParts[[#This Row],[Text]],_xlpm._i,1)))</f>
        <v/>
      </c>
      <c r="Y24" s="4" t="str">
        <f>_xlfn.LET(_xlpm._i, COLUMN()-COLUMN(tblParseParts[[#Headers],[Text]]), IF(_xlpm._i&gt;tblParseParts[[#This Row],[Len]],"",MID(tblParseParts[[#This Row],[Text]],_xlpm._i,1)))</f>
        <v/>
      </c>
      <c r="Z24" s="4" t="str">
        <f>_xlfn.LET(_xlpm._i, COLUMN()-COLUMN(tblParseParts[[#Headers],[Text]]), IF(_xlpm._i&gt;tblParseParts[[#This Row],[Len]],"",MID(tblParseParts[[#This Row],[Text]],_xlpm._i,1)))</f>
        <v/>
      </c>
      <c r="AA24" s="4" t="str">
        <f>_xlfn.LET(_xlpm._i, COLUMN()-COLUMN(tblParseParts[[#Headers],[Text]]), IF(_xlpm._i&gt;tblParseParts[[#This Row],[Len]],"",MID(tblParseParts[[#This Row],[Text]],_xlpm._i,1)))</f>
        <v/>
      </c>
      <c r="AB24" s="4" t="str">
        <f>_xlfn.LET(_xlpm._i, COLUMN()-COLUMN(tblParseParts[[#Headers],[Text]]), IF(_xlpm._i&gt;tblParseParts[[#This Row],[Len]],"",MID(tblParseParts[[#This Row],[Text]],_xlpm._i,1)))</f>
        <v/>
      </c>
      <c r="AC24" s="4" t="str">
        <f>_xlfn.LET(_xlpm._i, COLUMN()-COLUMN(tblParseParts[[#Headers],[Text]]), IF(_xlpm._i&gt;tblParseParts[[#This Row],[Len]],"",MID(tblParseParts[[#This Row],[Text]],_xlpm._i,1)))</f>
        <v/>
      </c>
      <c r="AD24" s="4" t="str">
        <f>_xlfn.LET(_xlpm._i, COLUMN()-COLUMN(tblParseParts[[#Headers],[Text]]), IF(_xlpm._i&gt;tblParseParts[[#This Row],[Len]],"",MID(tblParseParts[[#This Row],[Text]],_xlpm._i,1)))</f>
        <v/>
      </c>
      <c r="AE24" s="4" t="str">
        <f>_xlfn.LET(_xlpm._i, COLUMN()-COLUMN(tblParseParts[[#Headers],[Text]]), IF(_xlpm._i&gt;tblParseParts[[#This Row],[Len]],"",MID(tblParseParts[[#This Row],[Text]],_xlpm._i,1)))</f>
        <v/>
      </c>
      <c r="AF24" s="4" t="str">
        <f>_xlfn.LET(_xlpm._i, COLUMN()-COLUMN(tblParseParts[[#Headers],[Text]]), IF(_xlpm._i&gt;tblParseParts[[#This Row],[Len]],"",MID(tblParseParts[[#This Row],[Text]],_xlpm._i,1)))</f>
        <v/>
      </c>
      <c r="AG24" s="4" t="str">
        <f>_xlfn.LET(_xlpm._i, COLUMN()-COLUMN(tblParseParts[[#Headers],[Text]]), IF(_xlpm._i&gt;tblParseParts[[#This Row],[Len]],"",MID(tblParseParts[[#This Row],[Text]],_xlpm._i,1)))</f>
        <v/>
      </c>
      <c r="AH24" s="4" t="str">
        <f>_xlfn.LET(_xlpm._i, COLUMN()-COLUMN(tblParseParts[[#Headers],[Text]]), IF(_xlpm._i&gt;tblParseParts[[#This Row],[Len]],"",MID(tblParseParts[[#This Row],[Text]],_xlpm._i,1)))</f>
        <v/>
      </c>
      <c r="AI24" s="4" t="str">
        <f>_xlfn.LET(_xlpm._i, COLUMN()-COLUMN(tblParseParts[[#Headers],[Text]]), IF(_xlpm._i&gt;tblParseParts[[#This Row],[Len]],"",MID(tblParseParts[[#This Row],[Text]],_xlpm._i,1)))</f>
        <v/>
      </c>
      <c r="AJ24">
        <f>LEN(tblParseParts[[#This Row],[Text]])</f>
        <v>10</v>
      </c>
      <c r="AK24">
        <f>_xlfn.LET(_xlpm._range,tblParseParts[[#This Row],[1]:[33]], _xlfn.IFNA(_xlfn.XMATCH("T",_xlpm._range,0,1),0))</f>
        <v>0</v>
      </c>
      <c r="AL2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24">
        <f>_xlfn.LET(_xlpm._range,tblParseParts[[#This Row],[1]:[33]], _xlfn.IFNA(_xlfn.XMATCH(":",_xlpm._range,0,-1),0))</f>
        <v>0</v>
      </c>
      <c r="AN24" cm="1">
        <f t="array" ref="AN24">_xlfn.LET(_xlpm._last,INDEX(tblParseParts[[#This Row],[1]:[33]],1,tblParseParts[[#This Row],[Len]]),IF(_xlpm._last="Z",tblParseParts[[#This Row],[Len]],0))</f>
        <v>0</v>
      </c>
      <c r="AO24">
        <f>N(tblParseParts[[#This Row],[Tpos]]&gt;0)</f>
        <v>0</v>
      </c>
      <c r="AP24">
        <f>N(tblParseParts[[#This Row],[Tpos]]=1)</f>
        <v>0</v>
      </c>
      <c r="AQ24">
        <f>N(tblParseParts[[#This Row],[SignLastPos]]=1)</f>
        <v>0</v>
      </c>
      <c r="AR24">
        <f>(tblParseParts[[#This Row],[Tpos]]&lt;&gt;0)*(((tblParseParts[[#This Row],[ZlastPos]]&gt;tblParseParts[[#This Row],[Tpos]])+(tblParseParts[[#This Row],[SignLastPos]]&gt;tblParseParts[[#This Row],[Tpos]]))&lt;&gt;0)</f>
        <v>0</v>
      </c>
      <c r="AS24">
        <f>(tblParseParts[[#This Row],[Tpos]]&lt;&gt;0)*(((tblParseParts[[#This Row],[ZlastPos]]=tblParseParts[[#This Row],[Tpos]]+1)+(tblParseParts[[#This Row],[SignLastPos]]=tblParseParts[[#This Row],[Tpos]]+1))&lt;&gt;0)</f>
        <v>0</v>
      </c>
      <c r="AT24">
        <f>N(tblParseParts[[#This Row],[ColonLastPos]]&gt;tblParseParts[[#This Row],[SignLastPos]])</f>
        <v>0</v>
      </c>
      <c r="AU24">
        <f>N(tblParseParts[[#This Row],[Len]]&lt;8)</f>
        <v>0</v>
      </c>
      <c r="AV24">
        <f>N(tblParseParts[[#This Row],[ZlastPos]]=tblParseParts[[#This Row],[Len]])</f>
        <v>0</v>
      </c>
      <c r="AW2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24">
        <v>1</v>
      </c>
      <c r="AY24">
        <v>0</v>
      </c>
      <c r="AZ24">
        <v>1</v>
      </c>
      <c r="BA24" t="str">
        <f>_xlfn.TEXTJOIN(", ",FALSE,tblParseParts[[#This Row],[Hash]:[Compliant]])</f>
        <v>0, 1, 0, 1</v>
      </c>
    </row>
    <row r="25" spans="1:53" x14ac:dyDescent="0.25">
      <c r="A25">
        <v>17</v>
      </c>
      <c r="B25" s="14" t="s">
        <v>88</v>
      </c>
      <c r="C25" s="4" t="str">
        <f>_xlfn.LET(_xlpm._i, COLUMN()-COLUMN(tblParseParts[[#Headers],[Text]]), IF(_xlpm._i&gt;tblParseParts[[#This Row],[Len]],"",MID(tblParseParts[[#This Row],[Text]],_xlpm._i,1)))</f>
        <v>2</v>
      </c>
      <c r="D25" s="4" t="str">
        <f>_xlfn.LET(_xlpm._i, COLUMN()-COLUMN(tblParseParts[[#Headers],[Text]]), IF(_xlpm._i&gt;tblParseParts[[#This Row],[Len]],"",MID(tblParseParts[[#This Row],[Text]],_xlpm._i,1)))</f>
        <v>0</v>
      </c>
      <c r="E25" s="4" t="str">
        <f>_xlfn.LET(_xlpm._i, COLUMN()-COLUMN(tblParseParts[[#Headers],[Text]]), IF(_xlpm._i&gt;tblParseParts[[#This Row],[Len]],"",MID(tblParseParts[[#This Row],[Text]],_xlpm._i,1)))</f>
        <v>2</v>
      </c>
      <c r="F25" s="4" t="str">
        <f>_xlfn.LET(_xlpm._i, COLUMN()-COLUMN(tblParseParts[[#Headers],[Text]]), IF(_xlpm._i&gt;tblParseParts[[#This Row],[Len]],"",MID(tblParseParts[[#This Row],[Text]],_xlpm._i,1)))</f>
        <v>3</v>
      </c>
      <c r="G25" s="4" t="str">
        <f>_xlfn.LET(_xlpm._i, COLUMN()-COLUMN(tblParseParts[[#Headers],[Text]]), IF(_xlpm._i&gt;tblParseParts[[#This Row],[Len]],"",MID(tblParseParts[[#This Row],[Text]],_xlpm._i,1)))</f>
        <v>-</v>
      </c>
      <c r="H25" s="4" t="str">
        <f>_xlfn.LET(_xlpm._i, COLUMN()-COLUMN(tblParseParts[[#Headers],[Text]]), IF(_xlpm._i&gt;tblParseParts[[#This Row],[Len]],"",MID(tblParseParts[[#This Row],[Text]],_xlpm._i,1)))</f>
        <v>W</v>
      </c>
      <c r="I25" s="4" t="str">
        <f>_xlfn.LET(_xlpm._i, COLUMN()-COLUMN(tblParseParts[[#Headers],[Text]]), IF(_xlpm._i&gt;tblParseParts[[#This Row],[Len]],"",MID(tblParseParts[[#This Row],[Text]],_xlpm._i,1)))</f>
        <v>1</v>
      </c>
      <c r="J25" s="4" t="str">
        <f>_xlfn.LET(_xlpm._i, COLUMN()-COLUMN(tblParseParts[[#Headers],[Text]]), IF(_xlpm._i&gt;tblParseParts[[#This Row],[Len]],"",MID(tblParseParts[[#This Row],[Text]],_xlpm._i,1)))</f>
        <v>5</v>
      </c>
      <c r="K25" s="4" t="str">
        <f>_xlfn.LET(_xlpm._i, COLUMN()-COLUMN(tblParseParts[[#Headers],[Text]]), IF(_xlpm._i&gt;tblParseParts[[#This Row],[Len]],"",MID(tblParseParts[[#This Row],[Text]],_xlpm._i,1)))</f>
        <v>-</v>
      </c>
      <c r="L25" s="4" t="str">
        <f>_xlfn.LET(_xlpm._i, COLUMN()-COLUMN(tblParseParts[[#Headers],[Text]]), IF(_xlpm._i&gt;tblParseParts[[#This Row],[Len]],"",MID(tblParseParts[[#This Row],[Text]],_xlpm._i,1)))</f>
        <v>2</v>
      </c>
      <c r="M25" s="4" t="str">
        <f>_xlfn.LET(_xlpm._i, COLUMN()-COLUMN(tblParseParts[[#Headers],[Text]]), IF(_xlpm._i&gt;tblParseParts[[#This Row],[Len]],"",MID(tblParseParts[[#This Row],[Text]],_xlpm._i,1)))</f>
        <v/>
      </c>
      <c r="N25" s="4" t="str">
        <f>_xlfn.LET(_xlpm._i, COLUMN()-COLUMN(tblParseParts[[#Headers],[Text]]), IF(_xlpm._i&gt;tblParseParts[[#This Row],[Len]],"",MID(tblParseParts[[#This Row],[Text]],_xlpm._i,1)))</f>
        <v/>
      </c>
      <c r="O25" s="4" t="str">
        <f>_xlfn.LET(_xlpm._i, COLUMN()-COLUMN(tblParseParts[[#Headers],[Text]]), IF(_xlpm._i&gt;tblParseParts[[#This Row],[Len]],"",MID(tblParseParts[[#This Row],[Text]],_xlpm._i,1)))</f>
        <v/>
      </c>
      <c r="P25" s="4" t="str">
        <f>_xlfn.LET(_xlpm._i, COLUMN()-COLUMN(tblParseParts[[#Headers],[Text]]), IF(_xlpm._i&gt;tblParseParts[[#This Row],[Len]],"",MID(tblParseParts[[#This Row],[Text]],_xlpm._i,1)))</f>
        <v/>
      </c>
      <c r="Q25" s="4" t="str">
        <f>_xlfn.LET(_xlpm._i, COLUMN()-COLUMN(tblParseParts[[#Headers],[Text]]), IF(_xlpm._i&gt;tblParseParts[[#This Row],[Len]],"",MID(tblParseParts[[#This Row],[Text]],_xlpm._i,1)))</f>
        <v/>
      </c>
      <c r="R25" s="4" t="str">
        <f>_xlfn.LET(_xlpm._i, COLUMN()-COLUMN(tblParseParts[[#Headers],[Text]]), IF(_xlpm._i&gt;tblParseParts[[#This Row],[Len]],"",MID(tblParseParts[[#This Row],[Text]],_xlpm._i,1)))</f>
        <v/>
      </c>
      <c r="S25" s="4" t="str">
        <f>_xlfn.LET(_xlpm._i, COLUMN()-COLUMN(tblParseParts[[#Headers],[Text]]), IF(_xlpm._i&gt;tblParseParts[[#This Row],[Len]],"",MID(tblParseParts[[#This Row],[Text]],_xlpm._i,1)))</f>
        <v/>
      </c>
      <c r="T25" s="4" t="str">
        <f>_xlfn.LET(_xlpm._i, COLUMN()-COLUMN(tblParseParts[[#Headers],[Text]]), IF(_xlpm._i&gt;tblParseParts[[#This Row],[Len]],"",MID(tblParseParts[[#This Row],[Text]],_xlpm._i,1)))</f>
        <v/>
      </c>
      <c r="U25" s="4" t="str">
        <f>_xlfn.LET(_xlpm._i, COLUMN()-COLUMN(tblParseParts[[#Headers],[Text]]), IF(_xlpm._i&gt;tblParseParts[[#This Row],[Len]],"",MID(tblParseParts[[#This Row],[Text]],_xlpm._i,1)))</f>
        <v/>
      </c>
      <c r="V25" s="4" t="str">
        <f>_xlfn.LET(_xlpm._i, COLUMN()-COLUMN(tblParseParts[[#Headers],[Text]]), IF(_xlpm._i&gt;tblParseParts[[#This Row],[Len]],"",MID(tblParseParts[[#This Row],[Text]],_xlpm._i,1)))</f>
        <v/>
      </c>
      <c r="W25" s="4" t="str">
        <f>_xlfn.LET(_xlpm._i, COLUMN()-COLUMN(tblParseParts[[#Headers],[Text]]), IF(_xlpm._i&gt;tblParseParts[[#This Row],[Len]],"",MID(tblParseParts[[#This Row],[Text]],_xlpm._i,1)))</f>
        <v/>
      </c>
      <c r="X25" s="4" t="str">
        <f>_xlfn.LET(_xlpm._i, COLUMN()-COLUMN(tblParseParts[[#Headers],[Text]]), IF(_xlpm._i&gt;tblParseParts[[#This Row],[Len]],"",MID(tblParseParts[[#This Row],[Text]],_xlpm._i,1)))</f>
        <v/>
      </c>
      <c r="Y25" s="4" t="str">
        <f>_xlfn.LET(_xlpm._i, COLUMN()-COLUMN(tblParseParts[[#Headers],[Text]]), IF(_xlpm._i&gt;tblParseParts[[#This Row],[Len]],"",MID(tblParseParts[[#This Row],[Text]],_xlpm._i,1)))</f>
        <v/>
      </c>
      <c r="Z25" s="4" t="str">
        <f>_xlfn.LET(_xlpm._i, COLUMN()-COLUMN(tblParseParts[[#Headers],[Text]]), IF(_xlpm._i&gt;tblParseParts[[#This Row],[Len]],"",MID(tblParseParts[[#This Row],[Text]],_xlpm._i,1)))</f>
        <v/>
      </c>
      <c r="AA25" s="4" t="str">
        <f>_xlfn.LET(_xlpm._i, COLUMN()-COLUMN(tblParseParts[[#Headers],[Text]]), IF(_xlpm._i&gt;tblParseParts[[#This Row],[Len]],"",MID(tblParseParts[[#This Row],[Text]],_xlpm._i,1)))</f>
        <v/>
      </c>
      <c r="AB25" s="4" t="str">
        <f>_xlfn.LET(_xlpm._i, COLUMN()-COLUMN(tblParseParts[[#Headers],[Text]]), IF(_xlpm._i&gt;tblParseParts[[#This Row],[Len]],"",MID(tblParseParts[[#This Row],[Text]],_xlpm._i,1)))</f>
        <v/>
      </c>
      <c r="AC25" s="4" t="str">
        <f>_xlfn.LET(_xlpm._i, COLUMN()-COLUMN(tblParseParts[[#Headers],[Text]]), IF(_xlpm._i&gt;tblParseParts[[#This Row],[Len]],"",MID(tblParseParts[[#This Row],[Text]],_xlpm._i,1)))</f>
        <v/>
      </c>
      <c r="AD25" s="4" t="str">
        <f>_xlfn.LET(_xlpm._i, COLUMN()-COLUMN(tblParseParts[[#Headers],[Text]]), IF(_xlpm._i&gt;tblParseParts[[#This Row],[Len]],"",MID(tblParseParts[[#This Row],[Text]],_xlpm._i,1)))</f>
        <v/>
      </c>
      <c r="AE25" s="4" t="str">
        <f>_xlfn.LET(_xlpm._i, COLUMN()-COLUMN(tblParseParts[[#Headers],[Text]]), IF(_xlpm._i&gt;tblParseParts[[#This Row],[Len]],"",MID(tblParseParts[[#This Row],[Text]],_xlpm._i,1)))</f>
        <v/>
      </c>
      <c r="AF25" s="4" t="str">
        <f>_xlfn.LET(_xlpm._i, COLUMN()-COLUMN(tblParseParts[[#Headers],[Text]]), IF(_xlpm._i&gt;tblParseParts[[#This Row],[Len]],"",MID(tblParseParts[[#This Row],[Text]],_xlpm._i,1)))</f>
        <v/>
      </c>
      <c r="AG25" s="4" t="str">
        <f>_xlfn.LET(_xlpm._i, COLUMN()-COLUMN(tblParseParts[[#Headers],[Text]]), IF(_xlpm._i&gt;tblParseParts[[#This Row],[Len]],"",MID(tblParseParts[[#This Row],[Text]],_xlpm._i,1)))</f>
        <v/>
      </c>
      <c r="AH25" s="4" t="str">
        <f>_xlfn.LET(_xlpm._i, COLUMN()-COLUMN(tblParseParts[[#Headers],[Text]]), IF(_xlpm._i&gt;tblParseParts[[#This Row],[Len]],"",MID(tblParseParts[[#This Row],[Text]],_xlpm._i,1)))</f>
        <v/>
      </c>
      <c r="AI25" s="4" t="str">
        <f>_xlfn.LET(_xlpm._i, COLUMN()-COLUMN(tblParseParts[[#Headers],[Text]]), IF(_xlpm._i&gt;tblParseParts[[#This Row],[Len]],"",MID(tblParseParts[[#This Row],[Text]],_xlpm._i,1)))</f>
        <v/>
      </c>
      <c r="AJ25">
        <f>LEN(tblParseParts[[#This Row],[Text]])</f>
        <v>10</v>
      </c>
      <c r="AK25">
        <f>_xlfn.LET(_xlpm._range,tblParseParts[[#This Row],[1]:[33]], _xlfn.IFNA(_xlfn.XMATCH("T",_xlpm._range,0,1),0))</f>
        <v>0</v>
      </c>
      <c r="AL2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25">
        <f>_xlfn.LET(_xlpm._range,tblParseParts[[#This Row],[1]:[33]], _xlfn.IFNA(_xlfn.XMATCH(":",_xlpm._range,0,-1),0))</f>
        <v>0</v>
      </c>
      <c r="AN25" cm="1">
        <f t="array" ref="AN25">_xlfn.LET(_xlpm._last,INDEX(tblParseParts[[#This Row],[1]:[33]],1,tblParseParts[[#This Row],[Len]]),IF(_xlpm._last="Z",tblParseParts[[#This Row],[Len]],0))</f>
        <v>0</v>
      </c>
      <c r="AO25">
        <f>N(tblParseParts[[#This Row],[Tpos]]&gt;0)</f>
        <v>0</v>
      </c>
      <c r="AP25">
        <f>N(tblParseParts[[#This Row],[Tpos]]=1)</f>
        <v>0</v>
      </c>
      <c r="AQ25">
        <f>N(tblParseParts[[#This Row],[SignLastPos]]=1)</f>
        <v>0</v>
      </c>
      <c r="AR25">
        <f>(tblParseParts[[#This Row],[Tpos]]&lt;&gt;0)*(((tblParseParts[[#This Row],[ZlastPos]]&gt;tblParseParts[[#This Row],[Tpos]])+(tblParseParts[[#This Row],[SignLastPos]]&gt;tblParseParts[[#This Row],[Tpos]]))&lt;&gt;0)</f>
        <v>0</v>
      </c>
      <c r="AS25">
        <f>(tblParseParts[[#This Row],[Tpos]]&lt;&gt;0)*(((tblParseParts[[#This Row],[ZlastPos]]=tblParseParts[[#This Row],[Tpos]]+1)+(tblParseParts[[#This Row],[SignLastPos]]=tblParseParts[[#This Row],[Tpos]]+1))&lt;&gt;0)</f>
        <v>0</v>
      </c>
      <c r="AT25">
        <f>N(tblParseParts[[#This Row],[ColonLastPos]]&gt;tblParseParts[[#This Row],[SignLastPos]])</f>
        <v>0</v>
      </c>
      <c r="AU25">
        <f>N(tblParseParts[[#This Row],[Len]]&lt;8)</f>
        <v>0</v>
      </c>
      <c r="AV25">
        <f>N(tblParseParts[[#This Row],[ZlastPos]]=tblParseParts[[#This Row],[Len]])</f>
        <v>0</v>
      </c>
      <c r="AW2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25">
        <v>1</v>
      </c>
      <c r="AY25">
        <v>0</v>
      </c>
      <c r="AZ25">
        <v>1</v>
      </c>
      <c r="BA25" t="str">
        <f>_xlfn.TEXTJOIN(", ",FALSE,tblParseParts[[#This Row],[Hash]:[Compliant]])</f>
        <v>0, 1, 0, 1</v>
      </c>
    </row>
    <row r="26" spans="1:53" x14ac:dyDescent="0.25">
      <c r="A26">
        <v>18</v>
      </c>
      <c r="B26" s="14" t="s">
        <v>89</v>
      </c>
      <c r="C26" s="4" t="str">
        <f>_xlfn.LET(_xlpm._i, COLUMN()-COLUMN(tblParseParts[[#Headers],[Text]]), IF(_xlpm._i&gt;tblParseParts[[#This Row],[Len]],"",MID(tblParseParts[[#This Row],[Text]],_xlpm._i,1)))</f>
        <v>9</v>
      </c>
      <c r="D26" s="4" t="str">
        <f>_xlfn.LET(_xlpm._i, COLUMN()-COLUMN(tblParseParts[[#Headers],[Text]]), IF(_xlpm._i&gt;tblParseParts[[#This Row],[Len]],"",MID(tblParseParts[[#This Row],[Text]],_xlpm._i,1)))</f>
        <v>9</v>
      </c>
      <c r="E26" s="4" t="str">
        <f>_xlfn.LET(_xlpm._i, COLUMN()-COLUMN(tblParseParts[[#Headers],[Text]]), IF(_xlpm._i&gt;tblParseParts[[#This Row],[Len]],"",MID(tblParseParts[[#This Row],[Text]],_xlpm._i,1)))</f>
        <v>9</v>
      </c>
      <c r="F26" s="4" t="str">
        <f>_xlfn.LET(_xlpm._i, COLUMN()-COLUMN(tblParseParts[[#Headers],[Text]]), IF(_xlpm._i&gt;tblParseParts[[#This Row],[Len]],"",MID(tblParseParts[[#This Row],[Text]],_xlpm._i,1)))</f>
        <v>9</v>
      </c>
      <c r="G26" s="4" t="str">
        <f>_xlfn.LET(_xlpm._i, COLUMN()-COLUMN(tblParseParts[[#Headers],[Text]]), IF(_xlpm._i&gt;tblParseParts[[#This Row],[Len]],"",MID(tblParseParts[[#This Row],[Text]],_xlpm._i,1)))</f>
        <v>9</v>
      </c>
      <c r="H26" s="4" t="str">
        <f>_xlfn.LET(_xlpm._i, COLUMN()-COLUMN(tblParseParts[[#Headers],[Text]]), IF(_xlpm._i&gt;tblParseParts[[#This Row],[Len]],"",MID(tblParseParts[[#This Row],[Text]],_xlpm._i,1)))</f>
        <v>-</v>
      </c>
      <c r="I26" s="4" t="str">
        <f>_xlfn.LET(_xlpm._i, COLUMN()-COLUMN(tblParseParts[[#Headers],[Text]]), IF(_xlpm._i&gt;tblParseParts[[#This Row],[Len]],"",MID(tblParseParts[[#This Row],[Text]],_xlpm._i,1)))</f>
        <v>1</v>
      </c>
      <c r="J26" s="4" t="str">
        <f>_xlfn.LET(_xlpm._i, COLUMN()-COLUMN(tblParseParts[[#Headers],[Text]]), IF(_xlpm._i&gt;tblParseParts[[#This Row],[Len]],"",MID(tblParseParts[[#This Row],[Text]],_xlpm._i,1)))</f>
        <v>0</v>
      </c>
      <c r="K26" s="4" t="str">
        <f>_xlfn.LET(_xlpm._i, COLUMN()-COLUMN(tblParseParts[[#Headers],[Text]]), IF(_xlpm._i&gt;tblParseParts[[#This Row],[Len]],"",MID(tblParseParts[[#This Row],[Text]],_xlpm._i,1)))</f>
        <v>-</v>
      </c>
      <c r="L26" s="4" t="str">
        <f>_xlfn.LET(_xlpm._i, COLUMN()-COLUMN(tblParseParts[[#Headers],[Text]]), IF(_xlpm._i&gt;tblParseParts[[#This Row],[Len]],"",MID(tblParseParts[[#This Row],[Text]],_xlpm._i,1)))</f>
        <v>2</v>
      </c>
      <c r="M26" s="4" t="str">
        <f>_xlfn.LET(_xlpm._i, COLUMN()-COLUMN(tblParseParts[[#Headers],[Text]]), IF(_xlpm._i&gt;tblParseParts[[#This Row],[Len]],"",MID(tblParseParts[[#This Row],[Text]],_xlpm._i,1)))</f>
        <v>4</v>
      </c>
      <c r="N26" s="4" t="str">
        <f>_xlfn.LET(_xlpm._i, COLUMN()-COLUMN(tblParseParts[[#Headers],[Text]]), IF(_xlpm._i&gt;tblParseParts[[#This Row],[Len]],"",MID(tblParseParts[[#This Row],[Text]],_xlpm._i,1)))</f>
        <v/>
      </c>
      <c r="O26" s="4" t="str">
        <f>_xlfn.LET(_xlpm._i, COLUMN()-COLUMN(tblParseParts[[#Headers],[Text]]), IF(_xlpm._i&gt;tblParseParts[[#This Row],[Len]],"",MID(tblParseParts[[#This Row],[Text]],_xlpm._i,1)))</f>
        <v/>
      </c>
      <c r="P26" s="4" t="str">
        <f>_xlfn.LET(_xlpm._i, COLUMN()-COLUMN(tblParseParts[[#Headers],[Text]]), IF(_xlpm._i&gt;tblParseParts[[#This Row],[Len]],"",MID(tblParseParts[[#This Row],[Text]],_xlpm._i,1)))</f>
        <v/>
      </c>
      <c r="Q26" s="4" t="str">
        <f>_xlfn.LET(_xlpm._i, COLUMN()-COLUMN(tblParseParts[[#Headers],[Text]]), IF(_xlpm._i&gt;tblParseParts[[#This Row],[Len]],"",MID(tblParseParts[[#This Row],[Text]],_xlpm._i,1)))</f>
        <v/>
      </c>
      <c r="R26" s="4" t="str">
        <f>_xlfn.LET(_xlpm._i, COLUMN()-COLUMN(tblParseParts[[#Headers],[Text]]), IF(_xlpm._i&gt;tblParseParts[[#This Row],[Len]],"",MID(tblParseParts[[#This Row],[Text]],_xlpm._i,1)))</f>
        <v/>
      </c>
      <c r="S26" s="4" t="str">
        <f>_xlfn.LET(_xlpm._i, COLUMN()-COLUMN(tblParseParts[[#Headers],[Text]]), IF(_xlpm._i&gt;tblParseParts[[#This Row],[Len]],"",MID(tblParseParts[[#This Row],[Text]],_xlpm._i,1)))</f>
        <v/>
      </c>
      <c r="T26" s="4" t="str">
        <f>_xlfn.LET(_xlpm._i, COLUMN()-COLUMN(tblParseParts[[#Headers],[Text]]), IF(_xlpm._i&gt;tblParseParts[[#This Row],[Len]],"",MID(tblParseParts[[#This Row],[Text]],_xlpm._i,1)))</f>
        <v/>
      </c>
      <c r="U26" s="4" t="str">
        <f>_xlfn.LET(_xlpm._i, COLUMN()-COLUMN(tblParseParts[[#Headers],[Text]]), IF(_xlpm._i&gt;tblParseParts[[#This Row],[Len]],"",MID(tblParseParts[[#This Row],[Text]],_xlpm._i,1)))</f>
        <v/>
      </c>
      <c r="V26" s="4" t="str">
        <f>_xlfn.LET(_xlpm._i, COLUMN()-COLUMN(tblParseParts[[#Headers],[Text]]), IF(_xlpm._i&gt;tblParseParts[[#This Row],[Len]],"",MID(tblParseParts[[#This Row],[Text]],_xlpm._i,1)))</f>
        <v/>
      </c>
      <c r="W26" s="4" t="str">
        <f>_xlfn.LET(_xlpm._i, COLUMN()-COLUMN(tblParseParts[[#Headers],[Text]]), IF(_xlpm._i&gt;tblParseParts[[#This Row],[Len]],"",MID(tblParseParts[[#This Row],[Text]],_xlpm._i,1)))</f>
        <v/>
      </c>
      <c r="X26" s="4" t="str">
        <f>_xlfn.LET(_xlpm._i, COLUMN()-COLUMN(tblParseParts[[#Headers],[Text]]), IF(_xlpm._i&gt;tblParseParts[[#This Row],[Len]],"",MID(tblParseParts[[#This Row],[Text]],_xlpm._i,1)))</f>
        <v/>
      </c>
      <c r="Y26" s="4" t="str">
        <f>_xlfn.LET(_xlpm._i, COLUMN()-COLUMN(tblParseParts[[#Headers],[Text]]), IF(_xlpm._i&gt;tblParseParts[[#This Row],[Len]],"",MID(tblParseParts[[#This Row],[Text]],_xlpm._i,1)))</f>
        <v/>
      </c>
      <c r="Z26" s="4" t="str">
        <f>_xlfn.LET(_xlpm._i, COLUMN()-COLUMN(tblParseParts[[#Headers],[Text]]), IF(_xlpm._i&gt;tblParseParts[[#This Row],[Len]],"",MID(tblParseParts[[#This Row],[Text]],_xlpm._i,1)))</f>
        <v/>
      </c>
      <c r="AA26" s="4" t="str">
        <f>_xlfn.LET(_xlpm._i, COLUMN()-COLUMN(tblParseParts[[#Headers],[Text]]), IF(_xlpm._i&gt;tblParseParts[[#This Row],[Len]],"",MID(tblParseParts[[#This Row],[Text]],_xlpm._i,1)))</f>
        <v/>
      </c>
      <c r="AB26" s="4" t="str">
        <f>_xlfn.LET(_xlpm._i, COLUMN()-COLUMN(tblParseParts[[#Headers],[Text]]), IF(_xlpm._i&gt;tblParseParts[[#This Row],[Len]],"",MID(tblParseParts[[#This Row],[Text]],_xlpm._i,1)))</f>
        <v/>
      </c>
      <c r="AC26" s="4" t="str">
        <f>_xlfn.LET(_xlpm._i, COLUMN()-COLUMN(tblParseParts[[#Headers],[Text]]), IF(_xlpm._i&gt;tblParseParts[[#This Row],[Len]],"",MID(tblParseParts[[#This Row],[Text]],_xlpm._i,1)))</f>
        <v/>
      </c>
      <c r="AD26" s="4" t="str">
        <f>_xlfn.LET(_xlpm._i, COLUMN()-COLUMN(tblParseParts[[#Headers],[Text]]), IF(_xlpm._i&gt;tblParseParts[[#This Row],[Len]],"",MID(tblParseParts[[#This Row],[Text]],_xlpm._i,1)))</f>
        <v/>
      </c>
      <c r="AE26" s="4" t="str">
        <f>_xlfn.LET(_xlpm._i, COLUMN()-COLUMN(tblParseParts[[#Headers],[Text]]), IF(_xlpm._i&gt;tblParseParts[[#This Row],[Len]],"",MID(tblParseParts[[#This Row],[Text]],_xlpm._i,1)))</f>
        <v/>
      </c>
      <c r="AF26" s="4" t="str">
        <f>_xlfn.LET(_xlpm._i, COLUMN()-COLUMN(tblParseParts[[#Headers],[Text]]), IF(_xlpm._i&gt;tblParseParts[[#This Row],[Len]],"",MID(tblParseParts[[#This Row],[Text]],_xlpm._i,1)))</f>
        <v/>
      </c>
      <c r="AG26" s="4" t="str">
        <f>_xlfn.LET(_xlpm._i, COLUMN()-COLUMN(tblParseParts[[#Headers],[Text]]), IF(_xlpm._i&gt;tblParseParts[[#This Row],[Len]],"",MID(tblParseParts[[#This Row],[Text]],_xlpm._i,1)))</f>
        <v/>
      </c>
      <c r="AH26" s="4" t="str">
        <f>_xlfn.LET(_xlpm._i, COLUMN()-COLUMN(tblParseParts[[#Headers],[Text]]), IF(_xlpm._i&gt;tblParseParts[[#This Row],[Len]],"",MID(tblParseParts[[#This Row],[Text]],_xlpm._i,1)))</f>
        <v/>
      </c>
      <c r="AI26" s="4" t="str">
        <f>_xlfn.LET(_xlpm._i, COLUMN()-COLUMN(tblParseParts[[#Headers],[Text]]), IF(_xlpm._i&gt;tblParseParts[[#This Row],[Len]],"",MID(tblParseParts[[#This Row],[Text]],_xlpm._i,1)))</f>
        <v/>
      </c>
      <c r="AJ26">
        <f>LEN(tblParseParts[[#This Row],[Text]])</f>
        <v>11</v>
      </c>
      <c r="AK26">
        <f>_xlfn.LET(_xlpm._range,tblParseParts[[#This Row],[1]:[33]], _xlfn.IFNA(_xlfn.XMATCH("T",_xlpm._range,0,1),0))</f>
        <v>0</v>
      </c>
      <c r="AL2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26">
        <f>_xlfn.LET(_xlpm._range,tblParseParts[[#This Row],[1]:[33]], _xlfn.IFNA(_xlfn.XMATCH(":",_xlpm._range,0,-1),0))</f>
        <v>0</v>
      </c>
      <c r="AN26" cm="1">
        <f t="array" ref="AN26">_xlfn.LET(_xlpm._last,INDEX(tblParseParts[[#This Row],[1]:[33]],1,tblParseParts[[#This Row],[Len]]),IF(_xlpm._last="Z",tblParseParts[[#This Row],[Len]],0))</f>
        <v>0</v>
      </c>
      <c r="AO26">
        <f>N(tblParseParts[[#This Row],[Tpos]]&gt;0)</f>
        <v>0</v>
      </c>
      <c r="AP26">
        <f>N(tblParseParts[[#This Row],[Tpos]]=1)</f>
        <v>0</v>
      </c>
      <c r="AQ26">
        <f>N(tblParseParts[[#This Row],[SignLastPos]]=1)</f>
        <v>0</v>
      </c>
      <c r="AR26">
        <f>(tblParseParts[[#This Row],[Tpos]]&lt;&gt;0)*(((tblParseParts[[#This Row],[ZlastPos]]&gt;tblParseParts[[#This Row],[Tpos]])+(tblParseParts[[#This Row],[SignLastPos]]&gt;tblParseParts[[#This Row],[Tpos]]))&lt;&gt;0)</f>
        <v>0</v>
      </c>
      <c r="AS26">
        <f>(tblParseParts[[#This Row],[Tpos]]&lt;&gt;0)*(((tblParseParts[[#This Row],[ZlastPos]]=tblParseParts[[#This Row],[Tpos]]+1)+(tblParseParts[[#This Row],[SignLastPos]]=tblParseParts[[#This Row],[Tpos]]+1))&lt;&gt;0)</f>
        <v>0</v>
      </c>
      <c r="AT26">
        <f>N(tblParseParts[[#This Row],[ColonLastPos]]&gt;tblParseParts[[#This Row],[SignLastPos]])</f>
        <v>0</v>
      </c>
      <c r="AU26">
        <f>N(tblParseParts[[#This Row],[Len]]&lt;8)</f>
        <v>0</v>
      </c>
      <c r="AV26">
        <f>N(tblParseParts[[#This Row],[ZlastPos]]=tblParseParts[[#This Row],[Len]])</f>
        <v>0</v>
      </c>
      <c r="AW2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26">
        <v>1</v>
      </c>
      <c r="AY26">
        <v>0</v>
      </c>
      <c r="AZ26">
        <v>1</v>
      </c>
      <c r="BA26" t="str">
        <f>_xlfn.TEXTJOIN(", ",FALSE,tblParseParts[[#This Row],[Hash]:[Compliant]])</f>
        <v>0, 1, 0, 1</v>
      </c>
    </row>
    <row r="27" spans="1:53" x14ac:dyDescent="0.25">
      <c r="A27">
        <v>19</v>
      </c>
      <c r="B27" s="14" t="s">
        <v>90</v>
      </c>
      <c r="C27" s="4" t="str">
        <f>_xlfn.LET(_xlpm._i, COLUMN()-COLUMN(tblParseParts[[#Headers],[Text]]), IF(_xlpm._i&gt;tblParseParts[[#This Row],[Len]],"",MID(tblParseParts[[#This Row],[Text]],_xlpm._i,1)))</f>
        <v>9</v>
      </c>
      <c r="D27" s="4" t="str">
        <f>_xlfn.LET(_xlpm._i, COLUMN()-COLUMN(tblParseParts[[#Headers],[Text]]), IF(_xlpm._i&gt;tblParseParts[[#This Row],[Len]],"",MID(tblParseParts[[#This Row],[Text]],_xlpm._i,1)))</f>
        <v>9</v>
      </c>
      <c r="E27" s="4" t="str">
        <f>_xlfn.LET(_xlpm._i, COLUMN()-COLUMN(tblParseParts[[#Headers],[Text]]), IF(_xlpm._i&gt;tblParseParts[[#This Row],[Len]],"",MID(tblParseParts[[#This Row],[Text]],_xlpm._i,1)))</f>
        <v>9</v>
      </c>
      <c r="F27" s="4" t="str">
        <f>_xlfn.LET(_xlpm._i, COLUMN()-COLUMN(tblParseParts[[#Headers],[Text]]), IF(_xlpm._i&gt;tblParseParts[[#This Row],[Len]],"",MID(tblParseParts[[#This Row],[Text]],_xlpm._i,1)))</f>
        <v>9</v>
      </c>
      <c r="G27" s="4" t="str">
        <f>_xlfn.LET(_xlpm._i, COLUMN()-COLUMN(tblParseParts[[#Headers],[Text]]), IF(_xlpm._i&gt;tblParseParts[[#This Row],[Len]],"",MID(tblParseParts[[#This Row],[Text]],_xlpm._i,1)))</f>
        <v>9</v>
      </c>
      <c r="H27" s="4" t="str">
        <f>_xlfn.LET(_xlpm._i, COLUMN()-COLUMN(tblParseParts[[#Headers],[Text]]), IF(_xlpm._i&gt;tblParseParts[[#This Row],[Len]],"",MID(tblParseParts[[#This Row],[Text]],_xlpm._i,1)))</f>
        <v>-</v>
      </c>
      <c r="I27" s="4" t="str">
        <f>_xlfn.LET(_xlpm._i, COLUMN()-COLUMN(tblParseParts[[#Headers],[Text]]), IF(_xlpm._i&gt;tblParseParts[[#This Row],[Len]],"",MID(tblParseParts[[#This Row],[Text]],_xlpm._i,1)))</f>
        <v>W</v>
      </c>
      <c r="J27" s="4" t="str">
        <f>_xlfn.LET(_xlpm._i, COLUMN()-COLUMN(tblParseParts[[#Headers],[Text]]), IF(_xlpm._i&gt;tblParseParts[[#This Row],[Len]],"",MID(tblParseParts[[#This Row],[Text]],_xlpm._i,1)))</f>
        <v>1</v>
      </c>
      <c r="K27" s="4" t="str">
        <f>_xlfn.LET(_xlpm._i, COLUMN()-COLUMN(tblParseParts[[#Headers],[Text]]), IF(_xlpm._i&gt;tblParseParts[[#This Row],[Len]],"",MID(tblParseParts[[#This Row],[Text]],_xlpm._i,1)))</f>
        <v>5</v>
      </c>
      <c r="L27" s="4" t="str">
        <f>_xlfn.LET(_xlpm._i, COLUMN()-COLUMN(tblParseParts[[#Headers],[Text]]), IF(_xlpm._i&gt;tblParseParts[[#This Row],[Len]],"",MID(tblParseParts[[#This Row],[Text]],_xlpm._i,1)))</f>
        <v>-</v>
      </c>
      <c r="M27" s="4" t="str">
        <f>_xlfn.LET(_xlpm._i, COLUMN()-COLUMN(tblParseParts[[#Headers],[Text]]), IF(_xlpm._i&gt;tblParseParts[[#This Row],[Len]],"",MID(tblParseParts[[#This Row],[Text]],_xlpm._i,1)))</f>
        <v>2</v>
      </c>
      <c r="N27" s="4" t="str">
        <f>_xlfn.LET(_xlpm._i, COLUMN()-COLUMN(tblParseParts[[#Headers],[Text]]), IF(_xlpm._i&gt;tblParseParts[[#This Row],[Len]],"",MID(tblParseParts[[#This Row],[Text]],_xlpm._i,1)))</f>
        <v/>
      </c>
      <c r="O27" s="4" t="str">
        <f>_xlfn.LET(_xlpm._i, COLUMN()-COLUMN(tblParseParts[[#Headers],[Text]]), IF(_xlpm._i&gt;tblParseParts[[#This Row],[Len]],"",MID(tblParseParts[[#This Row],[Text]],_xlpm._i,1)))</f>
        <v/>
      </c>
      <c r="P27" s="4" t="str">
        <f>_xlfn.LET(_xlpm._i, COLUMN()-COLUMN(tblParseParts[[#Headers],[Text]]), IF(_xlpm._i&gt;tblParseParts[[#This Row],[Len]],"",MID(tblParseParts[[#This Row],[Text]],_xlpm._i,1)))</f>
        <v/>
      </c>
      <c r="Q27" s="4" t="str">
        <f>_xlfn.LET(_xlpm._i, COLUMN()-COLUMN(tblParseParts[[#Headers],[Text]]), IF(_xlpm._i&gt;tblParseParts[[#This Row],[Len]],"",MID(tblParseParts[[#This Row],[Text]],_xlpm._i,1)))</f>
        <v/>
      </c>
      <c r="R27" s="4" t="str">
        <f>_xlfn.LET(_xlpm._i, COLUMN()-COLUMN(tblParseParts[[#Headers],[Text]]), IF(_xlpm._i&gt;tblParseParts[[#This Row],[Len]],"",MID(tblParseParts[[#This Row],[Text]],_xlpm._i,1)))</f>
        <v/>
      </c>
      <c r="S27" s="4" t="str">
        <f>_xlfn.LET(_xlpm._i, COLUMN()-COLUMN(tblParseParts[[#Headers],[Text]]), IF(_xlpm._i&gt;tblParseParts[[#This Row],[Len]],"",MID(tblParseParts[[#This Row],[Text]],_xlpm._i,1)))</f>
        <v/>
      </c>
      <c r="T27" s="4" t="str">
        <f>_xlfn.LET(_xlpm._i, COLUMN()-COLUMN(tblParseParts[[#Headers],[Text]]), IF(_xlpm._i&gt;tblParseParts[[#This Row],[Len]],"",MID(tblParseParts[[#This Row],[Text]],_xlpm._i,1)))</f>
        <v/>
      </c>
      <c r="U27" s="4" t="str">
        <f>_xlfn.LET(_xlpm._i, COLUMN()-COLUMN(tblParseParts[[#Headers],[Text]]), IF(_xlpm._i&gt;tblParseParts[[#This Row],[Len]],"",MID(tblParseParts[[#This Row],[Text]],_xlpm._i,1)))</f>
        <v/>
      </c>
      <c r="V27" s="4" t="str">
        <f>_xlfn.LET(_xlpm._i, COLUMN()-COLUMN(tblParseParts[[#Headers],[Text]]), IF(_xlpm._i&gt;tblParseParts[[#This Row],[Len]],"",MID(tblParseParts[[#This Row],[Text]],_xlpm._i,1)))</f>
        <v/>
      </c>
      <c r="W27" s="4" t="str">
        <f>_xlfn.LET(_xlpm._i, COLUMN()-COLUMN(tblParseParts[[#Headers],[Text]]), IF(_xlpm._i&gt;tblParseParts[[#This Row],[Len]],"",MID(tblParseParts[[#This Row],[Text]],_xlpm._i,1)))</f>
        <v/>
      </c>
      <c r="X27" s="4" t="str">
        <f>_xlfn.LET(_xlpm._i, COLUMN()-COLUMN(tblParseParts[[#Headers],[Text]]), IF(_xlpm._i&gt;tblParseParts[[#This Row],[Len]],"",MID(tblParseParts[[#This Row],[Text]],_xlpm._i,1)))</f>
        <v/>
      </c>
      <c r="Y27" s="4" t="str">
        <f>_xlfn.LET(_xlpm._i, COLUMN()-COLUMN(tblParseParts[[#Headers],[Text]]), IF(_xlpm._i&gt;tblParseParts[[#This Row],[Len]],"",MID(tblParseParts[[#This Row],[Text]],_xlpm._i,1)))</f>
        <v/>
      </c>
      <c r="Z27" s="4" t="str">
        <f>_xlfn.LET(_xlpm._i, COLUMN()-COLUMN(tblParseParts[[#Headers],[Text]]), IF(_xlpm._i&gt;tblParseParts[[#This Row],[Len]],"",MID(tblParseParts[[#This Row],[Text]],_xlpm._i,1)))</f>
        <v/>
      </c>
      <c r="AA27" s="4" t="str">
        <f>_xlfn.LET(_xlpm._i, COLUMN()-COLUMN(tblParseParts[[#Headers],[Text]]), IF(_xlpm._i&gt;tblParseParts[[#This Row],[Len]],"",MID(tblParseParts[[#This Row],[Text]],_xlpm._i,1)))</f>
        <v/>
      </c>
      <c r="AB27" s="4" t="str">
        <f>_xlfn.LET(_xlpm._i, COLUMN()-COLUMN(tblParseParts[[#Headers],[Text]]), IF(_xlpm._i&gt;tblParseParts[[#This Row],[Len]],"",MID(tblParseParts[[#This Row],[Text]],_xlpm._i,1)))</f>
        <v/>
      </c>
      <c r="AC27" s="4" t="str">
        <f>_xlfn.LET(_xlpm._i, COLUMN()-COLUMN(tblParseParts[[#Headers],[Text]]), IF(_xlpm._i&gt;tblParseParts[[#This Row],[Len]],"",MID(tblParseParts[[#This Row],[Text]],_xlpm._i,1)))</f>
        <v/>
      </c>
      <c r="AD27" s="4" t="str">
        <f>_xlfn.LET(_xlpm._i, COLUMN()-COLUMN(tblParseParts[[#Headers],[Text]]), IF(_xlpm._i&gt;tblParseParts[[#This Row],[Len]],"",MID(tblParseParts[[#This Row],[Text]],_xlpm._i,1)))</f>
        <v/>
      </c>
      <c r="AE27" s="4" t="str">
        <f>_xlfn.LET(_xlpm._i, COLUMN()-COLUMN(tblParseParts[[#Headers],[Text]]), IF(_xlpm._i&gt;tblParseParts[[#This Row],[Len]],"",MID(tblParseParts[[#This Row],[Text]],_xlpm._i,1)))</f>
        <v/>
      </c>
      <c r="AF27" s="4" t="str">
        <f>_xlfn.LET(_xlpm._i, COLUMN()-COLUMN(tblParseParts[[#Headers],[Text]]), IF(_xlpm._i&gt;tblParseParts[[#This Row],[Len]],"",MID(tblParseParts[[#This Row],[Text]],_xlpm._i,1)))</f>
        <v/>
      </c>
      <c r="AG27" s="4" t="str">
        <f>_xlfn.LET(_xlpm._i, COLUMN()-COLUMN(tblParseParts[[#Headers],[Text]]), IF(_xlpm._i&gt;tblParseParts[[#This Row],[Len]],"",MID(tblParseParts[[#This Row],[Text]],_xlpm._i,1)))</f>
        <v/>
      </c>
      <c r="AH27" s="4" t="str">
        <f>_xlfn.LET(_xlpm._i, COLUMN()-COLUMN(tblParseParts[[#Headers],[Text]]), IF(_xlpm._i&gt;tblParseParts[[#This Row],[Len]],"",MID(tblParseParts[[#This Row],[Text]],_xlpm._i,1)))</f>
        <v/>
      </c>
      <c r="AI27" s="4" t="str">
        <f>_xlfn.LET(_xlpm._i, COLUMN()-COLUMN(tblParseParts[[#Headers],[Text]]), IF(_xlpm._i&gt;tblParseParts[[#This Row],[Len]],"",MID(tblParseParts[[#This Row],[Text]],_xlpm._i,1)))</f>
        <v/>
      </c>
      <c r="AJ27">
        <f>LEN(tblParseParts[[#This Row],[Text]])</f>
        <v>11</v>
      </c>
      <c r="AK27">
        <f>_xlfn.LET(_xlpm._range,tblParseParts[[#This Row],[1]:[33]], _xlfn.IFNA(_xlfn.XMATCH("T",_xlpm._range,0,1),0))</f>
        <v>0</v>
      </c>
      <c r="AL2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27">
        <f>_xlfn.LET(_xlpm._range,tblParseParts[[#This Row],[1]:[33]], _xlfn.IFNA(_xlfn.XMATCH(":",_xlpm._range,0,-1),0))</f>
        <v>0</v>
      </c>
      <c r="AN27" cm="1">
        <f t="array" ref="AN27">_xlfn.LET(_xlpm._last,INDEX(tblParseParts[[#This Row],[1]:[33]],1,tblParseParts[[#This Row],[Len]]),IF(_xlpm._last="Z",tblParseParts[[#This Row],[Len]],0))</f>
        <v>0</v>
      </c>
      <c r="AO27">
        <f>N(tblParseParts[[#This Row],[Tpos]]&gt;0)</f>
        <v>0</v>
      </c>
      <c r="AP27">
        <f>N(tblParseParts[[#This Row],[Tpos]]=1)</f>
        <v>0</v>
      </c>
      <c r="AQ27">
        <f>N(tblParseParts[[#This Row],[SignLastPos]]=1)</f>
        <v>0</v>
      </c>
      <c r="AR27">
        <f>(tblParseParts[[#This Row],[Tpos]]&lt;&gt;0)*(((tblParseParts[[#This Row],[ZlastPos]]&gt;tblParseParts[[#This Row],[Tpos]])+(tblParseParts[[#This Row],[SignLastPos]]&gt;tblParseParts[[#This Row],[Tpos]]))&lt;&gt;0)</f>
        <v>0</v>
      </c>
      <c r="AS27">
        <f>(tblParseParts[[#This Row],[Tpos]]&lt;&gt;0)*(((tblParseParts[[#This Row],[ZlastPos]]=tblParseParts[[#This Row],[Tpos]]+1)+(tblParseParts[[#This Row],[SignLastPos]]=tblParseParts[[#This Row],[Tpos]]+1))&lt;&gt;0)</f>
        <v>0</v>
      </c>
      <c r="AT27">
        <f>N(tblParseParts[[#This Row],[ColonLastPos]]&gt;tblParseParts[[#This Row],[SignLastPos]])</f>
        <v>0</v>
      </c>
      <c r="AU27">
        <f>N(tblParseParts[[#This Row],[Len]]&lt;8)</f>
        <v>0</v>
      </c>
      <c r="AV27">
        <f>N(tblParseParts[[#This Row],[ZlastPos]]=tblParseParts[[#This Row],[Len]])</f>
        <v>0</v>
      </c>
      <c r="AW2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0</v>
      </c>
      <c r="AX27">
        <v>1</v>
      </c>
      <c r="AY27">
        <v>0</v>
      </c>
      <c r="AZ27">
        <v>1</v>
      </c>
      <c r="BA27" t="str">
        <f>_xlfn.TEXTJOIN(", ",FALSE,tblParseParts[[#This Row],[Hash]:[Compliant]])</f>
        <v>0, 1, 0, 1</v>
      </c>
    </row>
    <row r="28" spans="1:53" x14ac:dyDescent="0.25">
      <c r="A28">
        <v>20</v>
      </c>
      <c r="B28" s="14" t="s">
        <v>102</v>
      </c>
      <c r="C28" s="4" t="str">
        <f>_xlfn.LET(_xlpm._i, COLUMN()-COLUMN(tblParseParts[[#Headers],[Text]]), IF(_xlpm._i&gt;tblParseParts[[#This Row],[Len]],"",MID(tblParseParts[[#This Row],[Text]],_xlpm._i,1)))</f>
        <v>2</v>
      </c>
      <c r="D28" s="4" t="str">
        <f>_xlfn.LET(_xlpm._i, COLUMN()-COLUMN(tblParseParts[[#Headers],[Text]]), IF(_xlpm._i&gt;tblParseParts[[#This Row],[Len]],"",MID(tblParseParts[[#This Row],[Text]],_xlpm._i,1)))</f>
        <v>0</v>
      </c>
      <c r="E28" s="4" t="str">
        <f>_xlfn.LET(_xlpm._i, COLUMN()-COLUMN(tblParseParts[[#Headers],[Text]]), IF(_xlpm._i&gt;tblParseParts[[#This Row],[Len]],"",MID(tblParseParts[[#This Row],[Text]],_xlpm._i,1)))</f>
        <v>2</v>
      </c>
      <c r="F28" s="4" t="str">
        <f>_xlfn.LET(_xlpm._i, COLUMN()-COLUMN(tblParseParts[[#Headers],[Text]]), IF(_xlpm._i&gt;tblParseParts[[#This Row],[Len]],"",MID(tblParseParts[[#This Row],[Text]],_xlpm._i,1)))</f>
        <v>3</v>
      </c>
      <c r="G28" s="4" t="str">
        <f>_xlfn.LET(_xlpm._i, COLUMN()-COLUMN(tblParseParts[[#Headers],[Text]]), IF(_xlpm._i&gt;tblParseParts[[#This Row],[Len]],"",MID(tblParseParts[[#This Row],[Text]],_xlpm._i,1)))</f>
        <v>T</v>
      </c>
      <c r="H28" s="4" t="str">
        <f>_xlfn.LET(_xlpm._i, COLUMN()-COLUMN(tblParseParts[[#Headers],[Text]]), IF(_xlpm._i&gt;tblParseParts[[#This Row],[Len]],"",MID(tblParseParts[[#This Row],[Text]],_xlpm._i,1)))</f>
        <v>1</v>
      </c>
      <c r="I28" s="4" t="str">
        <f>_xlfn.LET(_xlpm._i, COLUMN()-COLUMN(tblParseParts[[#Headers],[Text]]), IF(_xlpm._i&gt;tblParseParts[[#This Row],[Len]],"",MID(tblParseParts[[#This Row],[Text]],_xlpm._i,1)))</f>
        <v>4</v>
      </c>
      <c r="J28" s="4" t="str">
        <f>_xlfn.LET(_xlpm._i, COLUMN()-COLUMN(tblParseParts[[#Headers],[Text]]), IF(_xlpm._i&gt;tblParseParts[[#This Row],[Len]],"",MID(tblParseParts[[#This Row],[Text]],_xlpm._i,1)))</f>
        <v>3</v>
      </c>
      <c r="K28" s="4" t="str">
        <f>_xlfn.LET(_xlpm._i, COLUMN()-COLUMN(tblParseParts[[#Headers],[Text]]), IF(_xlpm._i&gt;tblParseParts[[#This Row],[Len]],"",MID(tblParseParts[[#This Row],[Text]],_xlpm._i,1)))</f>
        <v>5</v>
      </c>
      <c r="L28" s="4" t="str">
        <f>_xlfn.LET(_xlpm._i, COLUMN()-COLUMN(tblParseParts[[#Headers],[Text]]), IF(_xlpm._i&gt;tblParseParts[[#This Row],[Len]],"",MID(tblParseParts[[#This Row],[Text]],_xlpm._i,1)))</f>
        <v/>
      </c>
      <c r="M28" s="4" t="str">
        <f>_xlfn.LET(_xlpm._i, COLUMN()-COLUMN(tblParseParts[[#Headers],[Text]]), IF(_xlpm._i&gt;tblParseParts[[#This Row],[Len]],"",MID(tblParseParts[[#This Row],[Text]],_xlpm._i,1)))</f>
        <v/>
      </c>
      <c r="N28" s="4" t="str">
        <f>_xlfn.LET(_xlpm._i, COLUMN()-COLUMN(tblParseParts[[#Headers],[Text]]), IF(_xlpm._i&gt;tblParseParts[[#This Row],[Len]],"",MID(tblParseParts[[#This Row],[Text]],_xlpm._i,1)))</f>
        <v/>
      </c>
      <c r="O28" s="4" t="str">
        <f>_xlfn.LET(_xlpm._i, COLUMN()-COLUMN(tblParseParts[[#Headers],[Text]]), IF(_xlpm._i&gt;tblParseParts[[#This Row],[Len]],"",MID(tblParseParts[[#This Row],[Text]],_xlpm._i,1)))</f>
        <v/>
      </c>
      <c r="P28" s="4" t="str">
        <f>_xlfn.LET(_xlpm._i, COLUMN()-COLUMN(tblParseParts[[#Headers],[Text]]), IF(_xlpm._i&gt;tblParseParts[[#This Row],[Len]],"",MID(tblParseParts[[#This Row],[Text]],_xlpm._i,1)))</f>
        <v/>
      </c>
      <c r="Q28" s="4" t="str">
        <f>_xlfn.LET(_xlpm._i, COLUMN()-COLUMN(tblParseParts[[#Headers],[Text]]), IF(_xlpm._i&gt;tblParseParts[[#This Row],[Len]],"",MID(tblParseParts[[#This Row],[Text]],_xlpm._i,1)))</f>
        <v/>
      </c>
      <c r="R28" s="4" t="str">
        <f>_xlfn.LET(_xlpm._i, COLUMN()-COLUMN(tblParseParts[[#Headers],[Text]]), IF(_xlpm._i&gt;tblParseParts[[#This Row],[Len]],"",MID(tblParseParts[[#This Row],[Text]],_xlpm._i,1)))</f>
        <v/>
      </c>
      <c r="S28" s="4" t="str">
        <f>_xlfn.LET(_xlpm._i, COLUMN()-COLUMN(tblParseParts[[#Headers],[Text]]), IF(_xlpm._i&gt;tblParseParts[[#This Row],[Len]],"",MID(tblParseParts[[#This Row],[Text]],_xlpm._i,1)))</f>
        <v/>
      </c>
      <c r="T28" s="4" t="str">
        <f>_xlfn.LET(_xlpm._i, COLUMN()-COLUMN(tblParseParts[[#Headers],[Text]]), IF(_xlpm._i&gt;tblParseParts[[#This Row],[Len]],"",MID(tblParseParts[[#This Row],[Text]],_xlpm._i,1)))</f>
        <v/>
      </c>
      <c r="U28" s="4" t="str">
        <f>_xlfn.LET(_xlpm._i, COLUMN()-COLUMN(tblParseParts[[#Headers],[Text]]), IF(_xlpm._i&gt;tblParseParts[[#This Row],[Len]],"",MID(tblParseParts[[#This Row],[Text]],_xlpm._i,1)))</f>
        <v/>
      </c>
      <c r="V28" s="4" t="str">
        <f>_xlfn.LET(_xlpm._i, COLUMN()-COLUMN(tblParseParts[[#Headers],[Text]]), IF(_xlpm._i&gt;tblParseParts[[#This Row],[Len]],"",MID(tblParseParts[[#This Row],[Text]],_xlpm._i,1)))</f>
        <v/>
      </c>
      <c r="W28" s="4" t="str">
        <f>_xlfn.LET(_xlpm._i, COLUMN()-COLUMN(tblParseParts[[#Headers],[Text]]), IF(_xlpm._i&gt;tblParseParts[[#This Row],[Len]],"",MID(tblParseParts[[#This Row],[Text]],_xlpm._i,1)))</f>
        <v/>
      </c>
      <c r="X28" s="4" t="str">
        <f>_xlfn.LET(_xlpm._i, COLUMN()-COLUMN(tblParseParts[[#Headers],[Text]]), IF(_xlpm._i&gt;tblParseParts[[#This Row],[Len]],"",MID(tblParseParts[[#This Row],[Text]],_xlpm._i,1)))</f>
        <v/>
      </c>
      <c r="Y28" s="4" t="str">
        <f>_xlfn.LET(_xlpm._i, COLUMN()-COLUMN(tblParseParts[[#Headers],[Text]]), IF(_xlpm._i&gt;tblParseParts[[#This Row],[Len]],"",MID(tblParseParts[[#This Row],[Text]],_xlpm._i,1)))</f>
        <v/>
      </c>
      <c r="Z28" s="4" t="str">
        <f>_xlfn.LET(_xlpm._i, COLUMN()-COLUMN(tblParseParts[[#Headers],[Text]]), IF(_xlpm._i&gt;tblParseParts[[#This Row],[Len]],"",MID(tblParseParts[[#This Row],[Text]],_xlpm._i,1)))</f>
        <v/>
      </c>
      <c r="AA28" s="4" t="str">
        <f>_xlfn.LET(_xlpm._i, COLUMN()-COLUMN(tblParseParts[[#Headers],[Text]]), IF(_xlpm._i&gt;tblParseParts[[#This Row],[Len]],"",MID(tblParseParts[[#This Row],[Text]],_xlpm._i,1)))</f>
        <v/>
      </c>
      <c r="AB28" s="4" t="str">
        <f>_xlfn.LET(_xlpm._i, COLUMN()-COLUMN(tblParseParts[[#Headers],[Text]]), IF(_xlpm._i&gt;tblParseParts[[#This Row],[Len]],"",MID(tblParseParts[[#This Row],[Text]],_xlpm._i,1)))</f>
        <v/>
      </c>
      <c r="AC28" s="4" t="str">
        <f>_xlfn.LET(_xlpm._i, COLUMN()-COLUMN(tblParseParts[[#Headers],[Text]]), IF(_xlpm._i&gt;tblParseParts[[#This Row],[Len]],"",MID(tblParseParts[[#This Row],[Text]],_xlpm._i,1)))</f>
        <v/>
      </c>
      <c r="AD28" s="4" t="str">
        <f>_xlfn.LET(_xlpm._i, COLUMN()-COLUMN(tblParseParts[[#Headers],[Text]]), IF(_xlpm._i&gt;tblParseParts[[#This Row],[Len]],"",MID(tblParseParts[[#This Row],[Text]],_xlpm._i,1)))</f>
        <v/>
      </c>
      <c r="AE28" s="4" t="str">
        <f>_xlfn.LET(_xlpm._i, COLUMN()-COLUMN(tblParseParts[[#Headers],[Text]]), IF(_xlpm._i&gt;tblParseParts[[#This Row],[Len]],"",MID(tblParseParts[[#This Row],[Text]],_xlpm._i,1)))</f>
        <v/>
      </c>
      <c r="AF28" s="4" t="str">
        <f>_xlfn.LET(_xlpm._i, COLUMN()-COLUMN(tblParseParts[[#Headers],[Text]]), IF(_xlpm._i&gt;tblParseParts[[#This Row],[Len]],"",MID(tblParseParts[[#This Row],[Text]],_xlpm._i,1)))</f>
        <v/>
      </c>
      <c r="AG28" s="4" t="str">
        <f>_xlfn.LET(_xlpm._i, COLUMN()-COLUMN(tblParseParts[[#Headers],[Text]]), IF(_xlpm._i&gt;tblParseParts[[#This Row],[Len]],"",MID(tblParseParts[[#This Row],[Text]],_xlpm._i,1)))</f>
        <v/>
      </c>
      <c r="AH28" s="4" t="str">
        <f>_xlfn.LET(_xlpm._i, COLUMN()-COLUMN(tblParseParts[[#Headers],[Text]]), IF(_xlpm._i&gt;tblParseParts[[#This Row],[Len]],"",MID(tblParseParts[[#This Row],[Text]],_xlpm._i,1)))</f>
        <v/>
      </c>
      <c r="AI28" s="4" t="str">
        <f>_xlfn.LET(_xlpm._i, COLUMN()-COLUMN(tblParseParts[[#Headers],[Text]]), IF(_xlpm._i&gt;tblParseParts[[#This Row],[Len]],"",MID(tblParseParts[[#This Row],[Text]],_xlpm._i,1)))</f>
        <v/>
      </c>
      <c r="AJ28">
        <f>LEN(tblParseParts[[#This Row],[Text]])</f>
        <v>9</v>
      </c>
      <c r="AK28">
        <f>_xlfn.LET(_xlpm._range,tblParseParts[[#This Row],[1]:[33]], _xlfn.IFNA(_xlfn.XMATCH("T",_xlpm._range,0,1),0))</f>
        <v>5</v>
      </c>
      <c r="AL2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28">
        <f>_xlfn.LET(_xlpm._range,tblParseParts[[#This Row],[1]:[33]], _xlfn.IFNA(_xlfn.XMATCH(":",_xlpm._range,0,-1),0))</f>
        <v>0</v>
      </c>
      <c r="AN28" cm="1">
        <f t="array" ref="AN28">_xlfn.LET(_xlpm._last,INDEX(tblParseParts[[#This Row],[1]:[33]],1,tblParseParts[[#This Row],[Len]]),IF(_xlpm._last="Z",tblParseParts[[#This Row],[Len]],0))</f>
        <v>0</v>
      </c>
      <c r="AO28">
        <f>N(tblParseParts[[#This Row],[Tpos]]&gt;0)</f>
        <v>1</v>
      </c>
      <c r="AP28">
        <f>N(tblParseParts[[#This Row],[Tpos]]=1)</f>
        <v>0</v>
      </c>
      <c r="AQ28">
        <f>N(tblParseParts[[#This Row],[SignLastPos]]=1)</f>
        <v>0</v>
      </c>
      <c r="AR28">
        <f>(tblParseParts[[#This Row],[Tpos]]&lt;&gt;0)*(((tblParseParts[[#This Row],[ZlastPos]]&gt;tblParseParts[[#This Row],[Tpos]])+(tblParseParts[[#This Row],[SignLastPos]]&gt;tblParseParts[[#This Row],[Tpos]]))&lt;&gt;0)</f>
        <v>0</v>
      </c>
      <c r="AS28">
        <f>(tblParseParts[[#This Row],[Tpos]]&lt;&gt;0)*(((tblParseParts[[#This Row],[ZlastPos]]=tblParseParts[[#This Row],[Tpos]]+1)+(tblParseParts[[#This Row],[SignLastPos]]=tblParseParts[[#This Row],[Tpos]]+1))&lt;&gt;0)</f>
        <v>0</v>
      </c>
      <c r="AT28">
        <f>N(tblParseParts[[#This Row],[ColonLastPos]]&gt;tblParseParts[[#This Row],[SignLastPos]])</f>
        <v>0</v>
      </c>
      <c r="AU28">
        <f>N(tblParseParts[[#This Row],[Len]]&lt;8)</f>
        <v>0</v>
      </c>
      <c r="AV28">
        <f>N(tblParseParts[[#This Row],[ZlastPos]]=tblParseParts[[#This Row],[Len]])</f>
        <v>0</v>
      </c>
      <c r="AW2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28">
        <v>2</v>
      </c>
      <c r="AY28">
        <v>0</v>
      </c>
      <c r="AZ28">
        <v>1</v>
      </c>
      <c r="BA28" t="str">
        <f>_xlfn.TEXTJOIN(", ",FALSE,tblParseParts[[#This Row],[Hash]:[Compliant]])</f>
        <v>128, 2, 0, 1</v>
      </c>
    </row>
    <row r="29" spans="1:53" x14ac:dyDescent="0.25">
      <c r="A29">
        <v>21</v>
      </c>
      <c r="B29" s="14" t="s">
        <v>103</v>
      </c>
      <c r="C29" s="4" t="str">
        <f>_xlfn.LET(_xlpm._i, COLUMN()-COLUMN(tblParseParts[[#Headers],[Text]]), IF(_xlpm._i&gt;tblParseParts[[#This Row],[Len]],"",MID(tblParseParts[[#This Row],[Text]],_xlpm._i,1)))</f>
        <v>9</v>
      </c>
      <c r="D29" s="4" t="str">
        <f>_xlfn.LET(_xlpm._i, COLUMN()-COLUMN(tblParseParts[[#Headers],[Text]]), IF(_xlpm._i&gt;tblParseParts[[#This Row],[Len]],"",MID(tblParseParts[[#This Row],[Text]],_xlpm._i,1)))</f>
        <v>9</v>
      </c>
      <c r="E29" s="4" t="str">
        <f>_xlfn.LET(_xlpm._i, COLUMN()-COLUMN(tblParseParts[[#Headers],[Text]]), IF(_xlpm._i&gt;tblParseParts[[#This Row],[Len]],"",MID(tblParseParts[[#This Row],[Text]],_xlpm._i,1)))</f>
        <v>9</v>
      </c>
      <c r="F29" s="4" t="str">
        <f>_xlfn.LET(_xlpm._i, COLUMN()-COLUMN(tblParseParts[[#Headers],[Text]]), IF(_xlpm._i&gt;tblParseParts[[#This Row],[Len]],"",MID(tblParseParts[[#This Row],[Text]],_xlpm._i,1)))</f>
        <v>9</v>
      </c>
      <c r="G29" s="4" t="str">
        <f>_xlfn.LET(_xlpm._i, COLUMN()-COLUMN(tblParseParts[[#Headers],[Text]]), IF(_xlpm._i&gt;tblParseParts[[#This Row],[Len]],"",MID(tblParseParts[[#This Row],[Text]],_xlpm._i,1)))</f>
        <v>9</v>
      </c>
      <c r="H29" s="4" t="str">
        <f>_xlfn.LET(_xlpm._i, COLUMN()-COLUMN(tblParseParts[[#Headers],[Text]]), IF(_xlpm._i&gt;tblParseParts[[#This Row],[Len]],"",MID(tblParseParts[[#This Row],[Text]],_xlpm._i,1)))</f>
        <v>T</v>
      </c>
      <c r="I29" s="4" t="str">
        <f>_xlfn.LET(_xlpm._i, COLUMN()-COLUMN(tblParseParts[[#Headers],[Text]]), IF(_xlpm._i&gt;tblParseParts[[#This Row],[Len]],"",MID(tblParseParts[[#This Row],[Text]],_xlpm._i,1)))</f>
        <v>1</v>
      </c>
      <c r="J29" s="4" t="str">
        <f>_xlfn.LET(_xlpm._i, COLUMN()-COLUMN(tblParseParts[[#Headers],[Text]]), IF(_xlpm._i&gt;tblParseParts[[#This Row],[Len]],"",MID(tblParseParts[[#This Row],[Text]],_xlpm._i,1)))</f>
        <v>4</v>
      </c>
      <c r="K29" s="4" t="str">
        <f>_xlfn.LET(_xlpm._i, COLUMN()-COLUMN(tblParseParts[[#Headers],[Text]]), IF(_xlpm._i&gt;tblParseParts[[#This Row],[Len]],"",MID(tblParseParts[[#This Row],[Text]],_xlpm._i,1)))</f>
        <v>3</v>
      </c>
      <c r="L29" s="4" t="str">
        <f>_xlfn.LET(_xlpm._i, COLUMN()-COLUMN(tblParseParts[[#Headers],[Text]]), IF(_xlpm._i&gt;tblParseParts[[#This Row],[Len]],"",MID(tblParseParts[[#This Row],[Text]],_xlpm._i,1)))</f>
        <v>5</v>
      </c>
      <c r="M29" s="4" t="str">
        <f>_xlfn.LET(_xlpm._i, COLUMN()-COLUMN(tblParseParts[[#Headers],[Text]]), IF(_xlpm._i&gt;tblParseParts[[#This Row],[Len]],"",MID(tblParseParts[[#This Row],[Text]],_xlpm._i,1)))</f>
        <v>2</v>
      </c>
      <c r="N29" s="4" t="str">
        <f>_xlfn.LET(_xlpm._i, COLUMN()-COLUMN(tblParseParts[[#Headers],[Text]]), IF(_xlpm._i&gt;tblParseParts[[#This Row],[Len]],"",MID(tblParseParts[[#This Row],[Text]],_xlpm._i,1)))</f>
        <v>3</v>
      </c>
      <c r="O29" s="4" t="str">
        <f>_xlfn.LET(_xlpm._i, COLUMN()-COLUMN(tblParseParts[[#Headers],[Text]]), IF(_xlpm._i&gt;tblParseParts[[#This Row],[Len]],"",MID(tblParseParts[[#This Row],[Text]],_xlpm._i,1)))</f>
        <v/>
      </c>
      <c r="P29" s="4" t="str">
        <f>_xlfn.LET(_xlpm._i, COLUMN()-COLUMN(tblParseParts[[#Headers],[Text]]), IF(_xlpm._i&gt;tblParseParts[[#This Row],[Len]],"",MID(tblParseParts[[#This Row],[Text]],_xlpm._i,1)))</f>
        <v/>
      </c>
      <c r="Q29" s="4" t="str">
        <f>_xlfn.LET(_xlpm._i, COLUMN()-COLUMN(tblParseParts[[#Headers],[Text]]), IF(_xlpm._i&gt;tblParseParts[[#This Row],[Len]],"",MID(tblParseParts[[#This Row],[Text]],_xlpm._i,1)))</f>
        <v/>
      </c>
      <c r="R29" s="4" t="str">
        <f>_xlfn.LET(_xlpm._i, COLUMN()-COLUMN(tblParseParts[[#Headers],[Text]]), IF(_xlpm._i&gt;tblParseParts[[#This Row],[Len]],"",MID(tblParseParts[[#This Row],[Text]],_xlpm._i,1)))</f>
        <v/>
      </c>
      <c r="S29" s="4" t="str">
        <f>_xlfn.LET(_xlpm._i, COLUMN()-COLUMN(tblParseParts[[#Headers],[Text]]), IF(_xlpm._i&gt;tblParseParts[[#This Row],[Len]],"",MID(tblParseParts[[#This Row],[Text]],_xlpm._i,1)))</f>
        <v/>
      </c>
      <c r="T29" s="4" t="str">
        <f>_xlfn.LET(_xlpm._i, COLUMN()-COLUMN(tblParseParts[[#Headers],[Text]]), IF(_xlpm._i&gt;tblParseParts[[#This Row],[Len]],"",MID(tblParseParts[[#This Row],[Text]],_xlpm._i,1)))</f>
        <v/>
      </c>
      <c r="U29" s="4" t="str">
        <f>_xlfn.LET(_xlpm._i, COLUMN()-COLUMN(tblParseParts[[#Headers],[Text]]), IF(_xlpm._i&gt;tblParseParts[[#This Row],[Len]],"",MID(tblParseParts[[#This Row],[Text]],_xlpm._i,1)))</f>
        <v/>
      </c>
      <c r="V29" s="4" t="str">
        <f>_xlfn.LET(_xlpm._i, COLUMN()-COLUMN(tblParseParts[[#Headers],[Text]]), IF(_xlpm._i&gt;tblParseParts[[#This Row],[Len]],"",MID(tblParseParts[[#This Row],[Text]],_xlpm._i,1)))</f>
        <v/>
      </c>
      <c r="W29" s="4" t="str">
        <f>_xlfn.LET(_xlpm._i, COLUMN()-COLUMN(tblParseParts[[#Headers],[Text]]), IF(_xlpm._i&gt;tblParseParts[[#This Row],[Len]],"",MID(tblParseParts[[#This Row],[Text]],_xlpm._i,1)))</f>
        <v/>
      </c>
      <c r="X29" s="4" t="str">
        <f>_xlfn.LET(_xlpm._i, COLUMN()-COLUMN(tblParseParts[[#Headers],[Text]]), IF(_xlpm._i&gt;tblParseParts[[#This Row],[Len]],"",MID(tblParseParts[[#This Row],[Text]],_xlpm._i,1)))</f>
        <v/>
      </c>
      <c r="Y29" s="4" t="str">
        <f>_xlfn.LET(_xlpm._i, COLUMN()-COLUMN(tblParseParts[[#Headers],[Text]]), IF(_xlpm._i&gt;tblParseParts[[#This Row],[Len]],"",MID(tblParseParts[[#This Row],[Text]],_xlpm._i,1)))</f>
        <v/>
      </c>
      <c r="Z29" s="4" t="str">
        <f>_xlfn.LET(_xlpm._i, COLUMN()-COLUMN(tblParseParts[[#Headers],[Text]]), IF(_xlpm._i&gt;tblParseParts[[#This Row],[Len]],"",MID(tblParseParts[[#This Row],[Text]],_xlpm._i,1)))</f>
        <v/>
      </c>
      <c r="AA29" s="4" t="str">
        <f>_xlfn.LET(_xlpm._i, COLUMN()-COLUMN(tblParseParts[[#Headers],[Text]]), IF(_xlpm._i&gt;tblParseParts[[#This Row],[Len]],"",MID(tblParseParts[[#This Row],[Text]],_xlpm._i,1)))</f>
        <v/>
      </c>
      <c r="AB29" s="4" t="str">
        <f>_xlfn.LET(_xlpm._i, COLUMN()-COLUMN(tblParseParts[[#Headers],[Text]]), IF(_xlpm._i&gt;tblParseParts[[#This Row],[Len]],"",MID(tblParseParts[[#This Row],[Text]],_xlpm._i,1)))</f>
        <v/>
      </c>
      <c r="AC29" s="4" t="str">
        <f>_xlfn.LET(_xlpm._i, COLUMN()-COLUMN(tblParseParts[[#Headers],[Text]]), IF(_xlpm._i&gt;tblParseParts[[#This Row],[Len]],"",MID(tblParseParts[[#This Row],[Text]],_xlpm._i,1)))</f>
        <v/>
      </c>
      <c r="AD29" s="4" t="str">
        <f>_xlfn.LET(_xlpm._i, COLUMN()-COLUMN(tblParseParts[[#Headers],[Text]]), IF(_xlpm._i&gt;tblParseParts[[#This Row],[Len]],"",MID(tblParseParts[[#This Row],[Text]],_xlpm._i,1)))</f>
        <v/>
      </c>
      <c r="AE29" s="4" t="str">
        <f>_xlfn.LET(_xlpm._i, COLUMN()-COLUMN(tblParseParts[[#Headers],[Text]]), IF(_xlpm._i&gt;tblParseParts[[#This Row],[Len]],"",MID(tblParseParts[[#This Row],[Text]],_xlpm._i,1)))</f>
        <v/>
      </c>
      <c r="AF29" s="4" t="str">
        <f>_xlfn.LET(_xlpm._i, COLUMN()-COLUMN(tblParseParts[[#Headers],[Text]]), IF(_xlpm._i&gt;tblParseParts[[#This Row],[Len]],"",MID(tblParseParts[[#This Row],[Text]],_xlpm._i,1)))</f>
        <v/>
      </c>
      <c r="AG29" s="4" t="str">
        <f>_xlfn.LET(_xlpm._i, COLUMN()-COLUMN(tblParseParts[[#Headers],[Text]]), IF(_xlpm._i&gt;tblParseParts[[#This Row],[Len]],"",MID(tblParseParts[[#This Row],[Text]],_xlpm._i,1)))</f>
        <v/>
      </c>
      <c r="AH29" s="4" t="str">
        <f>_xlfn.LET(_xlpm._i, COLUMN()-COLUMN(tblParseParts[[#Headers],[Text]]), IF(_xlpm._i&gt;tblParseParts[[#This Row],[Len]],"",MID(tblParseParts[[#This Row],[Text]],_xlpm._i,1)))</f>
        <v/>
      </c>
      <c r="AI29" s="4" t="str">
        <f>_xlfn.LET(_xlpm._i, COLUMN()-COLUMN(tblParseParts[[#Headers],[Text]]), IF(_xlpm._i&gt;tblParseParts[[#This Row],[Len]],"",MID(tblParseParts[[#This Row],[Text]],_xlpm._i,1)))</f>
        <v/>
      </c>
      <c r="AJ29">
        <f>LEN(tblParseParts[[#This Row],[Text]])</f>
        <v>12</v>
      </c>
      <c r="AK29">
        <f>_xlfn.LET(_xlpm._range,tblParseParts[[#This Row],[1]:[33]], _xlfn.IFNA(_xlfn.XMATCH("T",_xlpm._range,0,1),0))</f>
        <v>6</v>
      </c>
      <c r="AL2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29">
        <f>_xlfn.LET(_xlpm._range,tblParseParts[[#This Row],[1]:[33]], _xlfn.IFNA(_xlfn.XMATCH(":",_xlpm._range,0,-1),0))</f>
        <v>0</v>
      </c>
      <c r="AN29" cm="1">
        <f t="array" ref="AN29">_xlfn.LET(_xlpm._last,INDEX(tblParseParts[[#This Row],[1]:[33]],1,tblParseParts[[#This Row],[Len]]),IF(_xlpm._last="Z",tblParseParts[[#This Row],[Len]],0))</f>
        <v>0</v>
      </c>
      <c r="AO29">
        <f>N(tblParseParts[[#This Row],[Tpos]]&gt;0)</f>
        <v>1</v>
      </c>
      <c r="AP29">
        <f>N(tblParseParts[[#This Row],[Tpos]]=1)</f>
        <v>0</v>
      </c>
      <c r="AQ29">
        <f>N(tblParseParts[[#This Row],[SignLastPos]]=1)</f>
        <v>0</v>
      </c>
      <c r="AR29">
        <f>(tblParseParts[[#This Row],[Tpos]]&lt;&gt;0)*(((tblParseParts[[#This Row],[ZlastPos]]&gt;tblParseParts[[#This Row],[Tpos]])+(tblParseParts[[#This Row],[SignLastPos]]&gt;tblParseParts[[#This Row],[Tpos]]))&lt;&gt;0)</f>
        <v>0</v>
      </c>
      <c r="AS29">
        <f>(tblParseParts[[#This Row],[Tpos]]&lt;&gt;0)*(((tblParseParts[[#This Row],[ZlastPos]]=tblParseParts[[#This Row],[Tpos]]+1)+(tblParseParts[[#This Row],[SignLastPos]]=tblParseParts[[#This Row],[Tpos]]+1))&lt;&gt;0)</f>
        <v>0</v>
      </c>
      <c r="AT29">
        <f>N(tblParseParts[[#This Row],[ColonLastPos]]&gt;tblParseParts[[#This Row],[SignLastPos]])</f>
        <v>0</v>
      </c>
      <c r="AU29">
        <f>N(tblParseParts[[#This Row],[Len]]&lt;8)</f>
        <v>0</v>
      </c>
      <c r="AV29">
        <f>N(tblParseParts[[#This Row],[ZlastPos]]=tblParseParts[[#This Row],[Len]])</f>
        <v>0</v>
      </c>
      <c r="AW2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29">
        <v>2</v>
      </c>
      <c r="AY29">
        <v>0</v>
      </c>
      <c r="AZ29">
        <v>1</v>
      </c>
      <c r="BA29" t="str">
        <f>_xlfn.TEXTJOIN(", ",FALSE,tblParseParts[[#This Row],[Hash]:[Compliant]])</f>
        <v>128, 2, 0, 1</v>
      </c>
    </row>
    <row r="30" spans="1:53" x14ac:dyDescent="0.25">
      <c r="A30">
        <v>22</v>
      </c>
      <c r="B30" s="14" t="s">
        <v>195</v>
      </c>
      <c r="C30" s="4" t="str">
        <f>_xlfn.LET(_xlpm._i, COLUMN()-COLUMN(tblParseParts[[#Headers],[Text]]), IF(_xlpm._i&gt;tblParseParts[[#This Row],[Len]],"",MID(tblParseParts[[#This Row],[Text]],_xlpm._i,1)))</f>
        <v>+</v>
      </c>
      <c r="D30" s="4" t="str">
        <f>_xlfn.LET(_xlpm._i, COLUMN()-COLUMN(tblParseParts[[#Headers],[Text]]), IF(_xlpm._i&gt;tblParseParts[[#This Row],[Len]],"",MID(tblParseParts[[#This Row],[Text]],_xlpm._i,1)))</f>
        <v>2</v>
      </c>
      <c r="E30" s="4" t="str">
        <f>_xlfn.LET(_xlpm._i, COLUMN()-COLUMN(tblParseParts[[#Headers],[Text]]), IF(_xlpm._i&gt;tblParseParts[[#This Row],[Len]],"",MID(tblParseParts[[#This Row],[Text]],_xlpm._i,1)))</f>
        <v>0</v>
      </c>
      <c r="F30" s="4" t="str">
        <f>_xlfn.LET(_xlpm._i, COLUMN()-COLUMN(tblParseParts[[#Headers],[Text]]), IF(_xlpm._i&gt;tblParseParts[[#This Row],[Len]],"",MID(tblParseParts[[#This Row],[Text]],_xlpm._i,1)))</f>
        <v>2</v>
      </c>
      <c r="G30" s="4" t="str">
        <f>_xlfn.LET(_xlpm._i, COLUMN()-COLUMN(tblParseParts[[#Headers],[Text]]), IF(_xlpm._i&gt;tblParseParts[[#This Row],[Len]],"",MID(tblParseParts[[#This Row],[Text]],_xlpm._i,1)))</f>
        <v>3</v>
      </c>
      <c r="H30" s="4" t="str">
        <f>_xlfn.LET(_xlpm._i, COLUMN()-COLUMN(tblParseParts[[#Headers],[Text]]), IF(_xlpm._i&gt;tblParseParts[[#This Row],[Len]],"",MID(tblParseParts[[#This Row],[Text]],_xlpm._i,1)))</f>
        <v>3</v>
      </c>
      <c r="I30" s="4" t="str">
        <f>_xlfn.LET(_xlpm._i, COLUMN()-COLUMN(tblParseParts[[#Headers],[Text]]), IF(_xlpm._i&gt;tblParseParts[[#This Row],[Len]],"",MID(tblParseParts[[#This Row],[Text]],_xlpm._i,1)))</f>
        <v>2</v>
      </c>
      <c r="J30" s="4" t="str">
        <f>_xlfn.LET(_xlpm._i, COLUMN()-COLUMN(tblParseParts[[#Headers],[Text]]), IF(_xlpm._i&gt;tblParseParts[[#This Row],[Len]],"",MID(tblParseParts[[#This Row],[Text]],_xlpm._i,1)))</f>
        <v>5</v>
      </c>
      <c r="K30" s="4" t="str">
        <f>_xlfn.LET(_xlpm._i, COLUMN()-COLUMN(tblParseParts[[#Headers],[Text]]), IF(_xlpm._i&gt;tblParseParts[[#This Row],[Len]],"",MID(tblParseParts[[#This Row],[Text]],_xlpm._i,1)))</f>
        <v>T</v>
      </c>
      <c r="L30" s="4" t="str">
        <f>_xlfn.LET(_xlpm._i, COLUMN()-COLUMN(tblParseParts[[#Headers],[Text]]), IF(_xlpm._i&gt;tblParseParts[[#This Row],[Len]],"",MID(tblParseParts[[#This Row],[Text]],_xlpm._i,1)))</f>
        <v>1</v>
      </c>
      <c r="M30" s="4" t="str">
        <f>_xlfn.LET(_xlpm._i, COLUMN()-COLUMN(tblParseParts[[#Headers],[Text]]), IF(_xlpm._i&gt;tblParseParts[[#This Row],[Len]],"",MID(tblParseParts[[#This Row],[Text]],_xlpm._i,1)))</f>
        <v>4</v>
      </c>
      <c r="N30" s="4" t="str">
        <f>_xlfn.LET(_xlpm._i, COLUMN()-COLUMN(tblParseParts[[#Headers],[Text]]), IF(_xlpm._i&gt;tblParseParts[[#This Row],[Len]],"",MID(tblParseParts[[#This Row],[Text]],_xlpm._i,1)))</f>
        <v>3</v>
      </c>
      <c r="O30" s="4" t="str">
        <f>_xlfn.LET(_xlpm._i, COLUMN()-COLUMN(tblParseParts[[#Headers],[Text]]), IF(_xlpm._i&gt;tblParseParts[[#This Row],[Len]],"",MID(tblParseParts[[#This Row],[Text]],_xlpm._i,1)))</f>
        <v>5</v>
      </c>
      <c r="P30" s="4" t="str">
        <f>_xlfn.LET(_xlpm._i, COLUMN()-COLUMN(tblParseParts[[#Headers],[Text]]), IF(_xlpm._i&gt;tblParseParts[[#This Row],[Len]],"",MID(tblParseParts[[#This Row],[Text]],_xlpm._i,1)))</f>
        <v>2</v>
      </c>
      <c r="Q30" s="4" t="str">
        <f>_xlfn.LET(_xlpm._i, COLUMN()-COLUMN(tblParseParts[[#Headers],[Text]]), IF(_xlpm._i&gt;tblParseParts[[#This Row],[Len]],"",MID(tblParseParts[[#This Row],[Text]],_xlpm._i,1)))</f>
        <v>3</v>
      </c>
      <c r="R30" s="4" t="str">
        <f>_xlfn.LET(_xlpm._i, COLUMN()-COLUMN(tblParseParts[[#Headers],[Text]]), IF(_xlpm._i&gt;tblParseParts[[#This Row],[Len]],"",MID(tblParseParts[[#This Row],[Text]],_xlpm._i,1)))</f>
        <v>.</v>
      </c>
      <c r="S30" s="4" t="str">
        <f>_xlfn.LET(_xlpm._i, COLUMN()-COLUMN(tblParseParts[[#Headers],[Text]]), IF(_xlpm._i&gt;tblParseParts[[#This Row],[Len]],"",MID(tblParseParts[[#This Row],[Text]],_xlpm._i,1)))</f>
        <v>1</v>
      </c>
      <c r="T30" s="4" t="str">
        <f>_xlfn.LET(_xlpm._i, COLUMN()-COLUMN(tblParseParts[[#Headers],[Text]]), IF(_xlpm._i&gt;tblParseParts[[#This Row],[Len]],"",MID(tblParseParts[[#This Row],[Text]],_xlpm._i,1)))</f>
        <v>2</v>
      </c>
      <c r="U30" s="4" t="str">
        <f>_xlfn.LET(_xlpm._i, COLUMN()-COLUMN(tblParseParts[[#Headers],[Text]]), IF(_xlpm._i&gt;tblParseParts[[#This Row],[Len]],"",MID(tblParseParts[[#This Row],[Text]],_xlpm._i,1)))</f>
        <v>3</v>
      </c>
      <c r="V30" s="4" t="str">
        <f>_xlfn.LET(_xlpm._i, COLUMN()-COLUMN(tblParseParts[[#Headers],[Text]]), IF(_xlpm._i&gt;tblParseParts[[#This Row],[Len]],"",MID(tblParseParts[[#This Row],[Text]],_xlpm._i,1)))</f>
        <v/>
      </c>
      <c r="W30" s="4" t="str">
        <f>_xlfn.LET(_xlpm._i, COLUMN()-COLUMN(tblParseParts[[#Headers],[Text]]), IF(_xlpm._i&gt;tblParseParts[[#This Row],[Len]],"",MID(tblParseParts[[#This Row],[Text]],_xlpm._i,1)))</f>
        <v/>
      </c>
      <c r="X30" s="4" t="str">
        <f>_xlfn.LET(_xlpm._i, COLUMN()-COLUMN(tblParseParts[[#Headers],[Text]]), IF(_xlpm._i&gt;tblParseParts[[#This Row],[Len]],"",MID(tblParseParts[[#This Row],[Text]],_xlpm._i,1)))</f>
        <v/>
      </c>
      <c r="Y30" s="4" t="str">
        <f>_xlfn.LET(_xlpm._i, COLUMN()-COLUMN(tblParseParts[[#Headers],[Text]]), IF(_xlpm._i&gt;tblParseParts[[#This Row],[Len]],"",MID(tblParseParts[[#This Row],[Text]],_xlpm._i,1)))</f>
        <v/>
      </c>
      <c r="Z30" s="4" t="str">
        <f>_xlfn.LET(_xlpm._i, COLUMN()-COLUMN(tblParseParts[[#Headers],[Text]]), IF(_xlpm._i&gt;tblParseParts[[#This Row],[Len]],"",MID(tblParseParts[[#This Row],[Text]],_xlpm._i,1)))</f>
        <v/>
      </c>
      <c r="AA30" s="4" t="str">
        <f>_xlfn.LET(_xlpm._i, COLUMN()-COLUMN(tblParseParts[[#Headers],[Text]]), IF(_xlpm._i&gt;tblParseParts[[#This Row],[Len]],"",MID(tblParseParts[[#This Row],[Text]],_xlpm._i,1)))</f>
        <v/>
      </c>
      <c r="AB30" s="4" t="str">
        <f>_xlfn.LET(_xlpm._i, COLUMN()-COLUMN(tblParseParts[[#Headers],[Text]]), IF(_xlpm._i&gt;tblParseParts[[#This Row],[Len]],"",MID(tblParseParts[[#This Row],[Text]],_xlpm._i,1)))</f>
        <v/>
      </c>
      <c r="AC30" s="4" t="str">
        <f>_xlfn.LET(_xlpm._i, COLUMN()-COLUMN(tblParseParts[[#Headers],[Text]]), IF(_xlpm._i&gt;tblParseParts[[#This Row],[Len]],"",MID(tblParseParts[[#This Row],[Text]],_xlpm._i,1)))</f>
        <v/>
      </c>
      <c r="AD30" s="4" t="str">
        <f>_xlfn.LET(_xlpm._i, COLUMN()-COLUMN(tblParseParts[[#Headers],[Text]]), IF(_xlpm._i&gt;tblParseParts[[#This Row],[Len]],"",MID(tblParseParts[[#This Row],[Text]],_xlpm._i,1)))</f>
        <v/>
      </c>
      <c r="AE30" s="4" t="str">
        <f>_xlfn.LET(_xlpm._i, COLUMN()-COLUMN(tblParseParts[[#Headers],[Text]]), IF(_xlpm._i&gt;tblParseParts[[#This Row],[Len]],"",MID(tblParseParts[[#This Row],[Text]],_xlpm._i,1)))</f>
        <v/>
      </c>
      <c r="AF30" s="4" t="str">
        <f>_xlfn.LET(_xlpm._i, COLUMN()-COLUMN(tblParseParts[[#Headers],[Text]]), IF(_xlpm._i&gt;tblParseParts[[#This Row],[Len]],"",MID(tblParseParts[[#This Row],[Text]],_xlpm._i,1)))</f>
        <v/>
      </c>
      <c r="AG30" s="4" t="str">
        <f>_xlfn.LET(_xlpm._i, COLUMN()-COLUMN(tblParseParts[[#Headers],[Text]]), IF(_xlpm._i&gt;tblParseParts[[#This Row],[Len]],"",MID(tblParseParts[[#This Row],[Text]],_xlpm._i,1)))</f>
        <v/>
      </c>
      <c r="AH30" s="4" t="str">
        <f>_xlfn.LET(_xlpm._i, COLUMN()-COLUMN(tblParseParts[[#Headers],[Text]]), IF(_xlpm._i&gt;tblParseParts[[#This Row],[Len]],"",MID(tblParseParts[[#This Row],[Text]],_xlpm._i,1)))</f>
        <v/>
      </c>
      <c r="AI30" s="4" t="str">
        <f>_xlfn.LET(_xlpm._i, COLUMN()-COLUMN(tblParseParts[[#Headers],[Text]]), IF(_xlpm._i&gt;tblParseParts[[#This Row],[Len]],"",MID(tblParseParts[[#This Row],[Text]],_xlpm._i,1)))</f>
        <v/>
      </c>
      <c r="AJ30">
        <f>LEN(tblParseParts[[#This Row],[Text]])</f>
        <v>19</v>
      </c>
      <c r="AK30">
        <f>_xlfn.LET(_xlpm._range,tblParseParts[[#This Row],[1]:[33]], _xlfn.IFNA(_xlfn.XMATCH("T",_xlpm._range,0,1),0))</f>
        <v>9</v>
      </c>
      <c r="AL3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30">
        <f>_xlfn.LET(_xlpm._range,tblParseParts[[#This Row],[1]:[33]], _xlfn.IFNA(_xlfn.XMATCH(":",_xlpm._range,0,-1),0))</f>
        <v>0</v>
      </c>
      <c r="AN30" cm="1">
        <f t="array" ref="AN30">_xlfn.LET(_xlpm._last,INDEX(tblParseParts[[#This Row],[1]:[33]],1,tblParseParts[[#This Row],[Len]]),IF(_xlpm._last="Z",tblParseParts[[#This Row],[Len]],0))</f>
        <v>0</v>
      </c>
      <c r="AO30">
        <f>N(tblParseParts[[#This Row],[Tpos]]&gt;0)</f>
        <v>1</v>
      </c>
      <c r="AP30">
        <f>N(tblParseParts[[#This Row],[Tpos]]=1)</f>
        <v>0</v>
      </c>
      <c r="AQ30">
        <f>N(tblParseParts[[#This Row],[SignLastPos]]=1)</f>
        <v>1</v>
      </c>
      <c r="AR30">
        <f>(tblParseParts[[#This Row],[Tpos]]&lt;&gt;0)*(((tblParseParts[[#This Row],[ZlastPos]]&gt;tblParseParts[[#This Row],[Tpos]])+(tblParseParts[[#This Row],[SignLastPos]]&gt;tblParseParts[[#This Row],[Tpos]]))&lt;&gt;0)</f>
        <v>0</v>
      </c>
      <c r="AS30">
        <f>(tblParseParts[[#This Row],[Tpos]]&lt;&gt;0)*(((tblParseParts[[#This Row],[ZlastPos]]=tblParseParts[[#This Row],[Tpos]]+1)+(tblParseParts[[#This Row],[SignLastPos]]=tblParseParts[[#This Row],[Tpos]]+1))&lt;&gt;0)</f>
        <v>0</v>
      </c>
      <c r="AT30">
        <f>N(tblParseParts[[#This Row],[ColonLastPos]]&gt;tblParseParts[[#This Row],[SignLastPos]])</f>
        <v>0</v>
      </c>
      <c r="AU30">
        <f>N(tblParseParts[[#This Row],[Len]]&lt;8)</f>
        <v>0</v>
      </c>
      <c r="AV30">
        <f>N(tblParseParts[[#This Row],[ZlastPos]]=tblParseParts[[#This Row],[Len]])</f>
        <v>0</v>
      </c>
      <c r="AW3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160</v>
      </c>
      <c r="AX30">
        <v>2</v>
      </c>
      <c r="AY30">
        <v>0</v>
      </c>
      <c r="AZ30">
        <v>1</v>
      </c>
      <c r="BA30" t="str">
        <f>_xlfn.TEXTJOIN(", ",FALSE,tblParseParts[[#This Row],[Hash]:[Compliant]])</f>
        <v>160, 2, 0, 1</v>
      </c>
    </row>
    <row r="31" spans="1:53" x14ac:dyDescent="0.25">
      <c r="A31">
        <v>23</v>
      </c>
      <c r="B31" s="14" t="s">
        <v>104</v>
      </c>
      <c r="C31" s="4" t="str">
        <f>_xlfn.LET(_xlpm._i, COLUMN()-COLUMN(tblParseParts[[#Headers],[Text]]), IF(_xlpm._i&gt;tblParseParts[[#This Row],[Len]],"",MID(tblParseParts[[#This Row],[Text]],_xlpm._i,1)))</f>
        <v>2</v>
      </c>
      <c r="D31" s="4" t="str">
        <f>_xlfn.LET(_xlpm._i, COLUMN()-COLUMN(tblParseParts[[#Headers],[Text]]), IF(_xlpm._i&gt;tblParseParts[[#This Row],[Len]],"",MID(tblParseParts[[#This Row],[Text]],_xlpm._i,1)))</f>
        <v>0</v>
      </c>
      <c r="E31" s="4" t="str">
        <f>_xlfn.LET(_xlpm._i, COLUMN()-COLUMN(tblParseParts[[#Headers],[Text]]), IF(_xlpm._i&gt;tblParseParts[[#This Row],[Len]],"",MID(tblParseParts[[#This Row],[Text]],_xlpm._i,1)))</f>
        <v>2</v>
      </c>
      <c r="F31" s="4" t="str">
        <f>_xlfn.LET(_xlpm._i, COLUMN()-COLUMN(tblParseParts[[#Headers],[Text]]), IF(_xlpm._i&gt;tblParseParts[[#This Row],[Len]],"",MID(tblParseParts[[#This Row],[Text]],_xlpm._i,1)))</f>
        <v>3</v>
      </c>
      <c r="G31" s="4" t="str">
        <f>_xlfn.LET(_xlpm._i, COLUMN()-COLUMN(tblParseParts[[#Headers],[Text]]), IF(_xlpm._i&gt;tblParseParts[[#This Row],[Len]],"",MID(tblParseParts[[#This Row],[Text]],_xlpm._i,1)))</f>
        <v>W</v>
      </c>
      <c r="H31" s="4" t="str">
        <f>_xlfn.LET(_xlpm._i, COLUMN()-COLUMN(tblParseParts[[#Headers],[Text]]), IF(_xlpm._i&gt;tblParseParts[[#This Row],[Len]],"",MID(tblParseParts[[#This Row],[Text]],_xlpm._i,1)))</f>
        <v>1</v>
      </c>
      <c r="I31" s="4" t="str">
        <f>_xlfn.LET(_xlpm._i, COLUMN()-COLUMN(tblParseParts[[#Headers],[Text]]), IF(_xlpm._i&gt;tblParseParts[[#This Row],[Len]],"",MID(tblParseParts[[#This Row],[Text]],_xlpm._i,1)))</f>
        <v>5</v>
      </c>
      <c r="J31" s="4" t="str">
        <f>_xlfn.LET(_xlpm._i, COLUMN()-COLUMN(tblParseParts[[#Headers],[Text]]), IF(_xlpm._i&gt;tblParseParts[[#This Row],[Len]],"",MID(tblParseParts[[#This Row],[Text]],_xlpm._i,1)))</f>
        <v>T</v>
      </c>
      <c r="K31" s="4" t="str">
        <f>_xlfn.LET(_xlpm._i, COLUMN()-COLUMN(tblParseParts[[#Headers],[Text]]), IF(_xlpm._i&gt;tblParseParts[[#This Row],[Len]],"",MID(tblParseParts[[#This Row],[Text]],_xlpm._i,1)))</f>
        <v>1</v>
      </c>
      <c r="L31" s="4" t="str">
        <f>_xlfn.LET(_xlpm._i, COLUMN()-COLUMN(tblParseParts[[#Headers],[Text]]), IF(_xlpm._i&gt;tblParseParts[[#This Row],[Len]],"",MID(tblParseParts[[#This Row],[Text]],_xlpm._i,1)))</f>
        <v>8</v>
      </c>
      <c r="M31" s="4" t="str">
        <f>_xlfn.LET(_xlpm._i, COLUMN()-COLUMN(tblParseParts[[#Headers],[Text]]), IF(_xlpm._i&gt;tblParseParts[[#This Row],[Len]],"",MID(tblParseParts[[#This Row],[Text]],_xlpm._i,1)))</f>
        <v/>
      </c>
      <c r="N31" s="4" t="str">
        <f>_xlfn.LET(_xlpm._i, COLUMN()-COLUMN(tblParseParts[[#Headers],[Text]]), IF(_xlpm._i&gt;tblParseParts[[#This Row],[Len]],"",MID(tblParseParts[[#This Row],[Text]],_xlpm._i,1)))</f>
        <v/>
      </c>
      <c r="O31" s="4" t="str">
        <f>_xlfn.LET(_xlpm._i, COLUMN()-COLUMN(tblParseParts[[#Headers],[Text]]), IF(_xlpm._i&gt;tblParseParts[[#This Row],[Len]],"",MID(tblParseParts[[#This Row],[Text]],_xlpm._i,1)))</f>
        <v/>
      </c>
      <c r="P31" s="4" t="str">
        <f>_xlfn.LET(_xlpm._i, COLUMN()-COLUMN(tblParseParts[[#Headers],[Text]]), IF(_xlpm._i&gt;tblParseParts[[#This Row],[Len]],"",MID(tblParseParts[[#This Row],[Text]],_xlpm._i,1)))</f>
        <v/>
      </c>
      <c r="Q31" s="4" t="str">
        <f>_xlfn.LET(_xlpm._i, COLUMN()-COLUMN(tblParseParts[[#Headers],[Text]]), IF(_xlpm._i&gt;tblParseParts[[#This Row],[Len]],"",MID(tblParseParts[[#This Row],[Text]],_xlpm._i,1)))</f>
        <v/>
      </c>
      <c r="R31" s="4" t="str">
        <f>_xlfn.LET(_xlpm._i, COLUMN()-COLUMN(tblParseParts[[#Headers],[Text]]), IF(_xlpm._i&gt;tblParseParts[[#This Row],[Len]],"",MID(tblParseParts[[#This Row],[Text]],_xlpm._i,1)))</f>
        <v/>
      </c>
      <c r="S31" s="4" t="str">
        <f>_xlfn.LET(_xlpm._i, COLUMN()-COLUMN(tblParseParts[[#Headers],[Text]]), IF(_xlpm._i&gt;tblParseParts[[#This Row],[Len]],"",MID(tblParseParts[[#This Row],[Text]],_xlpm._i,1)))</f>
        <v/>
      </c>
      <c r="T31" s="4" t="str">
        <f>_xlfn.LET(_xlpm._i, COLUMN()-COLUMN(tblParseParts[[#Headers],[Text]]), IF(_xlpm._i&gt;tblParseParts[[#This Row],[Len]],"",MID(tblParseParts[[#This Row],[Text]],_xlpm._i,1)))</f>
        <v/>
      </c>
      <c r="U31" s="4" t="str">
        <f>_xlfn.LET(_xlpm._i, COLUMN()-COLUMN(tblParseParts[[#Headers],[Text]]), IF(_xlpm._i&gt;tblParseParts[[#This Row],[Len]],"",MID(tblParseParts[[#This Row],[Text]],_xlpm._i,1)))</f>
        <v/>
      </c>
      <c r="V31" s="4" t="str">
        <f>_xlfn.LET(_xlpm._i, COLUMN()-COLUMN(tblParseParts[[#Headers],[Text]]), IF(_xlpm._i&gt;tblParseParts[[#This Row],[Len]],"",MID(tblParseParts[[#This Row],[Text]],_xlpm._i,1)))</f>
        <v/>
      </c>
      <c r="W31" s="4" t="str">
        <f>_xlfn.LET(_xlpm._i, COLUMN()-COLUMN(tblParseParts[[#Headers],[Text]]), IF(_xlpm._i&gt;tblParseParts[[#This Row],[Len]],"",MID(tblParseParts[[#This Row],[Text]],_xlpm._i,1)))</f>
        <v/>
      </c>
      <c r="X31" s="4" t="str">
        <f>_xlfn.LET(_xlpm._i, COLUMN()-COLUMN(tblParseParts[[#Headers],[Text]]), IF(_xlpm._i&gt;tblParseParts[[#This Row],[Len]],"",MID(tblParseParts[[#This Row],[Text]],_xlpm._i,1)))</f>
        <v/>
      </c>
      <c r="Y31" s="4" t="str">
        <f>_xlfn.LET(_xlpm._i, COLUMN()-COLUMN(tblParseParts[[#Headers],[Text]]), IF(_xlpm._i&gt;tblParseParts[[#This Row],[Len]],"",MID(tblParseParts[[#This Row],[Text]],_xlpm._i,1)))</f>
        <v/>
      </c>
      <c r="Z31" s="4" t="str">
        <f>_xlfn.LET(_xlpm._i, COLUMN()-COLUMN(tblParseParts[[#Headers],[Text]]), IF(_xlpm._i&gt;tblParseParts[[#This Row],[Len]],"",MID(tblParseParts[[#This Row],[Text]],_xlpm._i,1)))</f>
        <v/>
      </c>
      <c r="AA31" s="4" t="str">
        <f>_xlfn.LET(_xlpm._i, COLUMN()-COLUMN(tblParseParts[[#Headers],[Text]]), IF(_xlpm._i&gt;tblParseParts[[#This Row],[Len]],"",MID(tblParseParts[[#This Row],[Text]],_xlpm._i,1)))</f>
        <v/>
      </c>
      <c r="AB31" s="4" t="str">
        <f>_xlfn.LET(_xlpm._i, COLUMN()-COLUMN(tblParseParts[[#Headers],[Text]]), IF(_xlpm._i&gt;tblParseParts[[#This Row],[Len]],"",MID(tblParseParts[[#This Row],[Text]],_xlpm._i,1)))</f>
        <v/>
      </c>
      <c r="AC31" s="4" t="str">
        <f>_xlfn.LET(_xlpm._i, COLUMN()-COLUMN(tblParseParts[[#Headers],[Text]]), IF(_xlpm._i&gt;tblParseParts[[#This Row],[Len]],"",MID(tblParseParts[[#This Row],[Text]],_xlpm._i,1)))</f>
        <v/>
      </c>
      <c r="AD31" s="4" t="str">
        <f>_xlfn.LET(_xlpm._i, COLUMN()-COLUMN(tblParseParts[[#Headers],[Text]]), IF(_xlpm._i&gt;tblParseParts[[#This Row],[Len]],"",MID(tblParseParts[[#This Row],[Text]],_xlpm._i,1)))</f>
        <v/>
      </c>
      <c r="AE31" s="4" t="str">
        <f>_xlfn.LET(_xlpm._i, COLUMN()-COLUMN(tblParseParts[[#Headers],[Text]]), IF(_xlpm._i&gt;tblParseParts[[#This Row],[Len]],"",MID(tblParseParts[[#This Row],[Text]],_xlpm._i,1)))</f>
        <v/>
      </c>
      <c r="AF31" s="4" t="str">
        <f>_xlfn.LET(_xlpm._i, COLUMN()-COLUMN(tblParseParts[[#Headers],[Text]]), IF(_xlpm._i&gt;tblParseParts[[#This Row],[Len]],"",MID(tblParseParts[[#This Row],[Text]],_xlpm._i,1)))</f>
        <v/>
      </c>
      <c r="AG31" s="4" t="str">
        <f>_xlfn.LET(_xlpm._i, COLUMN()-COLUMN(tblParseParts[[#Headers],[Text]]), IF(_xlpm._i&gt;tblParseParts[[#This Row],[Len]],"",MID(tblParseParts[[#This Row],[Text]],_xlpm._i,1)))</f>
        <v/>
      </c>
      <c r="AH31" s="4" t="str">
        <f>_xlfn.LET(_xlpm._i, COLUMN()-COLUMN(tblParseParts[[#Headers],[Text]]), IF(_xlpm._i&gt;tblParseParts[[#This Row],[Len]],"",MID(tblParseParts[[#This Row],[Text]],_xlpm._i,1)))</f>
        <v/>
      </c>
      <c r="AI31" s="4" t="str">
        <f>_xlfn.LET(_xlpm._i, COLUMN()-COLUMN(tblParseParts[[#Headers],[Text]]), IF(_xlpm._i&gt;tblParseParts[[#This Row],[Len]],"",MID(tblParseParts[[#This Row],[Text]],_xlpm._i,1)))</f>
        <v/>
      </c>
      <c r="AJ31">
        <f>LEN(tblParseParts[[#This Row],[Text]])</f>
        <v>10</v>
      </c>
      <c r="AK31">
        <f>_xlfn.LET(_xlpm._range,tblParseParts[[#This Row],[1]:[33]], _xlfn.IFNA(_xlfn.XMATCH("T",_xlpm._range,0,1),0))</f>
        <v>8</v>
      </c>
      <c r="AL3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1">
        <f>_xlfn.LET(_xlpm._range,tblParseParts[[#This Row],[1]:[33]], _xlfn.IFNA(_xlfn.XMATCH(":",_xlpm._range,0,-1),0))</f>
        <v>0</v>
      </c>
      <c r="AN31" cm="1">
        <f t="array" ref="AN31">_xlfn.LET(_xlpm._last,INDEX(tblParseParts[[#This Row],[1]:[33]],1,tblParseParts[[#This Row],[Len]]),IF(_xlpm._last="Z",tblParseParts[[#This Row],[Len]],0))</f>
        <v>0</v>
      </c>
      <c r="AO31">
        <f>N(tblParseParts[[#This Row],[Tpos]]&gt;0)</f>
        <v>1</v>
      </c>
      <c r="AP31">
        <f>N(tblParseParts[[#This Row],[Tpos]]=1)</f>
        <v>0</v>
      </c>
      <c r="AQ31">
        <f>N(tblParseParts[[#This Row],[SignLastPos]]=1)</f>
        <v>0</v>
      </c>
      <c r="AR31">
        <f>(tblParseParts[[#This Row],[Tpos]]&lt;&gt;0)*(((tblParseParts[[#This Row],[ZlastPos]]&gt;tblParseParts[[#This Row],[Tpos]])+(tblParseParts[[#This Row],[SignLastPos]]&gt;tblParseParts[[#This Row],[Tpos]]))&lt;&gt;0)</f>
        <v>0</v>
      </c>
      <c r="AS31">
        <f>(tblParseParts[[#This Row],[Tpos]]&lt;&gt;0)*(((tblParseParts[[#This Row],[ZlastPos]]=tblParseParts[[#This Row],[Tpos]]+1)+(tblParseParts[[#This Row],[SignLastPos]]=tblParseParts[[#This Row],[Tpos]]+1))&lt;&gt;0)</f>
        <v>0</v>
      </c>
      <c r="AT31">
        <f>N(tblParseParts[[#This Row],[ColonLastPos]]&gt;tblParseParts[[#This Row],[SignLastPos]])</f>
        <v>0</v>
      </c>
      <c r="AU31">
        <f>N(tblParseParts[[#This Row],[Len]]&lt;8)</f>
        <v>0</v>
      </c>
      <c r="AV31">
        <f>N(tblParseParts[[#This Row],[ZlastPos]]=tblParseParts[[#This Row],[Len]])</f>
        <v>0</v>
      </c>
      <c r="AW3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31">
        <v>2</v>
      </c>
      <c r="AY31">
        <v>0</v>
      </c>
      <c r="AZ31">
        <v>1</v>
      </c>
      <c r="BA31" t="str">
        <f>_xlfn.TEXTJOIN(", ",FALSE,tblParseParts[[#This Row],[Hash]:[Compliant]])</f>
        <v>128, 2, 0, 1</v>
      </c>
    </row>
    <row r="32" spans="1:53" x14ac:dyDescent="0.25">
      <c r="A32">
        <v>24</v>
      </c>
      <c r="B32" s="14" t="s">
        <v>110</v>
      </c>
      <c r="C32" s="4" t="str">
        <f>_xlfn.LET(_xlpm._i, COLUMN()-COLUMN(tblParseParts[[#Headers],[Text]]), IF(_xlpm._i&gt;tblParseParts[[#This Row],[Len]],"",MID(tblParseParts[[#This Row],[Text]],_xlpm._i,1)))</f>
        <v>2</v>
      </c>
      <c r="D32" s="4" t="str">
        <f>_xlfn.LET(_xlpm._i, COLUMN()-COLUMN(tblParseParts[[#Headers],[Text]]), IF(_xlpm._i&gt;tblParseParts[[#This Row],[Len]],"",MID(tblParseParts[[#This Row],[Text]],_xlpm._i,1)))</f>
        <v>0</v>
      </c>
      <c r="E32" s="4" t="str">
        <f>_xlfn.LET(_xlpm._i, COLUMN()-COLUMN(tblParseParts[[#Headers],[Text]]), IF(_xlpm._i&gt;tblParseParts[[#This Row],[Len]],"",MID(tblParseParts[[#This Row],[Text]],_xlpm._i,1)))</f>
        <v>2</v>
      </c>
      <c r="F32" s="4" t="str">
        <f>_xlfn.LET(_xlpm._i, COLUMN()-COLUMN(tblParseParts[[#Headers],[Text]]), IF(_xlpm._i&gt;tblParseParts[[#This Row],[Len]],"",MID(tblParseParts[[#This Row],[Text]],_xlpm._i,1)))</f>
        <v>3</v>
      </c>
      <c r="G32" s="4" t="str">
        <f>_xlfn.LET(_xlpm._i, COLUMN()-COLUMN(tblParseParts[[#Headers],[Text]]), IF(_xlpm._i&gt;tblParseParts[[#This Row],[Len]],"",MID(tblParseParts[[#This Row],[Text]],_xlpm._i,1)))</f>
        <v>-</v>
      </c>
      <c r="H32" s="4" t="str">
        <f>_xlfn.LET(_xlpm._i, COLUMN()-COLUMN(tblParseParts[[#Headers],[Text]]), IF(_xlpm._i&gt;tblParseParts[[#This Row],[Len]],"",MID(tblParseParts[[#This Row],[Text]],_xlpm._i,1)))</f>
        <v>1</v>
      </c>
      <c r="I32" s="4" t="str">
        <f>_xlfn.LET(_xlpm._i, COLUMN()-COLUMN(tblParseParts[[#Headers],[Text]]), IF(_xlpm._i&gt;tblParseParts[[#This Row],[Len]],"",MID(tblParseParts[[#This Row],[Text]],_xlpm._i,1)))</f>
        <v>0</v>
      </c>
      <c r="J32" s="4" t="str">
        <f>_xlfn.LET(_xlpm._i, COLUMN()-COLUMN(tblParseParts[[#Headers],[Text]]), IF(_xlpm._i&gt;tblParseParts[[#This Row],[Len]],"",MID(tblParseParts[[#This Row],[Text]],_xlpm._i,1)))</f>
        <v>T</v>
      </c>
      <c r="K32" s="4" t="str">
        <f>_xlfn.LET(_xlpm._i, COLUMN()-COLUMN(tblParseParts[[#Headers],[Text]]), IF(_xlpm._i&gt;tblParseParts[[#This Row],[Len]],"",MID(tblParseParts[[#This Row],[Text]],_xlpm._i,1)))</f>
        <v>1</v>
      </c>
      <c r="L32" s="4" t="str">
        <f>_xlfn.LET(_xlpm._i, COLUMN()-COLUMN(tblParseParts[[#Headers],[Text]]), IF(_xlpm._i&gt;tblParseParts[[#This Row],[Len]],"",MID(tblParseParts[[#This Row],[Text]],_xlpm._i,1)))</f>
        <v>2</v>
      </c>
      <c r="M32" s="4" t="str">
        <f>_xlfn.LET(_xlpm._i, COLUMN()-COLUMN(tblParseParts[[#Headers],[Text]]), IF(_xlpm._i&gt;tblParseParts[[#This Row],[Len]],"",MID(tblParseParts[[#This Row],[Text]],_xlpm._i,1)))</f>
        <v>:</v>
      </c>
      <c r="N32" s="4" t="str">
        <f>_xlfn.LET(_xlpm._i, COLUMN()-COLUMN(tblParseParts[[#Headers],[Text]]), IF(_xlpm._i&gt;tblParseParts[[#This Row],[Len]],"",MID(tblParseParts[[#This Row],[Text]],_xlpm._i,1)))</f>
        <v>4</v>
      </c>
      <c r="O32" s="4" t="str">
        <f>_xlfn.LET(_xlpm._i, COLUMN()-COLUMN(tblParseParts[[#Headers],[Text]]), IF(_xlpm._i&gt;tblParseParts[[#This Row],[Len]],"",MID(tblParseParts[[#This Row],[Text]],_xlpm._i,1)))</f>
        <v>5</v>
      </c>
      <c r="P32" s="4" t="str">
        <f>_xlfn.LET(_xlpm._i, COLUMN()-COLUMN(tblParseParts[[#Headers],[Text]]), IF(_xlpm._i&gt;tblParseParts[[#This Row],[Len]],"",MID(tblParseParts[[#This Row],[Text]],_xlpm._i,1)))</f>
        <v>:</v>
      </c>
      <c r="Q32" s="4" t="str">
        <f>_xlfn.LET(_xlpm._i, COLUMN()-COLUMN(tblParseParts[[#Headers],[Text]]), IF(_xlpm._i&gt;tblParseParts[[#This Row],[Len]],"",MID(tblParseParts[[#This Row],[Text]],_xlpm._i,1)))</f>
        <v>1</v>
      </c>
      <c r="R32" s="4" t="str">
        <f>_xlfn.LET(_xlpm._i, COLUMN()-COLUMN(tblParseParts[[#Headers],[Text]]), IF(_xlpm._i&gt;tblParseParts[[#This Row],[Len]],"",MID(tblParseParts[[#This Row],[Text]],_xlpm._i,1)))</f>
        <v>5</v>
      </c>
      <c r="S32" s="4" t="str">
        <f>_xlfn.LET(_xlpm._i, COLUMN()-COLUMN(tblParseParts[[#Headers],[Text]]), IF(_xlpm._i&gt;tblParseParts[[#This Row],[Len]],"",MID(tblParseParts[[#This Row],[Text]],_xlpm._i,1)))</f>
        <v>.</v>
      </c>
      <c r="T32" s="4" t="str">
        <f>_xlfn.LET(_xlpm._i, COLUMN()-COLUMN(tblParseParts[[#Headers],[Text]]), IF(_xlpm._i&gt;tblParseParts[[#This Row],[Len]],"",MID(tblParseParts[[#This Row],[Text]],_xlpm._i,1)))</f>
        <v>4</v>
      </c>
      <c r="U32" s="4" t="str">
        <f>_xlfn.LET(_xlpm._i, COLUMN()-COLUMN(tblParseParts[[#Headers],[Text]]), IF(_xlpm._i&gt;tblParseParts[[#This Row],[Len]],"",MID(tblParseParts[[#This Row],[Text]],_xlpm._i,1)))</f>
        <v>5</v>
      </c>
      <c r="V32" s="4" t="str">
        <f>_xlfn.LET(_xlpm._i, COLUMN()-COLUMN(tblParseParts[[#Headers],[Text]]), IF(_xlpm._i&gt;tblParseParts[[#This Row],[Len]],"",MID(tblParseParts[[#This Row],[Text]],_xlpm._i,1)))</f>
        <v>6</v>
      </c>
      <c r="W32" s="4" t="str">
        <f>_xlfn.LET(_xlpm._i, COLUMN()-COLUMN(tblParseParts[[#Headers],[Text]]), IF(_xlpm._i&gt;tblParseParts[[#This Row],[Len]],"",MID(tblParseParts[[#This Row],[Text]],_xlpm._i,1)))</f>
        <v/>
      </c>
      <c r="X32" s="4" t="str">
        <f>_xlfn.LET(_xlpm._i, COLUMN()-COLUMN(tblParseParts[[#Headers],[Text]]), IF(_xlpm._i&gt;tblParseParts[[#This Row],[Len]],"",MID(tblParseParts[[#This Row],[Text]],_xlpm._i,1)))</f>
        <v/>
      </c>
      <c r="Y32" s="4" t="str">
        <f>_xlfn.LET(_xlpm._i, COLUMN()-COLUMN(tblParseParts[[#Headers],[Text]]), IF(_xlpm._i&gt;tblParseParts[[#This Row],[Len]],"",MID(tblParseParts[[#This Row],[Text]],_xlpm._i,1)))</f>
        <v/>
      </c>
      <c r="Z32" s="4" t="str">
        <f>_xlfn.LET(_xlpm._i, COLUMN()-COLUMN(tblParseParts[[#Headers],[Text]]), IF(_xlpm._i&gt;tblParseParts[[#This Row],[Len]],"",MID(tblParseParts[[#This Row],[Text]],_xlpm._i,1)))</f>
        <v/>
      </c>
      <c r="AA32" s="4" t="str">
        <f>_xlfn.LET(_xlpm._i, COLUMN()-COLUMN(tblParseParts[[#Headers],[Text]]), IF(_xlpm._i&gt;tblParseParts[[#This Row],[Len]],"",MID(tblParseParts[[#This Row],[Text]],_xlpm._i,1)))</f>
        <v/>
      </c>
      <c r="AB32" s="4" t="str">
        <f>_xlfn.LET(_xlpm._i, COLUMN()-COLUMN(tblParseParts[[#Headers],[Text]]), IF(_xlpm._i&gt;tblParseParts[[#This Row],[Len]],"",MID(tblParseParts[[#This Row],[Text]],_xlpm._i,1)))</f>
        <v/>
      </c>
      <c r="AC32" s="4" t="str">
        <f>_xlfn.LET(_xlpm._i, COLUMN()-COLUMN(tblParseParts[[#Headers],[Text]]), IF(_xlpm._i&gt;tblParseParts[[#This Row],[Len]],"",MID(tblParseParts[[#This Row],[Text]],_xlpm._i,1)))</f>
        <v/>
      </c>
      <c r="AD32" s="4" t="str">
        <f>_xlfn.LET(_xlpm._i, COLUMN()-COLUMN(tblParseParts[[#Headers],[Text]]), IF(_xlpm._i&gt;tblParseParts[[#This Row],[Len]],"",MID(tblParseParts[[#This Row],[Text]],_xlpm._i,1)))</f>
        <v/>
      </c>
      <c r="AE32" s="4" t="str">
        <f>_xlfn.LET(_xlpm._i, COLUMN()-COLUMN(tblParseParts[[#Headers],[Text]]), IF(_xlpm._i&gt;tblParseParts[[#This Row],[Len]],"",MID(tblParseParts[[#This Row],[Text]],_xlpm._i,1)))</f>
        <v/>
      </c>
      <c r="AF32" s="4" t="str">
        <f>_xlfn.LET(_xlpm._i, COLUMN()-COLUMN(tblParseParts[[#Headers],[Text]]), IF(_xlpm._i&gt;tblParseParts[[#This Row],[Len]],"",MID(tblParseParts[[#This Row],[Text]],_xlpm._i,1)))</f>
        <v/>
      </c>
      <c r="AG32" s="4" t="str">
        <f>_xlfn.LET(_xlpm._i, COLUMN()-COLUMN(tblParseParts[[#Headers],[Text]]), IF(_xlpm._i&gt;tblParseParts[[#This Row],[Len]],"",MID(tblParseParts[[#This Row],[Text]],_xlpm._i,1)))</f>
        <v/>
      </c>
      <c r="AH32" s="4" t="str">
        <f>_xlfn.LET(_xlpm._i, COLUMN()-COLUMN(tblParseParts[[#Headers],[Text]]), IF(_xlpm._i&gt;tblParseParts[[#This Row],[Len]],"",MID(tblParseParts[[#This Row],[Text]],_xlpm._i,1)))</f>
        <v/>
      </c>
      <c r="AI32" s="4" t="str">
        <f>_xlfn.LET(_xlpm._i, COLUMN()-COLUMN(tblParseParts[[#Headers],[Text]]), IF(_xlpm._i&gt;tblParseParts[[#This Row],[Len]],"",MID(tblParseParts[[#This Row],[Text]],_xlpm._i,1)))</f>
        <v/>
      </c>
      <c r="AJ32">
        <f>LEN(tblParseParts[[#This Row],[Text]])</f>
        <v>20</v>
      </c>
      <c r="AK32">
        <f>_xlfn.LET(_xlpm._range,tblParseParts[[#This Row],[1]:[33]], _xlfn.IFNA(_xlfn.XMATCH("T",_xlpm._range,0,1),0))</f>
        <v>8</v>
      </c>
      <c r="AL3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32">
        <f>_xlfn.LET(_xlpm._range,tblParseParts[[#This Row],[1]:[33]], _xlfn.IFNA(_xlfn.XMATCH(":",_xlpm._range,0,-1),0))</f>
        <v>14</v>
      </c>
      <c r="AN32" cm="1">
        <f t="array" ref="AN32">_xlfn.LET(_xlpm._last,INDEX(tblParseParts[[#This Row],[1]:[33]],1,tblParseParts[[#This Row],[Len]]),IF(_xlpm._last="Z",tblParseParts[[#This Row],[Len]],0))</f>
        <v>0</v>
      </c>
      <c r="AO32">
        <f>N(tblParseParts[[#This Row],[Tpos]]&gt;0)</f>
        <v>1</v>
      </c>
      <c r="AP32">
        <f>N(tblParseParts[[#This Row],[Tpos]]=1)</f>
        <v>0</v>
      </c>
      <c r="AQ32">
        <f>N(tblParseParts[[#This Row],[SignLastPos]]=1)</f>
        <v>0</v>
      </c>
      <c r="AR32">
        <f>(tblParseParts[[#This Row],[Tpos]]&lt;&gt;0)*(((tblParseParts[[#This Row],[ZlastPos]]&gt;tblParseParts[[#This Row],[Tpos]])+(tblParseParts[[#This Row],[SignLastPos]]&gt;tblParseParts[[#This Row],[Tpos]]))&lt;&gt;0)</f>
        <v>0</v>
      </c>
      <c r="AS32">
        <f>(tblParseParts[[#This Row],[Tpos]]&lt;&gt;0)*(((tblParseParts[[#This Row],[ZlastPos]]=tblParseParts[[#This Row],[Tpos]]+1)+(tblParseParts[[#This Row],[SignLastPos]]=tblParseParts[[#This Row],[Tpos]]+1))&lt;&gt;0)</f>
        <v>0</v>
      </c>
      <c r="AT32">
        <f>N(tblParseParts[[#This Row],[ColonLastPos]]&gt;tblParseParts[[#This Row],[SignLastPos]])</f>
        <v>1</v>
      </c>
      <c r="AU32">
        <f>N(tblParseParts[[#This Row],[Len]]&lt;8)</f>
        <v>0</v>
      </c>
      <c r="AV32">
        <f>N(tblParseParts[[#This Row],[ZlastPos]]=tblParseParts[[#This Row],[Len]])</f>
        <v>0</v>
      </c>
      <c r="AW3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32">
        <v>2</v>
      </c>
      <c r="AY32">
        <v>0</v>
      </c>
      <c r="AZ32">
        <v>1</v>
      </c>
      <c r="BA32" t="str">
        <f>_xlfn.TEXTJOIN(", ",FALSE,tblParseParts[[#This Row],[Hash]:[Compliant]])</f>
        <v>132, 2, 0, 1</v>
      </c>
    </row>
    <row r="33" spans="1:53" x14ac:dyDescent="0.25">
      <c r="A33">
        <v>25</v>
      </c>
      <c r="B33" s="14" t="s">
        <v>105</v>
      </c>
      <c r="C33" s="4" t="str">
        <f>_xlfn.LET(_xlpm._i, COLUMN()-COLUMN(tblParseParts[[#Headers],[Text]]), IF(_xlpm._i&gt;tblParseParts[[#This Row],[Len]],"",MID(tblParseParts[[#This Row],[Text]],_xlpm._i,1)))</f>
        <v>2</v>
      </c>
      <c r="D33" s="4" t="str">
        <f>_xlfn.LET(_xlpm._i, COLUMN()-COLUMN(tblParseParts[[#Headers],[Text]]), IF(_xlpm._i&gt;tblParseParts[[#This Row],[Len]],"",MID(tblParseParts[[#This Row],[Text]],_xlpm._i,1)))</f>
        <v>0</v>
      </c>
      <c r="E33" s="4" t="str">
        <f>_xlfn.LET(_xlpm._i, COLUMN()-COLUMN(tblParseParts[[#Headers],[Text]]), IF(_xlpm._i&gt;tblParseParts[[#This Row],[Len]],"",MID(tblParseParts[[#This Row],[Text]],_xlpm._i,1)))</f>
        <v>2</v>
      </c>
      <c r="F33" s="4" t="str">
        <f>_xlfn.LET(_xlpm._i, COLUMN()-COLUMN(tblParseParts[[#Headers],[Text]]), IF(_xlpm._i&gt;tblParseParts[[#This Row],[Len]],"",MID(tblParseParts[[#This Row],[Text]],_xlpm._i,1)))</f>
        <v>3</v>
      </c>
      <c r="G33" s="4" t="str">
        <f>_xlfn.LET(_xlpm._i, COLUMN()-COLUMN(tblParseParts[[#Headers],[Text]]), IF(_xlpm._i&gt;tblParseParts[[#This Row],[Len]],"",MID(tblParseParts[[#This Row],[Text]],_xlpm._i,1)))</f>
        <v>1</v>
      </c>
      <c r="H33" s="4" t="str">
        <f>_xlfn.LET(_xlpm._i, COLUMN()-COLUMN(tblParseParts[[#Headers],[Text]]), IF(_xlpm._i&gt;tblParseParts[[#This Row],[Len]],"",MID(tblParseParts[[#This Row],[Text]],_xlpm._i,1)))</f>
        <v>0</v>
      </c>
      <c r="I33" s="4" t="str">
        <f>_xlfn.LET(_xlpm._i, COLUMN()-COLUMN(tblParseParts[[#Headers],[Text]]), IF(_xlpm._i&gt;tblParseParts[[#This Row],[Len]],"",MID(tblParseParts[[#This Row],[Text]],_xlpm._i,1)))</f>
        <v>2</v>
      </c>
      <c r="J33" s="4" t="str">
        <f>_xlfn.LET(_xlpm._i, COLUMN()-COLUMN(tblParseParts[[#Headers],[Text]]), IF(_xlpm._i&gt;tblParseParts[[#This Row],[Len]],"",MID(tblParseParts[[#This Row],[Text]],_xlpm._i,1)))</f>
        <v>4</v>
      </c>
      <c r="K33" s="4" t="str">
        <f>_xlfn.LET(_xlpm._i, COLUMN()-COLUMN(tblParseParts[[#Headers],[Text]]), IF(_xlpm._i&gt;tblParseParts[[#This Row],[Len]],"",MID(tblParseParts[[#This Row],[Text]],_xlpm._i,1)))</f>
        <v>T</v>
      </c>
      <c r="L33" s="4" t="str">
        <f>_xlfn.LET(_xlpm._i, COLUMN()-COLUMN(tblParseParts[[#Headers],[Text]]), IF(_xlpm._i&gt;tblParseParts[[#This Row],[Len]],"",MID(tblParseParts[[#This Row],[Text]],_xlpm._i,1)))</f>
        <v>1</v>
      </c>
      <c r="M33" s="4" t="str">
        <f>_xlfn.LET(_xlpm._i, COLUMN()-COLUMN(tblParseParts[[#Headers],[Text]]), IF(_xlpm._i&gt;tblParseParts[[#This Row],[Len]],"",MID(tblParseParts[[#This Row],[Text]],_xlpm._i,1)))</f>
        <v>4</v>
      </c>
      <c r="N33" s="4" t="str">
        <f>_xlfn.LET(_xlpm._i, COLUMN()-COLUMN(tblParseParts[[#Headers],[Text]]), IF(_xlpm._i&gt;tblParseParts[[#This Row],[Len]],"",MID(tblParseParts[[#This Row],[Text]],_xlpm._i,1)))</f>
        <v>3</v>
      </c>
      <c r="O33" s="4" t="str">
        <f>_xlfn.LET(_xlpm._i, COLUMN()-COLUMN(tblParseParts[[#Headers],[Text]]), IF(_xlpm._i&gt;tblParseParts[[#This Row],[Len]],"",MID(tblParseParts[[#This Row],[Text]],_xlpm._i,1)))</f>
        <v>5</v>
      </c>
      <c r="P33" s="4" t="str">
        <f>_xlfn.LET(_xlpm._i, COLUMN()-COLUMN(tblParseParts[[#Headers],[Text]]), IF(_xlpm._i&gt;tblParseParts[[#This Row],[Len]],"",MID(tblParseParts[[#This Row],[Text]],_xlpm._i,1)))</f>
        <v>2</v>
      </c>
      <c r="Q33" s="4" t="str">
        <f>_xlfn.LET(_xlpm._i, COLUMN()-COLUMN(tblParseParts[[#Headers],[Text]]), IF(_xlpm._i&gt;tblParseParts[[#This Row],[Len]],"",MID(tblParseParts[[#This Row],[Text]],_xlpm._i,1)))</f>
        <v>3</v>
      </c>
      <c r="R33" s="4" t="str">
        <f>_xlfn.LET(_xlpm._i, COLUMN()-COLUMN(tblParseParts[[#Headers],[Text]]), IF(_xlpm._i&gt;tblParseParts[[#This Row],[Len]],"",MID(tblParseParts[[#This Row],[Text]],_xlpm._i,1)))</f>
        <v/>
      </c>
      <c r="S33" s="4" t="str">
        <f>_xlfn.LET(_xlpm._i, COLUMN()-COLUMN(tblParseParts[[#Headers],[Text]]), IF(_xlpm._i&gt;tblParseParts[[#This Row],[Len]],"",MID(tblParseParts[[#This Row],[Text]],_xlpm._i,1)))</f>
        <v/>
      </c>
      <c r="T33" s="4" t="str">
        <f>_xlfn.LET(_xlpm._i, COLUMN()-COLUMN(tblParseParts[[#Headers],[Text]]), IF(_xlpm._i&gt;tblParseParts[[#This Row],[Len]],"",MID(tblParseParts[[#This Row],[Text]],_xlpm._i,1)))</f>
        <v/>
      </c>
      <c r="U33" s="4" t="str">
        <f>_xlfn.LET(_xlpm._i, COLUMN()-COLUMN(tblParseParts[[#Headers],[Text]]), IF(_xlpm._i&gt;tblParseParts[[#This Row],[Len]],"",MID(tblParseParts[[#This Row],[Text]],_xlpm._i,1)))</f>
        <v/>
      </c>
      <c r="V33" s="4" t="str">
        <f>_xlfn.LET(_xlpm._i, COLUMN()-COLUMN(tblParseParts[[#Headers],[Text]]), IF(_xlpm._i&gt;tblParseParts[[#This Row],[Len]],"",MID(tblParseParts[[#This Row],[Text]],_xlpm._i,1)))</f>
        <v/>
      </c>
      <c r="W33" s="4" t="str">
        <f>_xlfn.LET(_xlpm._i, COLUMN()-COLUMN(tblParseParts[[#Headers],[Text]]), IF(_xlpm._i&gt;tblParseParts[[#This Row],[Len]],"",MID(tblParseParts[[#This Row],[Text]],_xlpm._i,1)))</f>
        <v/>
      </c>
      <c r="X33" s="4" t="str">
        <f>_xlfn.LET(_xlpm._i, COLUMN()-COLUMN(tblParseParts[[#Headers],[Text]]), IF(_xlpm._i&gt;tblParseParts[[#This Row],[Len]],"",MID(tblParseParts[[#This Row],[Text]],_xlpm._i,1)))</f>
        <v/>
      </c>
      <c r="Y33" s="4" t="str">
        <f>_xlfn.LET(_xlpm._i, COLUMN()-COLUMN(tblParseParts[[#Headers],[Text]]), IF(_xlpm._i&gt;tblParseParts[[#This Row],[Len]],"",MID(tblParseParts[[#This Row],[Text]],_xlpm._i,1)))</f>
        <v/>
      </c>
      <c r="Z33" s="4" t="str">
        <f>_xlfn.LET(_xlpm._i, COLUMN()-COLUMN(tblParseParts[[#Headers],[Text]]), IF(_xlpm._i&gt;tblParseParts[[#This Row],[Len]],"",MID(tblParseParts[[#This Row],[Text]],_xlpm._i,1)))</f>
        <v/>
      </c>
      <c r="AA33" s="4" t="str">
        <f>_xlfn.LET(_xlpm._i, COLUMN()-COLUMN(tblParseParts[[#Headers],[Text]]), IF(_xlpm._i&gt;tblParseParts[[#This Row],[Len]],"",MID(tblParseParts[[#This Row],[Text]],_xlpm._i,1)))</f>
        <v/>
      </c>
      <c r="AB33" s="4" t="str">
        <f>_xlfn.LET(_xlpm._i, COLUMN()-COLUMN(tblParseParts[[#Headers],[Text]]), IF(_xlpm._i&gt;tblParseParts[[#This Row],[Len]],"",MID(tblParseParts[[#This Row],[Text]],_xlpm._i,1)))</f>
        <v/>
      </c>
      <c r="AC33" s="4" t="str">
        <f>_xlfn.LET(_xlpm._i, COLUMN()-COLUMN(tblParseParts[[#Headers],[Text]]), IF(_xlpm._i&gt;tblParseParts[[#This Row],[Len]],"",MID(tblParseParts[[#This Row],[Text]],_xlpm._i,1)))</f>
        <v/>
      </c>
      <c r="AD33" s="4" t="str">
        <f>_xlfn.LET(_xlpm._i, COLUMN()-COLUMN(tblParseParts[[#Headers],[Text]]), IF(_xlpm._i&gt;tblParseParts[[#This Row],[Len]],"",MID(tblParseParts[[#This Row],[Text]],_xlpm._i,1)))</f>
        <v/>
      </c>
      <c r="AE33" s="4" t="str">
        <f>_xlfn.LET(_xlpm._i, COLUMN()-COLUMN(tblParseParts[[#Headers],[Text]]), IF(_xlpm._i&gt;tblParseParts[[#This Row],[Len]],"",MID(tblParseParts[[#This Row],[Text]],_xlpm._i,1)))</f>
        <v/>
      </c>
      <c r="AF33" s="4" t="str">
        <f>_xlfn.LET(_xlpm._i, COLUMN()-COLUMN(tblParseParts[[#Headers],[Text]]), IF(_xlpm._i&gt;tblParseParts[[#This Row],[Len]],"",MID(tblParseParts[[#This Row],[Text]],_xlpm._i,1)))</f>
        <v/>
      </c>
      <c r="AG33" s="4" t="str">
        <f>_xlfn.LET(_xlpm._i, COLUMN()-COLUMN(tblParseParts[[#Headers],[Text]]), IF(_xlpm._i&gt;tblParseParts[[#This Row],[Len]],"",MID(tblParseParts[[#This Row],[Text]],_xlpm._i,1)))</f>
        <v/>
      </c>
      <c r="AH33" s="4" t="str">
        <f>_xlfn.LET(_xlpm._i, COLUMN()-COLUMN(tblParseParts[[#Headers],[Text]]), IF(_xlpm._i&gt;tblParseParts[[#This Row],[Len]],"",MID(tblParseParts[[#This Row],[Text]],_xlpm._i,1)))</f>
        <v/>
      </c>
      <c r="AI33" s="4" t="str">
        <f>_xlfn.LET(_xlpm._i, COLUMN()-COLUMN(tblParseParts[[#Headers],[Text]]), IF(_xlpm._i&gt;tblParseParts[[#This Row],[Len]],"",MID(tblParseParts[[#This Row],[Text]],_xlpm._i,1)))</f>
        <v/>
      </c>
      <c r="AJ33">
        <f>LEN(tblParseParts[[#This Row],[Text]])</f>
        <v>15</v>
      </c>
      <c r="AK33">
        <f>_xlfn.LET(_xlpm._range,tblParseParts[[#This Row],[1]:[33]], _xlfn.IFNA(_xlfn.XMATCH("T",_xlpm._range,0,1),0))</f>
        <v>9</v>
      </c>
      <c r="AL3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3">
        <f>_xlfn.LET(_xlpm._range,tblParseParts[[#This Row],[1]:[33]], _xlfn.IFNA(_xlfn.XMATCH(":",_xlpm._range,0,-1),0))</f>
        <v>0</v>
      </c>
      <c r="AN33" cm="1">
        <f t="array" ref="AN33">_xlfn.LET(_xlpm._last,INDEX(tblParseParts[[#This Row],[1]:[33]],1,tblParseParts[[#This Row],[Len]]),IF(_xlpm._last="Z",tblParseParts[[#This Row],[Len]],0))</f>
        <v>0</v>
      </c>
      <c r="AO33">
        <f>N(tblParseParts[[#This Row],[Tpos]]&gt;0)</f>
        <v>1</v>
      </c>
      <c r="AP33">
        <f>N(tblParseParts[[#This Row],[Tpos]]=1)</f>
        <v>0</v>
      </c>
      <c r="AQ33">
        <f>N(tblParseParts[[#This Row],[SignLastPos]]=1)</f>
        <v>0</v>
      </c>
      <c r="AR33">
        <f>(tblParseParts[[#This Row],[Tpos]]&lt;&gt;0)*(((tblParseParts[[#This Row],[ZlastPos]]&gt;tblParseParts[[#This Row],[Tpos]])+(tblParseParts[[#This Row],[SignLastPos]]&gt;tblParseParts[[#This Row],[Tpos]]))&lt;&gt;0)</f>
        <v>0</v>
      </c>
      <c r="AS33">
        <f>(tblParseParts[[#This Row],[Tpos]]&lt;&gt;0)*(((tblParseParts[[#This Row],[ZlastPos]]=tblParseParts[[#This Row],[Tpos]]+1)+(tblParseParts[[#This Row],[SignLastPos]]=tblParseParts[[#This Row],[Tpos]]+1))&lt;&gt;0)</f>
        <v>0</v>
      </c>
      <c r="AT33">
        <f>N(tblParseParts[[#This Row],[ColonLastPos]]&gt;tblParseParts[[#This Row],[SignLastPos]])</f>
        <v>0</v>
      </c>
      <c r="AU33">
        <f>N(tblParseParts[[#This Row],[Len]]&lt;8)</f>
        <v>0</v>
      </c>
      <c r="AV33">
        <f>N(tblParseParts[[#This Row],[ZlastPos]]=tblParseParts[[#This Row],[Len]])</f>
        <v>0</v>
      </c>
      <c r="AW3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33">
        <v>2</v>
      </c>
      <c r="AY33">
        <v>0</v>
      </c>
      <c r="AZ33">
        <v>1</v>
      </c>
      <c r="BA33" t="str">
        <f>_xlfn.TEXTJOIN(", ",FALSE,tblParseParts[[#This Row],[Hash]:[Compliant]])</f>
        <v>128, 2, 0, 1</v>
      </c>
    </row>
    <row r="34" spans="1:53" x14ac:dyDescent="0.25">
      <c r="A34">
        <v>26</v>
      </c>
      <c r="B34" s="14" t="s">
        <v>106</v>
      </c>
      <c r="C34" s="4" t="str">
        <f>_xlfn.LET(_xlpm._i, COLUMN()-COLUMN(tblParseParts[[#Headers],[Text]]), IF(_xlpm._i&gt;tblParseParts[[#This Row],[Len]],"",MID(tblParseParts[[#This Row],[Text]],_xlpm._i,1)))</f>
        <v>2</v>
      </c>
      <c r="D34" s="4" t="str">
        <f>_xlfn.LET(_xlpm._i, COLUMN()-COLUMN(tblParseParts[[#Headers],[Text]]), IF(_xlpm._i&gt;tblParseParts[[#This Row],[Len]],"",MID(tblParseParts[[#This Row],[Text]],_xlpm._i,1)))</f>
        <v>0</v>
      </c>
      <c r="E34" s="4" t="str">
        <f>_xlfn.LET(_xlpm._i, COLUMN()-COLUMN(tblParseParts[[#Headers],[Text]]), IF(_xlpm._i&gt;tblParseParts[[#This Row],[Len]],"",MID(tblParseParts[[#This Row],[Text]],_xlpm._i,1)))</f>
        <v>2</v>
      </c>
      <c r="F34" s="4" t="str">
        <f>_xlfn.LET(_xlpm._i, COLUMN()-COLUMN(tblParseParts[[#Headers],[Text]]), IF(_xlpm._i&gt;tblParseParts[[#This Row],[Len]],"",MID(tblParseParts[[#This Row],[Text]],_xlpm._i,1)))</f>
        <v>3</v>
      </c>
      <c r="G34" s="4" t="str">
        <f>_xlfn.LET(_xlpm._i, COLUMN()-COLUMN(tblParseParts[[#Headers],[Text]]), IF(_xlpm._i&gt;tblParseParts[[#This Row],[Len]],"",MID(tblParseParts[[#This Row],[Text]],_xlpm._i,1)))</f>
        <v>W</v>
      </c>
      <c r="H34" s="4" t="str">
        <f>_xlfn.LET(_xlpm._i, COLUMN()-COLUMN(tblParseParts[[#Headers],[Text]]), IF(_xlpm._i&gt;tblParseParts[[#This Row],[Len]],"",MID(tblParseParts[[#This Row],[Text]],_xlpm._i,1)))</f>
        <v>1</v>
      </c>
      <c r="I34" s="4" t="str">
        <f>_xlfn.LET(_xlpm._i, COLUMN()-COLUMN(tblParseParts[[#Headers],[Text]]), IF(_xlpm._i&gt;tblParseParts[[#This Row],[Len]],"",MID(tblParseParts[[#This Row],[Text]],_xlpm._i,1)))</f>
        <v>5</v>
      </c>
      <c r="J34" s="4" t="str">
        <f>_xlfn.LET(_xlpm._i, COLUMN()-COLUMN(tblParseParts[[#Headers],[Text]]), IF(_xlpm._i&gt;tblParseParts[[#This Row],[Len]],"",MID(tblParseParts[[#This Row],[Text]],_xlpm._i,1)))</f>
        <v>2</v>
      </c>
      <c r="K34" s="4" t="str">
        <f>_xlfn.LET(_xlpm._i, COLUMN()-COLUMN(tblParseParts[[#Headers],[Text]]), IF(_xlpm._i&gt;tblParseParts[[#This Row],[Len]],"",MID(tblParseParts[[#This Row],[Text]],_xlpm._i,1)))</f>
        <v>T</v>
      </c>
      <c r="L34" s="4" t="str">
        <f>_xlfn.LET(_xlpm._i, COLUMN()-COLUMN(tblParseParts[[#Headers],[Text]]), IF(_xlpm._i&gt;tblParseParts[[#This Row],[Len]],"",MID(tblParseParts[[#This Row],[Text]],_xlpm._i,1)))</f>
        <v>1</v>
      </c>
      <c r="M34" s="4" t="str">
        <f>_xlfn.LET(_xlpm._i, COLUMN()-COLUMN(tblParseParts[[#Headers],[Text]]), IF(_xlpm._i&gt;tblParseParts[[#This Row],[Len]],"",MID(tblParseParts[[#This Row],[Text]],_xlpm._i,1)))</f>
        <v>4</v>
      </c>
      <c r="N34" s="4" t="str">
        <f>_xlfn.LET(_xlpm._i, COLUMN()-COLUMN(tblParseParts[[#Headers],[Text]]), IF(_xlpm._i&gt;tblParseParts[[#This Row],[Len]],"",MID(tblParseParts[[#This Row],[Text]],_xlpm._i,1)))</f>
        <v>3</v>
      </c>
      <c r="O34" s="4" t="str">
        <f>_xlfn.LET(_xlpm._i, COLUMN()-COLUMN(tblParseParts[[#Headers],[Text]]), IF(_xlpm._i&gt;tblParseParts[[#This Row],[Len]],"",MID(tblParseParts[[#This Row],[Text]],_xlpm._i,1)))</f>
        <v>5</v>
      </c>
      <c r="P34" s="4" t="str">
        <f>_xlfn.LET(_xlpm._i, COLUMN()-COLUMN(tblParseParts[[#Headers],[Text]]), IF(_xlpm._i&gt;tblParseParts[[#This Row],[Len]],"",MID(tblParseParts[[#This Row],[Text]],_xlpm._i,1)))</f>
        <v/>
      </c>
      <c r="Q34" s="4" t="str">
        <f>_xlfn.LET(_xlpm._i, COLUMN()-COLUMN(tblParseParts[[#Headers],[Text]]), IF(_xlpm._i&gt;tblParseParts[[#This Row],[Len]],"",MID(tblParseParts[[#This Row],[Text]],_xlpm._i,1)))</f>
        <v/>
      </c>
      <c r="R34" s="4" t="str">
        <f>_xlfn.LET(_xlpm._i, COLUMN()-COLUMN(tblParseParts[[#Headers],[Text]]), IF(_xlpm._i&gt;tblParseParts[[#This Row],[Len]],"",MID(tblParseParts[[#This Row],[Text]],_xlpm._i,1)))</f>
        <v/>
      </c>
      <c r="S34" s="4" t="str">
        <f>_xlfn.LET(_xlpm._i, COLUMN()-COLUMN(tblParseParts[[#Headers],[Text]]), IF(_xlpm._i&gt;tblParseParts[[#This Row],[Len]],"",MID(tblParseParts[[#This Row],[Text]],_xlpm._i,1)))</f>
        <v/>
      </c>
      <c r="T34" s="4" t="str">
        <f>_xlfn.LET(_xlpm._i, COLUMN()-COLUMN(tblParseParts[[#Headers],[Text]]), IF(_xlpm._i&gt;tblParseParts[[#This Row],[Len]],"",MID(tblParseParts[[#This Row],[Text]],_xlpm._i,1)))</f>
        <v/>
      </c>
      <c r="U34" s="4" t="str">
        <f>_xlfn.LET(_xlpm._i, COLUMN()-COLUMN(tblParseParts[[#Headers],[Text]]), IF(_xlpm._i&gt;tblParseParts[[#This Row],[Len]],"",MID(tblParseParts[[#This Row],[Text]],_xlpm._i,1)))</f>
        <v/>
      </c>
      <c r="V34" s="4" t="str">
        <f>_xlfn.LET(_xlpm._i, COLUMN()-COLUMN(tblParseParts[[#Headers],[Text]]), IF(_xlpm._i&gt;tblParseParts[[#This Row],[Len]],"",MID(tblParseParts[[#This Row],[Text]],_xlpm._i,1)))</f>
        <v/>
      </c>
      <c r="W34" s="4" t="str">
        <f>_xlfn.LET(_xlpm._i, COLUMN()-COLUMN(tblParseParts[[#Headers],[Text]]), IF(_xlpm._i&gt;tblParseParts[[#This Row],[Len]],"",MID(tblParseParts[[#This Row],[Text]],_xlpm._i,1)))</f>
        <v/>
      </c>
      <c r="X34" s="4" t="str">
        <f>_xlfn.LET(_xlpm._i, COLUMN()-COLUMN(tblParseParts[[#Headers],[Text]]), IF(_xlpm._i&gt;tblParseParts[[#This Row],[Len]],"",MID(tblParseParts[[#This Row],[Text]],_xlpm._i,1)))</f>
        <v/>
      </c>
      <c r="Y34" s="4" t="str">
        <f>_xlfn.LET(_xlpm._i, COLUMN()-COLUMN(tblParseParts[[#Headers],[Text]]), IF(_xlpm._i&gt;tblParseParts[[#This Row],[Len]],"",MID(tblParseParts[[#This Row],[Text]],_xlpm._i,1)))</f>
        <v/>
      </c>
      <c r="Z34" s="4" t="str">
        <f>_xlfn.LET(_xlpm._i, COLUMN()-COLUMN(tblParseParts[[#Headers],[Text]]), IF(_xlpm._i&gt;tblParseParts[[#This Row],[Len]],"",MID(tblParseParts[[#This Row],[Text]],_xlpm._i,1)))</f>
        <v/>
      </c>
      <c r="AA34" s="4" t="str">
        <f>_xlfn.LET(_xlpm._i, COLUMN()-COLUMN(tblParseParts[[#Headers],[Text]]), IF(_xlpm._i&gt;tblParseParts[[#This Row],[Len]],"",MID(tblParseParts[[#This Row],[Text]],_xlpm._i,1)))</f>
        <v/>
      </c>
      <c r="AB34" s="4" t="str">
        <f>_xlfn.LET(_xlpm._i, COLUMN()-COLUMN(tblParseParts[[#Headers],[Text]]), IF(_xlpm._i&gt;tblParseParts[[#This Row],[Len]],"",MID(tblParseParts[[#This Row],[Text]],_xlpm._i,1)))</f>
        <v/>
      </c>
      <c r="AC34" s="4" t="str">
        <f>_xlfn.LET(_xlpm._i, COLUMN()-COLUMN(tblParseParts[[#Headers],[Text]]), IF(_xlpm._i&gt;tblParseParts[[#This Row],[Len]],"",MID(tblParseParts[[#This Row],[Text]],_xlpm._i,1)))</f>
        <v/>
      </c>
      <c r="AD34" s="4" t="str">
        <f>_xlfn.LET(_xlpm._i, COLUMN()-COLUMN(tblParseParts[[#Headers],[Text]]), IF(_xlpm._i&gt;tblParseParts[[#This Row],[Len]],"",MID(tblParseParts[[#This Row],[Text]],_xlpm._i,1)))</f>
        <v/>
      </c>
      <c r="AE34" s="4" t="str">
        <f>_xlfn.LET(_xlpm._i, COLUMN()-COLUMN(tblParseParts[[#Headers],[Text]]), IF(_xlpm._i&gt;tblParseParts[[#This Row],[Len]],"",MID(tblParseParts[[#This Row],[Text]],_xlpm._i,1)))</f>
        <v/>
      </c>
      <c r="AF34" s="4" t="str">
        <f>_xlfn.LET(_xlpm._i, COLUMN()-COLUMN(tblParseParts[[#Headers],[Text]]), IF(_xlpm._i&gt;tblParseParts[[#This Row],[Len]],"",MID(tblParseParts[[#This Row],[Text]],_xlpm._i,1)))</f>
        <v/>
      </c>
      <c r="AG34" s="4" t="str">
        <f>_xlfn.LET(_xlpm._i, COLUMN()-COLUMN(tblParseParts[[#Headers],[Text]]), IF(_xlpm._i&gt;tblParseParts[[#This Row],[Len]],"",MID(tblParseParts[[#This Row],[Text]],_xlpm._i,1)))</f>
        <v/>
      </c>
      <c r="AH34" s="4" t="str">
        <f>_xlfn.LET(_xlpm._i, COLUMN()-COLUMN(tblParseParts[[#Headers],[Text]]), IF(_xlpm._i&gt;tblParseParts[[#This Row],[Len]],"",MID(tblParseParts[[#This Row],[Text]],_xlpm._i,1)))</f>
        <v/>
      </c>
      <c r="AI34" s="4" t="str">
        <f>_xlfn.LET(_xlpm._i, COLUMN()-COLUMN(tblParseParts[[#Headers],[Text]]), IF(_xlpm._i&gt;tblParseParts[[#This Row],[Len]],"",MID(tblParseParts[[#This Row],[Text]],_xlpm._i,1)))</f>
        <v/>
      </c>
      <c r="AJ34">
        <f>LEN(tblParseParts[[#This Row],[Text]])</f>
        <v>13</v>
      </c>
      <c r="AK34">
        <f>_xlfn.LET(_xlpm._range,tblParseParts[[#This Row],[1]:[33]], _xlfn.IFNA(_xlfn.XMATCH("T",_xlpm._range,0,1),0))</f>
        <v>9</v>
      </c>
      <c r="AL3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4">
        <f>_xlfn.LET(_xlpm._range,tblParseParts[[#This Row],[1]:[33]], _xlfn.IFNA(_xlfn.XMATCH(":",_xlpm._range,0,-1),0))</f>
        <v>0</v>
      </c>
      <c r="AN34" cm="1">
        <f t="array" ref="AN34">_xlfn.LET(_xlpm._last,INDEX(tblParseParts[[#This Row],[1]:[33]],1,tblParseParts[[#This Row],[Len]]),IF(_xlpm._last="Z",tblParseParts[[#This Row],[Len]],0))</f>
        <v>0</v>
      </c>
      <c r="AO34">
        <f>N(tblParseParts[[#This Row],[Tpos]]&gt;0)</f>
        <v>1</v>
      </c>
      <c r="AP34">
        <f>N(tblParseParts[[#This Row],[Tpos]]=1)</f>
        <v>0</v>
      </c>
      <c r="AQ34">
        <f>N(tblParseParts[[#This Row],[SignLastPos]]=1)</f>
        <v>0</v>
      </c>
      <c r="AR34">
        <f>(tblParseParts[[#This Row],[Tpos]]&lt;&gt;0)*(((tblParseParts[[#This Row],[ZlastPos]]&gt;tblParseParts[[#This Row],[Tpos]])+(tblParseParts[[#This Row],[SignLastPos]]&gt;tblParseParts[[#This Row],[Tpos]]))&lt;&gt;0)</f>
        <v>0</v>
      </c>
      <c r="AS34">
        <f>(tblParseParts[[#This Row],[Tpos]]&lt;&gt;0)*(((tblParseParts[[#This Row],[ZlastPos]]=tblParseParts[[#This Row],[Tpos]]+1)+(tblParseParts[[#This Row],[SignLastPos]]=tblParseParts[[#This Row],[Tpos]]+1))&lt;&gt;0)</f>
        <v>0</v>
      </c>
      <c r="AT34">
        <f>N(tblParseParts[[#This Row],[ColonLastPos]]&gt;tblParseParts[[#This Row],[SignLastPos]])</f>
        <v>0</v>
      </c>
      <c r="AU34">
        <f>N(tblParseParts[[#This Row],[Len]]&lt;8)</f>
        <v>0</v>
      </c>
      <c r="AV34">
        <f>N(tblParseParts[[#This Row],[ZlastPos]]=tblParseParts[[#This Row],[Len]])</f>
        <v>0</v>
      </c>
      <c r="AW3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34">
        <v>2</v>
      </c>
      <c r="AY34">
        <v>0</v>
      </c>
      <c r="AZ34">
        <v>1</v>
      </c>
      <c r="BA34" t="str">
        <f>_xlfn.TEXTJOIN(", ",FALSE,tblParseParts[[#This Row],[Hash]:[Compliant]])</f>
        <v>128, 2, 0, 1</v>
      </c>
    </row>
    <row r="35" spans="1:53" x14ac:dyDescent="0.25">
      <c r="A35">
        <v>27</v>
      </c>
      <c r="B35" s="14" t="s">
        <v>196</v>
      </c>
      <c r="C35" s="4" t="str">
        <f>_xlfn.LET(_xlpm._i, COLUMN()-COLUMN(tblParseParts[[#Headers],[Text]]), IF(_xlpm._i&gt;tblParseParts[[#This Row],[Len]],"",MID(tblParseParts[[#This Row],[Text]],_xlpm._i,1)))</f>
        <v>-</v>
      </c>
      <c r="D35" s="4" t="str">
        <f>_xlfn.LET(_xlpm._i, COLUMN()-COLUMN(tblParseParts[[#Headers],[Text]]), IF(_xlpm._i&gt;tblParseParts[[#This Row],[Len]],"",MID(tblParseParts[[#This Row],[Text]],_xlpm._i,1)))</f>
        <v>9</v>
      </c>
      <c r="E35" s="4" t="str">
        <f>_xlfn.LET(_xlpm._i, COLUMN()-COLUMN(tblParseParts[[#Headers],[Text]]), IF(_xlpm._i&gt;tblParseParts[[#This Row],[Len]],"",MID(tblParseParts[[#This Row],[Text]],_xlpm._i,1)))</f>
        <v>9</v>
      </c>
      <c r="F35" s="4" t="str">
        <f>_xlfn.LET(_xlpm._i, COLUMN()-COLUMN(tblParseParts[[#Headers],[Text]]), IF(_xlpm._i&gt;tblParseParts[[#This Row],[Len]],"",MID(tblParseParts[[#This Row],[Text]],_xlpm._i,1)))</f>
        <v>9</v>
      </c>
      <c r="G35" s="4" t="str">
        <f>_xlfn.LET(_xlpm._i, COLUMN()-COLUMN(tblParseParts[[#Headers],[Text]]), IF(_xlpm._i&gt;tblParseParts[[#This Row],[Len]],"",MID(tblParseParts[[#This Row],[Text]],_xlpm._i,1)))</f>
        <v>9</v>
      </c>
      <c r="H35" s="4" t="str">
        <f>_xlfn.LET(_xlpm._i, COLUMN()-COLUMN(tblParseParts[[#Headers],[Text]]), IF(_xlpm._i&gt;tblParseParts[[#This Row],[Len]],"",MID(tblParseParts[[#This Row],[Text]],_xlpm._i,1)))</f>
        <v>9</v>
      </c>
      <c r="I35" s="4" t="str">
        <f>_xlfn.LET(_xlpm._i, COLUMN()-COLUMN(tblParseParts[[#Headers],[Text]]), IF(_xlpm._i&gt;tblParseParts[[#This Row],[Len]],"",MID(tblParseParts[[#This Row],[Text]],_xlpm._i,1)))</f>
        <v>W</v>
      </c>
      <c r="J35" s="4" t="str">
        <f>_xlfn.LET(_xlpm._i, COLUMN()-COLUMN(tblParseParts[[#Headers],[Text]]), IF(_xlpm._i&gt;tblParseParts[[#This Row],[Len]],"",MID(tblParseParts[[#This Row],[Text]],_xlpm._i,1)))</f>
        <v>1</v>
      </c>
      <c r="K35" s="4" t="str">
        <f>_xlfn.LET(_xlpm._i, COLUMN()-COLUMN(tblParseParts[[#Headers],[Text]]), IF(_xlpm._i&gt;tblParseParts[[#This Row],[Len]],"",MID(tblParseParts[[#This Row],[Text]],_xlpm._i,1)))</f>
        <v>5</v>
      </c>
      <c r="L35" s="4" t="str">
        <f>_xlfn.LET(_xlpm._i, COLUMN()-COLUMN(tblParseParts[[#Headers],[Text]]), IF(_xlpm._i&gt;tblParseParts[[#This Row],[Len]],"",MID(tblParseParts[[#This Row],[Text]],_xlpm._i,1)))</f>
        <v>T</v>
      </c>
      <c r="M35" s="4" t="str">
        <f>_xlfn.LET(_xlpm._i, COLUMN()-COLUMN(tblParseParts[[#Headers],[Text]]), IF(_xlpm._i&gt;tblParseParts[[#This Row],[Len]],"",MID(tblParseParts[[#This Row],[Text]],_xlpm._i,1)))</f>
        <v>1</v>
      </c>
      <c r="N35" s="4" t="str">
        <f>_xlfn.LET(_xlpm._i, COLUMN()-COLUMN(tblParseParts[[#Headers],[Text]]), IF(_xlpm._i&gt;tblParseParts[[#This Row],[Len]],"",MID(tblParseParts[[#This Row],[Text]],_xlpm._i,1)))</f>
        <v>4</v>
      </c>
      <c r="O35" s="4" t="str">
        <f>_xlfn.LET(_xlpm._i, COLUMN()-COLUMN(tblParseParts[[#Headers],[Text]]), IF(_xlpm._i&gt;tblParseParts[[#This Row],[Len]],"",MID(tblParseParts[[#This Row],[Text]],_xlpm._i,1)))</f>
        <v>3</v>
      </c>
      <c r="P35" s="4" t="str">
        <f>_xlfn.LET(_xlpm._i, COLUMN()-COLUMN(tblParseParts[[#Headers],[Text]]), IF(_xlpm._i&gt;tblParseParts[[#This Row],[Len]],"",MID(tblParseParts[[#This Row],[Text]],_xlpm._i,1)))</f>
        <v>5</v>
      </c>
      <c r="Q35" s="4" t="str">
        <f>_xlfn.LET(_xlpm._i, COLUMN()-COLUMN(tblParseParts[[#Headers],[Text]]), IF(_xlpm._i&gt;tblParseParts[[#This Row],[Len]],"",MID(tblParseParts[[#This Row],[Text]],_xlpm._i,1)))</f>
        <v/>
      </c>
      <c r="R35" s="4" t="str">
        <f>_xlfn.LET(_xlpm._i, COLUMN()-COLUMN(tblParseParts[[#Headers],[Text]]), IF(_xlpm._i&gt;tblParseParts[[#This Row],[Len]],"",MID(tblParseParts[[#This Row],[Text]],_xlpm._i,1)))</f>
        <v/>
      </c>
      <c r="S35" s="4" t="str">
        <f>_xlfn.LET(_xlpm._i, COLUMN()-COLUMN(tblParseParts[[#Headers],[Text]]), IF(_xlpm._i&gt;tblParseParts[[#This Row],[Len]],"",MID(tblParseParts[[#This Row],[Text]],_xlpm._i,1)))</f>
        <v/>
      </c>
      <c r="T35" s="4" t="str">
        <f>_xlfn.LET(_xlpm._i, COLUMN()-COLUMN(tblParseParts[[#Headers],[Text]]), IF(_xlpm._i&gt;tblParseParts[[#This Row],[Len]],"",MID(tblParseParts[[#This Row],[Text]],_xlpm._i,1)))</f>
        <v/>
      </c>
      <c r="U35" s="4" t="str">
        <f>_xlfn.LET(_xlpm._i, COLUMN()-COLUMN(tblParseParts[[#Headers],[Text]]), IF(_xlpm._i&gt;tblParseParts[[#This Row],[Len]],"",MID(tblParseParts[[#This Row],[Text]],_xlpm._i,1)))</f>
        <v/>
      </c>
      <c r="V35" s="4" t="str">
        <f>_xlfn.LET(_xlpm._i, COLUMN()-COLUMN(tblParseParts[[#Headers],[Text]]), IF(_xlpm._i&gt;tblParseParts[[#This Row],[Len]],"",MID(tblParseParts[[#This Row],[Text]],_xlpm._i,1)))</f>
        <v/>
      </c>
      <c r="W35" s="4" t="str">
        <f>_xlfn.LET(_xlpm._i, COLUMN()-COLUMN(tblParseParts[[#Headers],[Text]]), IF(_xlpm._i&gt;tblParseParts[[#This Row],[Len]],"",MID(tblParseParts[[#This Row],[Text]],_xlpm._i,1)))</f>
        <v/>
      </c>
      <c r="X35" s="4" t="str">
        <f>_xlfn.LET(_xlpm._i, COLUMN()-COLUMN(tblParseParts[[#Headers],[Text]]), IF(_xlpm._i&gt;tblParseParts[[#This Row],[Len]],"",MID(tblParseParts[[#This Row],[Text]],_xlpm._i,1)))</f>
        <v/>
      </c>
      <c r="Y35" s="4" t="str">
        <f>_xlfn.LET(_xlpm._i, COLUMN()-COLUMN(tblParseParts[[#Headers],[Text]]), IF(_xlpm._i&gt;tblParseParts[[#This Row],[Len]],"",MID(tblParseParts[[#This Row],[Text]],_xlpm._i,1)))</f>
        <v/>
      </c>
      <c r="Z35" s="4" t="str">
        <f>_xlfn.LET(_xlpm._i, COLUMN()-COLUMN(tblParseParts[[#Headers],[Text]]), IF(_xlpm._i&gt;tblParseParts[[#This Row],[Len]],"",MID(tblParseParts[[#This Row],[Text]],_xlpm._i,1)))</f>
        <v/>
      </c>
      <c r="AA35" s="4" t="str">
        <f>_xlfn.LET(_xlpm._i, COLUMN()-COLUMN(tblParseParts[[#Headers],[Text]]), IF(_xlpm._i&gt;tblParseParts[[#This Row],[Len]],"",MID(tblParseParts[[#This Row],[Text]],_xlpm._i,1)))</f>
        <v/>
      </c>
      <c r="AB35" s="4" t="str">
        <f>_xlfn.LET(_xlpm._i, COLUMN()-COLUMN(tblParseParts[[#Headers],[Text]]), IF(_xlpm._i&gt;tblParseParts[[#This Row],[Len]],"",MID(tblParseParts[[#This Row],[Text]],_xlpm._i,1)))</f>
        <v/>
      </c>
      <c r="AC35" s="4" t="str">
        <f>_xlfn.LET(_xlpm._i, COLUMN()-COLUMN(tblParseParts[[#Headers],[Text]]), IF(_xlpm._i&gt;tblParseParts[[#This Row],[Len]],"",MID(tblParseParts[[#This Row],[Text]],_xlpm._i,1)))</f>
        <v/>
      </c>
      <c r="AD35" s="4" t="str">
        <f>_xlfn.LET(_xlpm._i, COLUMN()-COLUMN(tblParseParts[[#Headers],[Text]]), IF(_xlpm._i&gt;tblParseParts[[#This Row],[Len]],"",MID(tblParseParts[[#This Row],[Text]],_xlpm._i,1)))</f>
        <v/>
      </c>
      <c r="AE35" s="4" t="str">
        <f>_xlfn.LET(_xlpm._i, COLUMN()-COLUMN(tblParseParts[[#Headers],[Text]]), IF(_xlpm._i&gt;tblParseParts[[#This Row],[Len]],"",MID(tblParseParts[[#This Row],[Text]],_xlpm._i,1)))</f>
        <v/>
      </c>
      <c r="AF35" s="4" t="str">
        <f>_xlfn.LET(_xlpm._i, COLUMN()-COLUMN(tblParseParts[[#Headers],[Text]]), IF(_xlpm._i&gt;tblParseParts[[#This Row],[Len]],"",MID(tblParseParts[[#This Row],[Text]],_xlpm._i,1)))</f>
        <v/>
      </c>
      <c r="AG35" s="4" t="str">
        <f>_xlfn.LET(_xlpm._i, COLUMN()-COLUMN(tblParseParts[[#Headers],[Text]]), IF(_xlpm._i&gt;tblParseParts[[#This Row],[Len]],"",MID(tblParseParts[[#This Row],[Text]],_xlpm._i,1)))</f>
        <v/>
      </c>
      <c r="AH35" s="4" t="str">
        <f>_xlfn.LET(_xlpm._i, COLUMN()-COLUMN(tblParseParts[[#Headers],[Text]]), IF(_xlpm._i&gt;tblParseParts[[#This Row],[Len]],"",MID(tblParseParts[[#This Row],[Text]],_xlpm._i,1)))</f>
        <v/>
      </c>
      <c r="AI35" s="4" t="str">
        <f>_xlfn.LET(_xlpm._i, COLUMN()-COLUMN(tblParseParts[[#Headers],[Text]]), IF(_xlpm._i&gt;tblParseParts[[#This Row],[Len]],"",MID(tblParseParts[[#This Row],[Text]],_xlpm._i,1)))</f>
        <v/>
      </c>
      <c r="AJ35">
        <f>LEN(tblParseParts[[#This Row],[Text]])</f>
        <v>14</v>
      </c>
      <c r="AK35">
        <f>_xlfn.LET(_xlpm._range,tblParseParts[[#This Row],[1]:[33]], _xlfn.IFNA(_xlfn.XMATCH("T",_xlpm._range,0,1),0))</f>
        <v>10</v>
      </c>
      <c r="AL3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35">
        <f>_xlfn.LET(_xlpm._range,tblParseParts[[#This Row],[1]:[33]], _xlfn.IFNA(_xlfn.XMATCH(":",_xlpm._range,0,-1),0))</f>
        <v>0</v>
      </c>
      <c r="AN35" cm="1">
        <f t="array" ref="AN35">_xlfn.LET(_xlpm._last,INDEX(tblParseParts[[#This Row],[1]:[33]],1,tblParseParts[[#This Row],[Len]]),IF(_xlpm._last="Z",tblParseParts[[#This Row],[Len]],0))</f>
        <v>0</v>
      </c>
      <c r="AO35">
        <f>N(tblParseParts[[#This Row],[Tpos]]&gt;0)</f>
        <v>1</v>
      </c>
      <c r="AP35">
        <f>N(tblParseParts[[#This Row],[Tpos]]=1)</f>
        <v>0</v>
      </c>
      <c r="AQ35">
        <f>N(tblParseParts[[#This Row],[SignLastPos]]=1)</f>
        <v>1</v>
      </c>
      <c r="AR35">
        <f>(tblParseParts[[#This Row],[Tpos]]&lt;&gt;0)*(((tblParseParts[[#This Row],[ZlastPos]]&gt;tblParseParts[[#This Row],[Tpos]])+(tblParseParts[[#This Row],[SignLastPos]]&gt;tblParseParts[[#This Row],[Tpos]]))&lt;&gt;0)</f>
        <v>0</v>
      </c>
      <c r="AS35">
        <f>(tblParseParts[[#This Row],[Tpos]]&lt;&gt;0)*(((tblParseParts[[#This Row],[ZlastPos]]=tblParseParts[[#This Row],[Tpos]]+1)+(tblParseParts[[#This Row],[SignLastPos]]=tblParseParts[[#This Row],[Tpos]]+1))&lt;&gt;0)</f>
        <v>0</v>
      </c>
      <c r="AT35">
        <f>N(tblParseParts[[#This Row],[ColonLastPos]]&gt;tblParseParts[[#This Row],[SignLastPos]])</f>
        <v>0</v>
      </c>
      <c r="AU35">
        <f>N(tblParseParts[[#This Row],[Len]]&lt;8)</f>
        <v>0</v>
      </c>
      <c r="AV35">
        <f>N(tblParseParts[[#This Row],[ZlastPos]]=tblParseParts[[#This Row],[Len]])</f>
        <v>0</v>
      </c>
      <c r="AW3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160</v>
      </c>
      <c r="AX35">
        <v>2</v>
      </c>
      <c r="AY35">
        <v>0</v>
      </c>
      <c r="AZ35">
        <v>1</v>
      </c>
      <c r="BA35" t="str">
        <f>_xlfn.TEXTJOIN(", ",FALSE,tblParseParts[[#This Row],[Hash]:[Compliant]])</f>
        <v>160, 2, 0, 1</v>
      </c>
    </row>
    <row r="36" spans="1:53" x14ac:dyDescent="0.25">
      <c r="A36">
        <v>28</v>
      </c>
      <c r="B36" s="14" t="s">
        <v>111</v>
      </c>
      <c r="C36" s="4" t="str">
        <f>_xlfn.LET(_xlpm._i, COLUMN()-COLUMN(tblParseParts[[#Headers],[Text]]), IF(_xlpm._i&gt;tblParseParts[[#This Row],[Len]],"",MID(tblParseParts[[#This Row],[Text]],_xlpm._i,1)))</f>
        <v>2</v>
      </c>
      <c r="D36" s="4" t="str">
        <f>_xlfn.LET(_xlpm._i, COLUMN()-COLUMN(tblParseParts[[#Headers],[Text]]), IF(_xlpm._i&gt;tblParseParts[[#This Row],[Len]],"",MID(tblParseParts[[#This Row],[Text]],_xlpm._i,1)))</f>
        <v>0</v>
      </c>
      <c r="E36" s="4" t="str">
        <f>_xlfn.LET(_xlpm._i, COLUMN()-COLUMN(tblParseParts[[#Headers],[Text]]), IF(_xlpm._i&gt;tblParseParts[[#This Row],[Len]],"",MID(tblParseParts[[#This Row],[Text]],_xlpm._i,1)))</f>
        <v>2</v>
      </c>
      <c r="F36" s="4" t="str">
        <f>_xlfn.LET(_xlpm._i, COLUMN()-COLUMN(tblParseParts[[#Headers],[Text]]), IF(_xlpm._i&gt;tblParseParts[[#This Row],[Len]],"",MID(tblParseParts[[#This Row],[Text]],_xlpm._i,1)))</f>
        <v>3</v>
      </c>
      <c r="G36" s="4" t="str">
        <f>_xlfn.LET(_xlpm._i, COLUMN()-COLUMN(tblParseParts[[#Headers],[Text]]), IF(_xlpm._i&gt;tblParseParts[[#This Row],[Len]],"",MID(tblParseParts[[#This Row],[Text]],_xlpm._i,1)))</f>
        <v>-</v>
      </c>
      <c r="H36" s="4" t="str">
        <f>_xlfn.LET(_xlpm._i, COLUMN()-COLUMN(tblParseParts[[#Headers],[Text]]), IF(_xlpm._i&gt;tblParseParts[[#This Row],[Len]],"",MID(tblParseParts[[#This Row],[Text]],_xlpm._i,1)))</f>
        <v>3</v>
      </c>
      <c r="I36" s="4" t="str">
        <f>_xlfn.LET(_xlpm._i, COLUMN()-COLUMN(tblParseParts[[#Headers],[Text]]), IF(_xlpm._i&gt;tblParseParts[[#This Row],[Len]],"",MID(tblParseParts[[#This Row],[Text]],_xlpm._i,1)))</f>
        <v>2</v>
      </c>
      <c r="J36" s="4" t="str">
        <f>_xlfn.LET(_xlpm._i, COLUMN()-COLUMN(tblParseParts[[#Headers],[Text]]), IF(_xlpm._i&gt;tblParseParts[[#This Row],[Len]],"",MID(tblParseParts[[#This Row],[Text]],_xlpm._i,1)))</f>
        <v>5</v>
      </c>
      <c r="K36" s="4" t="str">
        <f>_xlfn.LET(_xlpm._i, COLUMN()-COLUMN(tblParseParts[[#Headers],[Text]]), IF(_xlpm._i&gt;tblParseParts[[#This Row],[Len]],"",MID(tblParseParts[[#This Row],[Text]],_xlpm._i,1)))</f>
        <v>T</v>
      </c>
      <c r="L36" s="4" t="str">
        <f>_xlfn.LET(_xlpm._i, COLUMN()-COLUMN(tblParseParts[[#Headers],[Text]]), IF(_xlpm._i&gt;tblParseParts[[#This Row],[Len]],"",MID(tblParseParts[[#This Row],[Text]],_xlpm._i,1)))</f>
        <v>1</v>
      </c>
      <c r="M36" s="4" t="str">
        <f>_xlfn.LET(_xlpm._i, COLUMN()-COLUMN(tblParseParts[[#Headers],[Text]]), IF(_xlpm._i&gt;tblParseParts[[#This Row],[Len]],"",MID(tblParseParts[[#This Row],[Text]],_xlpm._i,1)))</f>
        <v>4</v>
      </c>
      <c r="N36" s="4" t="str">
        <f>_xlfn.LET(_xlpm._i, COLUMN()-COLUMN(tblParseParts[[#Headers],[Text]]), IF(_xlpm._i&gt;tblParseParts[[#This Row],[Len]],"",MID(tblParseParts[[#This Row],[Text]],_xlpm._i,1)))</f>
        <v>:</v>
      </c>
      <c r="O36" s="4" t="str">
        <f>_xlfn.LET(_xlpm._i, COLUMN()-COLUMN(tblParseParts[[#Headers],[Text]]), IF(_xlpm._i&gt;tblParseParts[[#This Row],[Len]],"",MID(tblParseParts[[#This Row],[Text]],_xlpm._i,1)))</f>
        <v>2</v>
      </c>
      <c r="P36" s="4" t="str">
        <f>_xlfn.LET(_xlpm._i, COLUMN()-COLUMN(tblParseParts[[#Headers],[Text]]), IF(_xlpm._i&gt;tblParseParts[[#This Row],[Len]],"",MID(tblParseParts[[#This Row],[Text]],_xlpm._i,1)))</f>
        <v>5</v>
      </c>
      <c r="Q36" s="4" t="str">
        <f>_xlfn.LET(_xlpm._i, COLUMN()-COLUMN(tblParseParts[[#Headers],[Text]]), IF(_xlpm._i&gt;tblParseParts[[#This Row],[Len]],"",MID(tblParseParts[[#This Row],[Text]],_xlpm._i,1)))</f>
        <v/>
      </c>
      <c r="R36" s="4" t="str">
        <f>_xlfn.LET(_xlpm._i, COLUMN()-COLUMN(tblParseParts[[#Headers],[Text]]), IF(_xlpm._i&gt;tblParseParts[[#This Row],[Len]],"",MID(tblParseParts[[#This Row],[Text]],_xlpm._i,1)))</f>
        <v/>
      </c>
      <c r="S36" s="4" t="str">
        <f>_xlfn.LET(_xlpm._i, COLUMN()-COLUMN(tblParseParts[[#Headers],[Text]]), IF(_xlpm._i&gt;tblParseParts[[#This Row],[Len]],"",MID(tblParseParts[[#This Row],[Text]],_xlpm._i,1)))</f>
        <v/>
      </c>
      <c r="T36" s="4" t="str">
        <f>_xlfn.LET(_xlpm._i, COLUMN()-COLUMN(tblParseParts[[#Headers],[Text]]), IF(_xlpm._i&gt;tblParseParts[[#This Row],[Len]],"",MID(tblParseParts[[#This Row],[Text]],_xlpm._i,1)))</f>
        <v/>
      </c>
      <c r="U36" s="4" t="str">
        <f>_xlfn.LET(_xlpm._i, COLUMN()-COLUMN(tblParseParts[[#Headers],[Text]]), IF(_xlpm._i&gt;tblParseParts[[#This Row],[Len]],"",MID(tblParseParts[[#This Row],[Text]],_xlpm._i,1)))</f>
        <v/>
      </c>
      <c r="V36" s="4" t="str">
        <f>_xlfn.LET(_xlpm._i, COLUMN()-COLUMN(tblParseParts[[#Headers],[Text]]), IF(_xlpm._i&gt;tblParseParts[[#This Row],[Len]],"",MID(tblParseParts[[#This Row],[Text]],_xlpm._i,1)))</f>
        <v/>
      </c>
      <c r="W36" s="4" t="str">
        <f>_xlfn.LET(_xlpm._i, COLUMN()-COLUMN(tblParseParts[[#Headers],[Text]]), IF(_xlpm._i&gt;tblParseParts[[#This Row],[Len]],"",MID(tblParseParts[[#This Row],[Text]],_xlpm._i,1)))</f>
        <v/>
      </c>
      <c r="X36" s="4" t="str">
        <f>_xlfn.LET(_xlpm._i, COLUMN()-COLUMN(tblParseParts[[#Headers],[Text]]), IF(_xlpm._i&gt;tblParseParts[[#This Row],[Len]],"",MID(tblParseParts[[#This Row],[Text]],_xlpm._i,1)))</f>
        <v/>
      </c>
      <c r="Y36" s="4" t="str">
        <f>_xlfn.LET(_xlpm._i, COLUMN()-COLUMN(tblParseParts[[#Headers],[Text]]), IF(_xlpm._i&gt;tblParseParts[[#This Row],[Len]],"",MID(tblParseParts[[#This Row],[Text]],_xlpm._i,1)))</f>
        <v/>
      </c>
      <c r="Z36" s="4" t="str">
        <f>_xlfn.LET(_xlpm._i, COLUMN()-COLUMN(tblParseParts[[#Headers],[Text]]), IF(_xlpm._i&gt;tblParseParts[[#This Row],[Len]],"",MID(tblParseParts[[#This Row],[Text]],_xlpm._i,1)))</f>
        <v/>
      </c>
      <c r="AA36" s="4" t="str">
        <f>_xlfn.LET(_xlpm._i, COLUMN()-COLUMN(tblParseParts[[#Headers],[Text]]), IF(_xlpm._i&gt;tblParseParts[[#This Row],[Len]],"",MID(tblParseParts[[#This Row],[Text]],_xlpm._i,1)))</f>
        <v/>
      </c>
      <c r="AB36" s="4" t="str">
        <f>_xlfn.LET(_xlpm._i, COLUMN()-COLUMN(tblParseParts[[#Headers],[Text]]), IF(_xlpm._i&gt;tblParseParts[[#This Row],[Len]],"",MID(tblParseParts[[#This Row],[Text]],_xlpm._i,1)))</f>
        <v/>
      </c>
      <c r="AC36" s="4" t="str">
        <f>_xlfn.LET(_xlpm._i, COLUMN()-COLUMN(tblParseParts[[#Headers],[Text]]), IF(_xlpm._i&gt;tblParseParts[[#This Row],[Len]],"",MID(tblParseParts[[#This Row],[Text]],_xlpm._i,1)))</f>
        <v/>
      </c>
      <c r="AD36" s="4" t="str">
        <f>_xlfn.LET(_xlpm._i, COLUMN()-COLUMN(tblParseParts[[#Headers],[Text]]), IF(_xlpm._i&gt;tblParseParts[[#This Row],[Len]],"",MID(tblParseParts[[#This Row],[Text]],_xlpm._i,1)))</f>
        <v/>
      </c>
      <c r="AE36" s="4" t="str">
        <f>_xlfn.LET(_xlpm._i, COLUMN()-COLUMN(tblParseParts[[#Headers],[Text]]), IF(_xlpm._i&gt;tblParseParts[[#This Row],[Len]],"",MID(tblParseParts[[#This Row],[Text]],_xlpm._i,1)))</f>
        <v/>
      </c>
      <c r="AF36" s="4" t="str">
        <f>_xlfn.LET(_xlpm._i, COLUMN()-COLUMN(tblParseParts[[#Headers],[Text]]), IF(_xlpm._i&gt;tblParseParts[[#This Row],[Len]],"",MID(tblParseParts[[#This Row],[Text]],_xlpm._i,1)))</f>
        <v/>
      </c>
      <c r="AG36" s="4" t="str">
        <f>_xlfn.LET(_xlpm._i, COLUMN()-COLUMN(tblParseParts[[#Headers],[Text]]), IF(_xlpm._i&gt;tblParseParts[[#This Row],[Len]],"",MID(tblParseParts[[#This Row],[Text]],_xlpm._i,1)))</f>
        <v/>
      </c>
      <c r="AH36" s="4" t="str">
        <f>_xlfn.LET(_xlpm._i, COLUMN()-COLUMN(tblParseParts[[#Headers],[Text]]), IF(_xlpm._i&gt;tblParseParts[[#This Row],[Len]],"",MID(tblParseParts[[#This Row],[Text]],_xlpm._i,1)))</f>
        <v/>
      </c>
      <c r="AI36" s="4" t="str">
        <f>_xlfn.LET(_xlpm._i, COLUMN()-COLUMN(tblParseParts[[#Headers],[Text]]), IF(_xlpm._i&gt;tblParseParts[[#This Row],[Len]],"",MID(tblParseParts[[#This Row],[Text]],_xlpm._i,1)))</f>
        <v/>
      </c>
      <c r="AJ36">
        <f>LEN(tblParseParts[[#This Row],[Text]])</f>
        <v>14</v>
      </c>
      <c r="AK36">
        <f>_xlfn.LET(_xlpm._range,tblParseParts[[#This Row],[1]:[33]], _xlfn.IFNA(_xlfn.XMATCH("T",_xlpm._range,0,1),0))</f>
        <v>9</v>
      </c>
      <c r="AL3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36">
        <f>_xlfn.LET(_xlpm._range,tblParseParts[[#This Row],[1]:[33]], _xlfn.IFNA(_xlfn.XMATCH(":",_xlpm._range,0,-1),0))</f>
        <v>12</v>
      </c>
      <c r="AN36" cm="1">
        <f t="array" ref="AN36">_xlfn.LET(_xlpm._last,INDEX(tblParseParts[[#This Row],[1]:[33]],1,tblParseParts[[#This Row],[Len]]),IF(_xlpm._last="Z",tblParseParts[[#This Row],[Len]],0))</f>
        <v>0</v>
      </c>
      <c r="AO36">
        <f>N(tblParseParts[[#This Row],[Tpos]]&gt;0)</f>
        <v>1</v>
      </c>
      <c r="AP36">
        <f>N(tblParseParts[[#This Row],[Tpos]]=1)</f>
        <v>0</v>
      </c>
      <c r="AQ36">
        <f>N(tblParseParts[[#This Row],[SignLastPos]]=1)</f>
        <v>0</v>
      </c>
      <c r="AR36">
        <f>(tblParseParts[[#This Row],[Tpos]]&lt;&gt;0)*(((tblParseParts[[#This Row],[ZlastPos]]&gt;tblParseParts[[#This Row],[Tpos]])+(tblParseParts[[#This Row],[SignLastPos]]&gt;tblParseParts[[#This Row],[Tpos]]))&lt;&gt;0)</f>
        <v>0</v>
      </c>
      <c r="AS36">
        <f>(tblParseParts[[#This Row],[Tpos]]&lt;&gt;0)*(((tblParseParts[[#This Row],[ZlastPos]]=tblParseParts[[#This Row],[Tpos]]+1)+(tblParseParts[[#This Row],[SignLastPos]]=tblParseParts[[#This Row],[Tpos]]+1))&lt;&gt;0)</f>
        <v>0</v>
      </c>
      <c r="AT36">
        <f>N(tblParseParts[[#This Row],[ColonLastPos]]&gt;tblParseParts[[#This Row],[SignLastPos]])</f>
        <v>1</v>
      </c>
      <c r="AU36">
        <f>N(tblParseParts[[#This Row],[Len]]&lt;8)</f>
        <v>0</v>
      </c>
      <c r="AV36">
        <f>N(tblParseParts[[#This Row],[ZlastPos]]=tblParseParts[[#This Row],[Len]])</f>
        <v>0</v>
      </c>
      <c r="AW3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36">
        <v>2</v>
      </c>
      <c r="AY36">
        <v>0</v>
      </c>
      <c r="AZ36">
        <v>1</v>
      </c>
      <c r="BA36" t="str">
        <f>_xlfn.TEXTJOIN(", ",FALSE,tblParseParts[[#This Row],[Hash]:[Compliant]])</f>
        <v>132, 2, 0, 1</v>
      </c>
    </row>
    <row r="37" spans="1:53" x14ac:dyDescent="0.25">
      <c r="A37">
        <v>29</v>
      </c>
      <c r="B37" s="14" t="s">
        <v>112</v>
      </c>
      <c r="C37" s="4" t="str">
        <f>_xlfn.LET(_xlpm._i, COLUMN()-COLUMN(tblParseParts[[#Headers],[Text]]), IF(_xlpm._i&gt;tblParseParts[[#This Row],[Len]],"",MID(tblParseParts[[#This Row],[Text]],_xlpm._i,1)))</f>
        <v>2</v>
      </c>
      <c r="D37" s="4" t="str">
        <f>_xlfn.LET(_xlpm._i, COLUMN()-COLUMN(tblParseParts[[#Headers],[Text]]), IF(_xlpm._i&gt;tblParseParts[[#This Row],[Len]],"",MID(tblParseParts[[#This Row],[Text]],_xlpm._i,1)))</f>
        <v>0</v>
      </c>
      <c r="E37" s="4" t="str">
        <f>_xlfn.LET(_xlpm._i, COLUMN()-COLUMN(tblParseParts[[#Headers],[Text]]), IF(_xlpm._i&gt;tblParseParts[[#This Row],[Len]],"",MID(tblParseParts[[#This Row],[Text]],_xlpm._i,1)))</f>
        <v>2</v>
      </c>
      <c r="F37" s="4" t="str">
        <f>_xlfn.LET(_xlpm._i, COLUMN()-COLUMN(tblParseParts[[#Headers],[Text]]), IF(_xlpm._i&gt;tblParseParts[[#This Row],[Len]],"",MID(tblParseParts[[#This Row],[Text]],_xlpm._i,1)))</f>
        <v>3</v>
      </c>
      <c r="G37" s="4" t="str">
        <f>_xlfn.LET(_xlpm._i, COLUMN()-COLUMN(tblParseParts[[#Headers],[Text]]), IF(_xlpm._i&gt;tblParseParts[[#This Row],[Len]],"",MID(tblParseParts[[#This Row],[Text]],_xlpm._i,1)))</f>
        <v>-</v>
      </c>
      <c r="H37" s="4" t="str">
        <f>_xlfn.LET(_xlpm._i, COLUMN()-COLUMN(tblParseParts[[#Headers],[Text]]), IF(_xlpm._i&gt;tblParseParts[[#This Row],[Len]],"",MID(tblParseParts[[#This Row],[Text]],_xlpm._i,1)))</f>
        <v>W</v>
      </c>
      <c r="I37" s="4" t="str">
        <f>_xlfn.LET(_xlpm._i, COLUMN()-COLUMN(tblParseParts[[#Headers],[Text]]), IF(_xlpm._i&gt;tblParseParts[[#This Row],[Len]],"",MID(tblParseParts[[#This Row],[Text]],_xlpm._i,1)))</f>
        <v>1</v>
      </c>
      <c r="J37" s="4" t="str">
        <f>_xlfn.LET(_xlpm._i, COLUMN()-COLUMN(tblParseParts[[#Headers],[Text]]), IF(_xlpm._i&gt;tblParseParts[[#This Row],[Len]],"",MID(tblParseParts[[#This Row],[Text]],_xlpm._i,1)))</f>
        <v>5</v>
      </c>
      <c r="K37" s="4" t="str">
        <f>_xlfn.LET(_xlpm._i, COLUMN()-COLUMN(tblParseParts[[#Headers],[Text]]), IF(_xlpm._i&gt;tblParseParts[[#This Row],[Len]],"",MID(tblParseParts[[#This Row],[Text]],_xlpm._i,1)))</f>
        <v>T</v>
      </c>
      <c r="L37" s="4" t="str">
        <f>_xlfn.LET(_xlpm._i, COLUMN()-COLUMN(tblParseParts[[#Headers],[Text]]), IF(_xlpm._i&gt;tblParseParts[[#This Row],[Len]],"",MID(tblParseParts[[#This Row],[Text]],_xlpm._i,1)))</f>
        <v>1</v>
      </c>
      <c r="M37" s="4" t="str">
        <f>_xlfn.LET(_xlpm._i, COLUMN()-COLUMN(tblParseParts[[#Headers],[Text]]), IF(_xlpm._i&gt;tblParseParts[[#This Row],[Len]],"",MID(tblParseParts[[#This Row],[Text]],_xlpm._i,1)))</f>
        <v>4</v>
      </c>
      <c r="N37" s="4" t="str">
        <f>_xlfn.LET(_xlpm._i, COLUMN()-COLUMN(tblParseParts[[#Headers],[Text]]), IF(_xlpm._i&gt;tblParseParts[[#This Row],[Len]],"",MID(tblParseParts[[#This Row],[Text]],_xlpm._i,1)))</f>
        <v>:</v>
      </c>
      <c r="O37" s="4" t="str">
        <f>_xlfn.LET(_xlpm._i, COLUMN()-COLUMN(tblParseParts[[#Headers],[Text]]), IF(_xlpm._i&gt;tblParseParts[[#This Row],[Len]],"",MID(tblParseParts[[#This Row],[Text]],_xlpm._i,1)))</f>
        <v>2</v>
      </c>
      <c r="P37" s="4" t="str">
        <f>_xlfn.LET(_xlpm._i, COLUMN()-COLUMN(tblParseParts[[#Headers],[Text]]), IF(_xlpm._i&gt;tblParseParts[[#This Row],[Len]],"",MID(tblParseParts[[#This Row],[Text]],_xlpm._i,1)))</f>
        <v>5</v>
      </c>
      <c r="Q37" s="4" t="str">
        <f>_xlfn.LET(_xlpm._i, COLUMN()-COLUMN(tblParseParts[[#Headers],[Text]]), IF(_xlpm._i&gt;tblParseParts[[#This Row],[Len]],"",MID(tblParseParts[[#This Row],[Text]],_xlpm._i,1)))</f>
        <v/>
      </c>
      <c r="R37" s="4" t="str">
        <f>_xlfn.LET(_xlpm._i, COLUMN()-COLUMN(tblParseParts[[#Headers],[Text]]), IF(_xlpm._i&gt;tblParseParts[[#This Row],[Len]],"",MID(tblParseParts[[#This Row],[Text]],_xlpm._i,1)))</f>
        <v/>
      </c>
      <c r="S37" s="4" t="str">
        <f>_xlfn.LET(_xlpm._i, COLUMN()-COLUMN(tblParseParts[[#Headers],[Text]]), IF(_xlpm._i&gt;tblParseParts[[#This Row],[Len]],"",MID(tblParseParts[[#This Row],[Text]],_xlpm._i,1)))</f>
        <v/>
      </c>
      <c r="T37" s="4" t="str">
        <f>_xlfn.LET(_xlpm._i, COLUMN()-COLUMN(tblParseParts[[#Headers],[Text]]), IF(_xlpm._i&gt;tblParseParts[[#This Row],[Len]],"",MID(tblParseParts[[#This Row],[Text]],_xlpm._i,1)))</f>
        <v/>
      </c>
      <c r="U37" s="4" t="str">
        <f>_xlfn.LET(_xlpm._i, COLUMN()-COLUMN(tblParseParts[[#Headers],[Text]]), IF(_xlpm._i&gt;tblParseParts[[#This Row],[Len]],"",MID(tblParseParts[[#This Row],[Text]],_xlpm._i,1)))</f>
        <v/>
      </c>
      <c r="V37" s="4" t="str">
        <f>_xlfn.LET(_xlpm._i, COLUMN()-COLUMN(tblParseParts[[#Headers],[Text]]), IF(_xlpm._i&gt;tblParseParts[[#This Row],[Len]],"",MID(tblParseParts[[#This Row],[Text]],_xlpm._i,1)))</f>
        <v/>
      </c>
      <c r="W37" s="4" t="str">
        <f>_xlfn.LET(_xlpm._i, COLUMN()-COLUMN(tblParseParts[[#Headers],[Text]]), IF(_xlpm._i&gt;tblParseParts[[#This Row],[Len]],"",MID(tblParseParts[[#This Row],[Text]],_xlpm._i,1)))</f>
        <v/>
      </c>
      <c r="X37" s="4" t="str">
        <f>_xlfn.LET(_xlpm._i, COLUMN()-COLUMN(tblParseParts[[#Headers],[Text]]), IF(_xlpm._i&gt;tblParseParts[[#This Row],[Len]],"",MID(tblParseParts[[#This Row],[Text]],_xlpm._i,1)))</f>
        <v/>
      </c>
      <c r="Y37" s="4" t="str">
        <f>_xlfn.LET(_xlpm._i, COLUMN()-COLUMN(tblParseParts[[#Headers],[Text]]), IF(_xlpm._i&gt;tblParseParts[[#This Row],[Len]],"",MID(tblParseParts[[#This Row],[Text]],_xlpm._i,1)))</f>
        <v/>
      </c>
      <c r="Z37" s="4" t="str">
        <f>_xlfn.LET(_xlpm._i, COLUMN()-COLUMN(tblParseParts[[#Headers],[Text]]), IF(_xlpm._i&gt;tblParseParts[[#This Row],[Len]],"",MID(tblParseParts[[#This Row],[Text]],_xlpm._i,1)))</f>
        <v/>
      </c>
      <c r="AA37" s="4" t="str">
        <f>_xlfn.LET(_xlpm._i, COLUMN()-COLUMN(tblParseParts[[#Headers],[Text]]), IF(_xlpm._i&gt;tblParseParts[[#This Row],[Len]],"",MID(tblParseParts[[#This Row],[Text]],_xlpm._i,1)))</f>
        <v/>
      </c>
      <c r="AB37" s="4" t="str">
        <f>_xlfn.LET(_xlpm._i, COLUMN()-COLUMN(tblParseParts[[#Headers],[Text]]), IF(_xlpm._i&gt;tblParseParts[[#This Row],[Len]],"",MID(tblParseParts[[#This Row],[Text]],_xlpm._i,1)))</f>
        <v/>
      </c>
      <c r="AC37" s="4" t="str">
        <f>_xlfn.LET(_xlpm._i, COLUMN()-COLUMN(tblParseParts[[#Headers],[Text]]), IF(_xlpm._i&gt;tblParseParts[[#This Row],[Len]],"",MID(tblParseParts[[#This Row],[Text]],_xlpm._i,1)))</f>
        <v/>
      </c>
      <c r="AD37" s="4" t="str">
        <f>_xlfn.LET(_xlpm._i, COLUMN()-COLUMN(tblParseParts[[#Headers],[Text]]), IF(_xlpm._i&gt;tblParseParts[[#This Row],[Len]],"",MID(tblParseParts[[#This Row],[Text]],_xlpm._i,1)))</f>
        <v/>
      </c>
      <c r="AE37" s="4" t="str">
        <f>_xlfn.LET(_xlpm._i, COLUMN()-COLUMN(tblParseParts[[#Headers],[Text]]), IF(_xlpm._i&gt;tblParseParts[[#This Row],[Len]],"",MID(tblParseParts[[#This Row],[Text]],_xlpm._i,1)))</f>
        <v/>
      </c>
      <c r="AF37" s="4" t="str">
        <f>_xlfn.LET(_xlpm._i, COLUMN()-COLUMN(tblParseParts[[#Headers],[Text]]), IF(_xlpm._i&gt;tblParseParts[[#This Row],[Len]],"",MID(tblParseParts[[#This Row],[Text]],_xlpm._i,1)))</f>
        <v/>
      </c>
      <c r="AG37" s="4" t="str">
        <f>_xlfn.LET(_xlpm._i, COLUMN()-COLUMN(tblParseParts[[#Headers],[Text]]), IF(_xlpm._i&gt;tblParseParts[[#This Row],[Len]],"",MID(tblParseParts[[#This Row],[Text]],_xlpm._i,1)))</f>
        <v/>
      </c>
      <c r="AH37" s="4" t="str">
        <f>_xlfn.LET(_xlpm._i, COLUMN()-COLUMN(tblParseParts[[#Headers],[Text]]), IF(_xlpm._i&gt;tblParseParts[[#This Row],[Len]],"",MID(tblParseParts[[#This Row],[Text]],_xlpm._i,1)))</f>
        <v/>
      </c>
      <c r="AI37" s="4" t="str">
        <f>_xlfn.LET(_xlpm._i, COLUMN()-COLUMN(tblParseParts[[#Headers],[Text]]), IF(_xlpm._i&gt;tblParseParts[[#This Row],[Len]],"",MID(tblParseParts[[#This Row],[Text]],_xlpm._i,1)))</f>
        <v/>
      </c>
      <c r="AJ37">
        <f>LEN(tblParseParts[[#This Row],[Text]])</f>
        <v>14</v>
      </c>
      <c r="AK37">
        <f>_xlfn.LET(_xlpm._range,tblParseParts[[#This Row],[1]:[33]], _xlfn.IFNA(_xlfn.XMATCH("T",_xlpm._range,0,1),0))</f>
        <v>9</v>
      </c>
      <c r="AL3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37">
        <f>_xlfn.LET(_xlpm._range,tblParseParts[[#This Row],[1]:[33]], _xlfn.IFNA(_xlfn.XMATCH(":",_xlpm._range,0,-1),0))</f>
        <v>12</v>
      </c>
      <c r="AN37" cm="1">
        <f t="array" ref="AN37">_xlfn.LET(_xlpm._last,INDEX(tblParseParts[[#This Row],[1]:[33]],1,tblParseParts[[#This Row],[Len]]),IF(_xlpm._last="Z",tblParseParts[[#This Row],[Len]],0))</f>
        <v>0</v>
      </c>
      <c r="AO37">
        <f>N(tblParseParts[[#This Row],[Tpos]]&gt;0)</f>
        <v>1</v>
      </c>
      <c r="AP37">
        <f>N(tblParseParts[[#This Row],[Tpos]]=1)</f>
        <v>0</v>
      </c>
      <c r="AQ37">
        <f>N(tblParseParts[[#This Row],[SignLastPos]]=1)</f>
        <v>0</v>
      </c>
      <c r="AR37">
        <f>(tblParseParts[[#This Row],[Tpos]]&lt;&gt;0)*(((tblParseParts[[#This Row],[ZlastPos]]&gt;tblParseParts[[#This Row],[Tpos]])+(tblParseParts[[#This Row],[SignLastPos]]&gt;tblParseParts[[#This Row],[Tpos]]))&lt;&gt;0)</f>
        <v>0</v>
      </c>
      <c r="AS37">
        <f>(tblParseParts[[#This Row],[Tpos]]&lt;&gt;0)*(((tblParseParts[[#This Row],[ZlastPos]]=tblParseParts[[#This Row],[Tpos]]+1)+(tblParseParts[[#This Row],[SignLastPos]]=tblParseParts[[#This Row],[Tpos]]+1))&lt;&gt;0)</f>
        <v>0</v>
      </c>
      <c r="AT37">
        <f>N(tblParseParts[[#This Row],[ColonLastPos]]&gt;tblParseParts[[#This Row],[SignLastPos]])</f>
        <v>1</v>
      </c>
      <c r="AU37">
        <f>N(tblParseParts[[#This Row],[Len]]&lt;8)</f>
        <v>0</v>
      </c>
      <c r="AV37">
        <f>N(tblParseParts[[#This Row],[ZlastPos]]=tblParseParts[[#This Row],[Len]])</f>
        <v>0</v>
      </c>
      <c r="AW3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37">
        <v>2</v>
      </c>
      <c r="AY37">
        <v>0</v>
      </c>
      <c r="AZ37">
        <v>1</v>
      </c>
      <c r="BA37" t="str">
        <f>_xlfn.TEXTJOIN(", ",FALSE,tblParseParts[[#This Row],[Hash]:[Compliant]])</f>
        <v>132, 2, 0, 1</v>
      </c>
    </row>
    <row r="38" spans="1:53" x14ac:dyDescent="0.25">
      <c r="A38">
        <v>30</v>
      </c>
      <c r="B38" s="14" t="s">
        <v>113</v>
      </c>
      <c r="C38" s="4" t="str">
        <f>_xlfn.LET(_xlpm._i, COLUMN()-COLUMN(tblParseParts[[#Headers],[Text]]), IF(_xlpm._i&gt;tblParseParts[[#This Row],[Len]],"",MID(tblParseParts[[#This Row],[Text]],_xlpm._i,1)))</f>
        <v>9</v>
      </c>
      <c r="D38" s="4" t="str">
        <f>_xlfn.LET(_xlpm._i, COLUMN()-COLUMN(tblParseParts[[#Headers],[Text]]), IF(_xlpm._i&gt;tblParseParts[[#This Row],[Len]],"",MID(tblParseParts[[#This Row],[Text]],_xlpm._i,1)))</f>
        <v>9</v>
      </c>
      <c r="E38" s="4" t="str">
        <f>_xlfn.LET(_xlpm._i, COLUMN()-COLUMN(tblParseParts[[#Headers],[Text]]), IF(_xlpm._i&gt;tblParseParts[[#This Row],[Len]],"",MID(tblParseParts[[#This Row],[Text]],_xlpm._i,1)))</f>
        <v>9</v>
      </c>
      <c r="F38" s="4" t="str">
        <f>_xlfn.LET(_xlpm._i, COLUMN()-COLUMN(tblParseParts[[#Headers],[Text]]), IF(_xlpm._i&gt;tblParseParts[[#This Row],[Len]],"",MID(tblParseParts[[#This Row],[Text]],_xlpm._i,1)))</f>
        <v>9</v>
      </c>
      <c r="G38" s="4" t="str">
        <f>_xlfn.LET(_xlpm._i, COLUMN()-COLUMN(tblParseParts[[#Headers],[Text]]), IF(_xlpm._i&gt;tblParseParts[[#This Row],[Len]],"",MID(tblParseParts[[#This Row],[Text]],_xlpm._i,1)))</f>
        <v>9</v>
      </c>
      <c r="H38" s="4" t="str">
        <f>_xlfn.LET(_xlpm._i, COLUMN()-COLUMN(tblParseParts[[#Headers],[Text]]), IF(_xlpm._i&gt;tblParseParts[[#This Row],[Len]],"",MID(tblParseParts[[#This Row],[Text]],_xlpm._i,1)))</f>
        <v>-</v>
      </c>
      <c r="I38" s="4" t="str">
        <f>_xlfn.LET(_xlpm._i, COLUMN()-COLUMN(tblParseParts[[#Headers],[Text]]), IF(_xlpm._i&gt;tblParseParts[[#This Row],[Len]],"",MID(tblParseParts[[#This Row],[Text]],_xlpm._i,1)))</f>
        <v>1</v>
      </c>
      <c r="J38" s="4" t="str">
        <f>_xlfn.LET(_xlpm._i, COLUMN()-COLUMN(tblParseParts[[#Headers],[Text]]), IF(_xlpm._i&gt;tblParseParts[[#This Row],[Len]],"",MID(tblParseParts[[#This Row],[Text]],_xlpm._i,1)))</f>
        <v>0</v>
      </c>
      <c r="K38" s="4" t="str">
        <f>_xlfn.LET(_xlpm._i, COLUMN()-COLUMN(tblParseParts[[#Headers],[Text]]), IF(_xlpm._i&gt;tblParseParts[[#This Row],[Len]],"",MID(tblParseParts[[#This Row],[Text]],_xlpm._i,1)))</f>
        <v>T</v>
      </c>
      <c r="L38" s="4" t="str">
        <f>_xlfn.LET(_xlpm._i, COLUMN()-COLUMN(tblParseParts[[#Headers],[Text]]), IF(_xlpm._i&gt;tblParseParts[[#This Row],[Len]],"",MID(tblParseParts[[#This Row],[Text]],_xlpm._i,1)))</f>
        <v>1</v>
      </c>
      <c r="M38" s="4" t="str">
        <f>_xlfn.LET(_xlpm._i, COLUMN()-COLUMN(tblParseParts[[#Headers],[Text]]), IF(_xlpm._i&gt;tblParseParts[[#This Row],[Len]],"",MID(tblParseParts[[#This Row],[Text]],_xlpm._i,1)))</f>
        <v>4</v>
      </c>
      <c r="N38" s="4" t="str">
        <f>_xlfn.LET(_xlpm._i, COLUMN()-COLUMN(tblParseParts[[#Headers],[Text]]), IF(_xlpm._i&gt;tblParseParts[[#This Row],[Len]],"",MID(tblParseParts[[#This Row],[Text]],_xlpm._i,1)))</f>
        <v>:</v>
      </c>
      <c r="O38" s="4" t="str">
        <f>_xlfn.LET(_xlpm._i, COLUMN()-COLUMN(tblParseParts[[#Headers],[Text]]), IF(_xlpm._i&gt;tblParseParts[[#This Row],[Len]],"",MID(tblParseParts[[#This Row],[Text]],_xlpm._i,1)))</f>
        <v>2</v>
      </c>
      <c r="P38" s="4" t="str">
        <f>_xlfn.LET(_xlpm._i, COLUMN()-COLUMN(tblParseParts[[#Headers],[Text]]), IF(_xlpm._i&gt;tblParseParts[[#This Row],[Len]],"",MID(tblParseParts[[#This Row],[Text]],_xlpm._i,1)))</f>
        <v>5</v>
      </c>
      <c r="Q38" s="4" t="str">
        <f>_xlfn.LET(_xlpm._i, COLUMN()-COLUMN(tblParseParts[[#Headers],[Text]]), IF(_xlpm._i&gt;tblParseParts[[#This Row],[Len]],"",MID(tblParseParts[[#This Row],[Text]],_xlpm._i,1)))</f>
        <v/>
      </c>
      <c r="R38" s="4" t="str">
        <f>_xlfn.LET(_xlpm._i, COLUMN()-COLUMN(tblParseParts[[#Headers],[Text]]), IF(_xlpm._i&gt;tblParseParts[[#This Row],[Len]],"",MID(tblParseParts[[#This Row],[Text]],_xlpm._i,1)))</f>
        <v/>
      </c>
      <c r="S38" s="4" t="str">
        <f>_xlfn.LET(_xlpm._i, COLUMN()-COLUMN(tblParseParts[[#Headers],[Text]]), IF(_xlpm._i&gt;tblParseParts[[#This Row],[Len]],"",MID(tblParseParts[[#This Row],[Text]],_xlpm._i,1)))</f>
        <v/>
      </c>
      <c r="T38" s="4" t="str">
        <f>_xlfn.LET(_xlpm._i, COLUMN()-COLUMN(tblParseParts[[#Headers],[Text]]), IF(_xlpm._i&gt;tblParseParts[[#This Row],[Len]],"",MID(tblParseParts[[#This Row],[Text]],_xlpm._i,1)))</f>
        <v/>
      </c>
      <c r="U38" s="4" t="str">
        <f>_xlfn.LET(_xlpm._i, COLUMN()-COLUMN(tblParseParts[[#Headers],[Text]]), IF(_xlpm._i&gt;tblParseParts[[#This Row],[Len]],"",MID(tblParseParts[[#This Row],[Text]],_xlpm._i,1)))</f>
        <v/>
      </c>
      <c r="V38" s="4" t="str">
        <f>_xlfn.LET(_xlpm._i, COLUMN()-COLUMN(tblParseParts[[#Headers],[Text]]), IF(_xlpm._i&gt;tblParseParts[[#This Row],[Len]],"",MID(tblParseParts[[#This Row],[Text]],_xlpm._i,1)))</f>
        <v/>
      </c>
      <c r="W38" s="4" t="str">
        <f>_xlfn.LET(_xlpm._i, COLUMN()-COLUMN(tblParseParts[[#Headers],[Text]]), IF(_xlpm._i&gt;tblParseParts[[#This Row],[Len]],"",MID(tblParseParts[[#This Row],[Text]],_xlpm._i,1)))</f>
        <v/>
      </c>
      <c r="X38" s="4" t="str">
        <f>_xlfn.LET(_xlpm._i, COLUMN()-COLUMN(tblParseParts[[#Headers],[Text]]), IF(_xlpm._i&gt;tblParseParts[[#This Row],[Len]],"",MID(tblParseParts[[#This Row],[Text]],_xlpm._i,1)))</f>
        <v/>
      </c>
      <c r="Y38" s="4" t="str">
        <f>_xlfn.LET(_xlpm._i, COLUMN()-COLUMN(tblParseParts[[#Headers],[Text]]), IF(_xlpm._i&gt;tblParseParts[[#This Row],[Len]],"",MID(tblParseParts[[#This Row],[Text]],_xlpm._i,1)))</f>
        <v/>
      </c>
      <c r="Z38" s="4" t="str">
        <f>_xlfn.LET(_xlpm._i, COLUMN()-COLUMN(tblParseParts[[#Headers],[Text]]), IF(_xlpm._i&gt;tblParseParts[[#This Row],[Len]],"",MID(tblParseParts[[#This Row],[Text]],_xlpm._i,1)))</f>
        <v/>
      </c>
      <c r="AA38" s="4" t="str">
        <f>_xlfn.LET(_xlpm._i, COLUMN()-COLUMN(tblParseParts[[#Headers],[Text]]), IF(_xlpm._i&gt;tblParseParts[[#This Row],[Len]],"",MID(tblParseParts[[#This Row],[Text]],_xlpm._i,1)))</f>
        <v/>
      </c>
      <c r="AB38" s="4" t="str">
        <f>_xlfn.LET(_xlpm._i, COLUMN()-COLUMN(tblParseParts[[#Headers],[Text]]), IF(_xlpm._i&gt;tblParseParts[[#This Row],[Len]],"",MID(tblParseParts[[#This Row],[Text]],_xlpm._i,1)))</f>
        <v/>
      </c>
      <c r="AC38" s="4" t="str">
        <f>_xlfn.LET(_xlpm._i, COLUMN()-COLUMN(tblParseParts[[#Headers],[Text]]), IF(_xlpm._i&gt;tblParseParts[[#This Row],[Len]],"",MID(tblParseParts[[#This Row],[Text]],_xlpm._i,1)))</f>
        <v/>
      </c>
      <c r="AD38" s="4" t="str">
        <f>_xlfn.LET(_xlpm._i, COLUMN()-COLUMN(tblParseParts[[#Headers],[Text]]), IF(_xlpm._i&gt;tblParseParts[[#This Row],[Len]],"",MID(tblParseParts[[#This Row],[Text]],_xlpm._i,1)))</f>
        <v/>
      </c>
      <c r="AE38" s="4" t="str">
        <f>_xlfn.LET(_xlpm._i, COLUMN()-COLUMN(tblParseParts[[#Headers],[Text]]), IF(_xlpm._i&gt;tblParseParts[[#This Row],[Len]],"",MID(tblParseParts[[#This Row],[Text]],_xlpm._i,1)))</f>
        <v/>
      </c>
      <c r="AF38" s="4" t="str">
        <f>_xlfn.LET(_xlpm._i, COLUMN()-COLUMN(tblParseParts[[#Headers],[Text]]), IF(_xlpm._i&gt;tblParseParts[[#This Row],[Len]],"",MID(tblParseParts[[#This Row],[Text]],_xlpm._i,1)))</f>
        <v/>
      </c>
      <c r="AG38" s="4" t="str">
        <f>_xlfn.LET(_xlpm._i, COLUMN()-COLUMN(tblParseParts[[#Headers],[Text]]), IF(_xlpm._i&gt;tblParseParts[[#This Row],[Len]],"",MID(tblParseParts[[#This Row],[Text]],_xlpm._i,1)))</f>
        <v/>
      </c>
      <c r="AH38" s="4" t="str">
        <f>_xlfn.LET(_xlpm._i, COLUMN()-COLUMN(tblParseParts[[#Headers],[Text]]), IF(_xlpm._i&gt;tblParseParts[[#This Row],[Len]],"",MID(tblParseParts[[#This Row],[Text]],_xlpm._i,1)))</f>
        <v/>
      </c>
      <c r="AI38" s="4" t="str">
        <f>_xlfn.LET(_xlpm._i, COLUMN()-COLUMN(tblParseParts[[#Headers],[Text]]), IF(_xlpm._i&gt;tblParseParts[[#This Row],[Len]],"",MID(tblParseParts[[#This Row],[Text]],_xlpm._i,1)))</f>
        <v/>
      </c>
      <c r="AJ38">
        <f>LEN(tblParseParts[[#This Row],[Text]])</f>
        <v>14</v>
      </c>
      <c r="AK38">
        <f>_xlfn.LET(_xlpm._range,tblParseParts[[#This Row],[1]:[33]], _xlfn.IFNA(_xlfn.XMATCH("T",_xlpm._range,0,1),0))</f>
        <v>9</v>
      </c>
      <c r="AL3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38">
        <f>_xlfn.LET(_xlpm._range,tblParseParts[[#This Row],[1]:[33]], _xlfn.IFNA(_xlfn.XMATCH(":",_xlpm._range,0,-1),0))</f>
        <v>12</v>
      </c>
      <c r="AN38" cm="1">
        <f t="array" ref="AN38">_xlfn.LET(_xlpm._last,INDEX(tblParseParts[[#This Row],[1]:[33]],1,tblParseParts[[#This Row],[Len]]),IF(_xlpm._last="Z",tblParseParts[[#This Row],[Len]],0))</f>
        <v>0</v>
      </c>
      <c r="AO38">
        <f>N(tblParseParts[[#This Row],[Tpos]]&gt;0)</f>
        <v>1</v>
      </c>
      <c r="AP38">
        <f>N(tblParseParts[[#This Row],[Tpos]]=1)</f>
        <v>0</v>
      </c>
      <c r="AQ38">
        <f>N(tblParseParts[[#This Row],[SignLastPos]]=1)</f>
        <v>0</v>
      </c>
      <c r="AR38">
        <f>(tblParseParts[[#This Row],[Tpos]]&lt;&gt;0)*(((tblParseParts[[#This Row],[ZlastPos]]&gt;tblParseParts[[#This Row],[Tpos]])+(tblParseParts[[#This Row],[SignLastPos]]&gt;tblParseParts[[#This Row],[Tpos]]))&lt;&gt;0)</f>
        <v>0</v>
      </c>
      <c r="AS38">
        <f>(tblParseParts[[#This Row],[Tpos]]&lt;&gt;0)*(((tblParseParts[[#This Row],[ZlastPos]]=tblParseParts[[#This Row],[Tpos]]+1)+(tblParseParts[[#This Row],[SignLastPos]]=tblParseParts[[#This Row],[Tpos]]+1))&lt;&gt;0)</f>
        <v>0</v>
      </c>
      <c r="AT38">
        <f>N(tblParseParts[[#This Row],[ColonLastPos]]&gt;tblParseParts[[#This Row],[SignLastPos]])</f>
        <v>1</v>
      </c>
      <c r="AU38">
        <f>N(tblParseParts[[#This Row],[Len]]&lt;8)</f>
        <v>0</v>
      </c>
      <c r="AV38">
        <f>N(tblParseParts[[#This Row],[ZlastPos]]=tblParseParts[[#This Row],[Len]])</f>
        <v>0</v>
      </c>
      <c r="AW3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38">
        <v>2</v>
      </c>
      <c r="AY38">
        <v>0</v>
      </c>
      <c r="AZ38">
        <v>1</v>
      </c>
      <c r="BA38" t="str">
        <f>_xlfn.TEXTJOIN(", ",FALSE,tblParseParts[[#This Row],[Hash]:[Compliant]])</f>
        <v>132, 2, 0, 1</v>
      </c>
    </row>
    <row r="39" spans="1:53" x14ac:dyDescent="0.25">
      <c r="A39">
        <v>31</v>
      </c>
      <c r="B39" s="14" t="s">
        <v>107</v>
      </c>
      <c r="C39" s="4" t="str">
        <f>_xlfn.LET(_xlpm._i, COLUMN()-COLUMN(tblParseParts[[#Headers],[Text]]), IF(_xlpm._i&gt;tblParseParts[[#This Row],[Len]],"",MID(tblParseParts[[#This Row],[Text]],_xlpm._i,1)))</f>
        <v>9</v>
      </c>
      <c r="D39" s="4" t="str">
        <f>_xlfn.LET(_xlpm._i, COLUMN()-COLUMN(tblParseParts[[#Headers],[Text]]), IF(_xlpm._i&gt;tblParseParts[[#This Row],[Len]],"",MID(tblParseParts[[#This Row],[Text]],_xlpm._i,1)))</f>
        <v>9</v>
      </c>
      <c r="E39" s="4" t="str">
        <f>_xlfn.LET(_xlpm._i, COLUMN()-COLUMN(tblParseParts[[#Headers],[Text]]), IF(_xlpm._i&gt;tblParseParts[[#This Row],[Len]],"",MID(tblParseParts[[#This Row],[Text]],_xlpm._i,1)))</f>
        <v>9</v>
      </c>
      <c r="F39" s="4" t="str">
        <f>_xlfn.LET(_xlpm._i, COLUMN()-COLUMN(tblParseParts[[#Headers],[Text]]), IF(_xlpm._i&gt;tblParseParts[[#This Row],[Len]],"",MID(tblParseParts[[#This Row],[Text]],_xlpm._i,1)))</f>
        <v>9</v>
      </c>
      <c r="G39" s="4" t="str">
        <f>_xlfn.LET(_xlpm._i, COLUMN()-COLUMN(tblParseParts[[#Headers],[Text]]), IF(_xlpm._i&gt;tblParseParts[[#This Row],[Len]],"",MID(tblParseParts[[#This Row],[Text]],_xlpm._i,1)))</f>
        <v>9</v>
      </c>
      <c r="H39" s="4" t="str">
        <f>_xlfn.LET(_xlpm._i, COLUMN()-COLUMN(tblParseParts[[#Headers],[Text]]), IF(_xlpm._i&gt;tblParseParts[[#This Row],[Len]],"",MID(tblParseParts[[#This Row],[Text]],_xlpm._i,1)))</f>
        <v>1</v>
      </c>
      <c r="I39" s="4" t="str">
        <f>_xlfn.LET(_xlpm._i, COLUMN()-COLUMN(tblParseParts[[#Headers],[Text]]), IF(_xlpm._i&gt;tblParseParts[[#This Row],[Len]],"",MID(tblParseParts[[#This Row],[Text]],_xlpm._i,1)))</f>
        <v>0</v>
      </c>
      <c r="J39" s="4" t="str">
        <f>_xlfn.LET(_xlpm._i, COLUMN()-COLUMN(tblParseParts[[#Headers],[Text]]), IF(_xlpm._i&gt;tblParseParts[[#This Row],[Len]],"",MID(tblParseParts[[#This Row],[Text]],_xlpm._i,1)))</f>
        <v>2</v>
      </c>
      <c r="K39" s="4" t="str">
        <f>_xlfn.LET(_xlpm._i, COLUMN()-COLUMN(tblParseParts[[#Headers],[Text]]), IF(_xlpm._i&gt;tblParseParts[[#This Row],[Len]],"",MID(tblParseParts[[#This Row],[Text]],_xlpm._i,1)))</f>
        <v>4</v>
      </c>
      <c r="L39" s="4" t="str">
        <f>_xlfn.LET(_xlpm._i, COLUMN()-COLUMN(tblParseParts[[#Headers],[Text]]), IF(_xlpm._i&gt;tblParseParts[[#This Row],[Len]],"",MID(tblParseParts[[#This Row],[Text]],_xlpm._i,1)))</f>
        <v>T</v>
      </c>
      <c r="M39" s="4" t="str">
        <f>_xlfn.LET(_xlpm._i, COLUMN()-COLUMN(tblParseParts[[#Headers],[Text]]), IF(_xlpm._i&gt;tblParseParts[[#This Row],[Len]],"",MID(tblParseParts[[#This Row],[Text]],_xlpm._i,1)))</f>
        <v>1</v>
      </c>
      <c r="N39" s="4" t="str">
        <f>_xlfn.LET(_xlpm._i, COLUMN()-COLUMN(tblParseParts[[#Headers],[Text]]), IF(_xlpm._i&gt;tblParseParts[[#This Row],[Len]],"",MID(tblParseParts[[#This Row],[Text]],_xlpm._i,1)))</f>
        <v>4</v>
      </c>
      <c r="O39" s="4" t="str">
        <f>_xlfn.LET(_xlpm._i, COLUMN()-COLUMN(tblParseParts[[#Headers],[Text]]), IF(_xlpm._i&gt;tblParseParts[[#This Row],[Len]],"",MID(tblParseParts[[#This Row],[Text]],_xlpm._i,1)))</f>
        <v>2</v>
      </c>
      <c r="P39" s="4" t="str">
        <f>_xlfn.LET(_xlpm._i, COLUMN()-COLUMN(tblParseParts[[#Headers],[Text]]), IF(_xlpm._i&gt;tblParseParts[[#This Row],[Len]],"",MID(tblParseParts[[#This Row],[Text]],_xlpm._i,1)))</f>
        <v>5</v>
      </c>
      <c r="Q39" s="4" t="str">
        <f>_xlfn.LET(_xlpm._i, COLUMN()-COLUMN(tblParseParts[[#Headers],[Text]]), IF(_xlpm._i&gt;tblParseParts[[#This Row],[Len]],"",MID(tblParseParts[[#This Row],[Text]],_xlpm._i,1)))</f>
        <v>3</v>
      </c>
      <c r="R39" s="4" t="str">
        <f>_xlfn.LET(_xlpm._i, COLUMN()-COLUMN(tblParseParts[[#Headers],[Text]]), IF(_xlpm._i&gt;tblParseParts[[#This Row],[Len]],"",MID(tblParseParts[[#This Row],[Text]],_xlpm._i,1)))</f>
        <v>1</v>
      </c>
      <c r="S39" s="4" t="str">
        <f>_xlfn.LET(_xlpm._i, COLUMN()-COLUMN(tblParseParts[[#Headers],[Text]]), IF(_xlpm._i&gt;tblParseParts[[#This Row],[Len]],"",MID(tblParseParts[[#This Row],[Text]],_xlpm._i,1)))</f>
        <v/>
      </c>
      <c r="T39" s="4" t="str">
        <f>_xlfn.LET(_xlpm._i, COLUMN()-COLUMN(tblParseParts[[#Headers],[Text]]), IF(_xlpm._i&gt;tblParseParts[[#This Row],[Len]],"",MID(tblParseParts[[#This Row],[Text]],_xlpm._i,1)))</f>
        <v/>
      </c>
      <c r="U39" s="4" t="str">
        <f>_xlfn.LET(_xlpm._i, COLUMN()-COLUMN(tblParseParts[[#Headers],[Text]]), IF(_xlpm._i&gt;tblParseParts[[#This Row],[Len]],"",MID(tblParseParts[[#This Row],[Text]],_xlpm._i,1)))</f>
        <v/>
      </c>
      <c r="V39" s="4" t="str">
        <f>_xlfn.LET(_xlpm._i, COLUMN()-COLUMN(tblParseParts[[#Headers],[Text]]), IF(_xlpm._i&gt;tblParseParts[[#This Row],[Len]],"",MID(tblParseParts[[#This Row],[Text]],_xlpm._i,1)))</f>
        <v/>
      </c>
      <c r="W39" s="4" t="str">
        <f>_xlfn.LET(_xlpm._i, COLUMN()-COLUMN(tblParseParts[[#Headers],[Text]]), IF(_xlpm._i&gt;tblParseParts[[#This Row],[Len]],"",MID(tblParseParts[[#This Row],[Text]],_xlpm._i,1)))</f>
        <v/>
      </c>
      <c r="X39" s="4" t="str">
        <f>_xlfn.LET(_xlpm._i, COLUMN()-COLUMN(tblParseParts[[#Headers],[Text]]), IF(_xlpm._i&gt;tblParseParts[[#This Row],[Len]],"",MID(tblParseParts[[#This Row],[Text]],_xlpm._i,1)))</f>
        <v/>
      </c>
      <c r="Y39" s="4" t="str">
        <f>_xlfn.LET(_xlpm._i, COLUMN()-COLUMN(tblParseParts[[#Headers],[Text]]), IF(_xlpm._i&gt;tblParseParts[[#This Row],[Len]],"",MID(tblParseParts[[#This Row],[Text]],_xlpm._i,1)))</f>
        <v/>
      </c>
      <c r="Z39" s="4" t="str">
        <f>_xlfn.LET(_xlpm._i, COLUMN()-COLUMN(tblParseParts[[#Headers],[Text]]), IF(_xlpm._i&gt;tblParseParts[[#This Row],[Len]],"",MID(tblParseParts[[#This Row],[Text]],_xlpm._i,1)))</f>
        <v/>
      </c>
      <c r="AA39" s="4" t="str">
        <f>_xlfn.LET(_xlpm._i, COLUMN()-COLUMN(tblParseParts[[#Headers],[Text]]), IF(_xlpm._i&gt;tblParseParts[[#This Row],[Len]],"",MID(tblParseParts[[#This Row],[Text]],_xlpm._i,1)))</f>
        <v/>
      </c>
      <c r="AB39" s="4" t="str">
        <f>_xlfn.LET(_xlpm._i, COLUMN()-COLUMN(tblParseParts[[#Headers],[Text]]), IF(_xlpm._i&gt;tblParseParts[[#This Row],[Len]],"",MID(tblParseParts[[#This Row],[Text]],_xlpm._i,1)))</f>
        <v/>
      </c>
      <c r="AC39" s="4" t="str">
        <f>_xlfn.LET(_xlpm._i, COLUMN()-COLUMN(tblParseParts[[#Headers],[Text]]), IF(_xlpm._i&gt;tblParseParts[[#This Row],[Len]],"",MID(tblParseParts[[#This Row],[Text]],_xlpm._i,1)))</f>
        <v/>
      </c>
      <c r="AD39" s="4" t="str">
        <f>_xlfn.LET(_xlpm._i, COLUMN()-COLUMN(tblParseParts[[#Headers],[Text]]), IF(_xlpm._i&gt;tblParseParts[[#This Row],[Len]],"",MID(tblParseParts[[#This Row],[Text]],_xlpm._i,1)))</f>
        <v/>
      </c>
      <c r="AE39" s="4" t="str">
        <f>_xlfn.LET(_xlpm._i, COLUMN()-COLUMN(tblParseParts[[#Headers],[Text]]), IF(_xlpm._i&gt;tblParseParts[[#This Row],[Len]],"",MID(tblParseParts[[#This Row],[Text]],_xlpm._i,1)))</f>
        <v/>
      </c>
      <c r="AF39" s="4" t="str">
        <f>_xlfn.LET(_xlpm._i, COLUMN()-COLUMN(tblParseParts[[#Headers],[Text]]), IF(_xlpm._i&gt;tblParseParts[[#This Row],[Len]],"",MID(tblParseParts[[#This Row],[Text]],_xlpm._i,1)))</f>
        <v/>
      </c>
      <c r="AG39" s="4" t="str">
        <f>_xlfn.LET(_xlpm._i, COLUMN()-COLUMN(tblParseParts[[#Headers],[Text]]), IF(_xlpm._i&gt;tblParseParts[[#This Row],[Len]],"",MID(tblParseParts[[#This Row],[Text]],_xlpm._i,1)))</f>
        <v/>
      </c>
      <c r="AH39" s="4" t="str">
        <f>_xlfn.LET(_xlpm._i, COLUMN()-COLUMN(tblParseParts[[#Headers],[Text]]), IF(_xlpm._i&gt;tblParseParts[[#This Row],[Len]],"",MID(tblParseParts[[#This Row],[Text]],_xlpm._i,1)))</f>
        <v/>
      </c>
      <c r="AI39" s="4" t="str">
        <f>_xlfn.LET(_xlpm._i, COLUMN()-COLUMN(tblParseParts[[#Headers],[Text]]), IF(_xlpm._i&gt;tblParseParts[[#This Row],[Len]],"",MID(tblParseParts[[#This Row],[Text]],_xlpm._i,1)))</f>
        <v/>
      </c>
      <c r="AJ39">
        <f>LEN(tblParseParts[[#This Row],[Text]])</f>
        <v>16</v>
      </c>
      <c r="AK39">
        <f>_xlfn.LET(_xlpm._range,tblParseParts[[#This Row],[1]:[33]], _xlfn.IFNA(_xlfn.XMATCH("T",_xlpm._range,0,1),0))</f>
        <v>10</v>
      </c>
      <c r="AL3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9">
        <f>_xlfn.LET(_xlpm._range,tblParseParts[[#This Row],[1]:[33]], _xlfn.IFNA(_xlfn.XMATCH(":",_xlpm._range,0,-1),0))</f>
        <v>0</v>
      </c>
      <c r="AN39" cm="1">
        <f t="array" ref="AN39">_xlfn.LET(_xlpm._last,INDEX(tblParseParts[[#This Row],[1]:[33]],1,tblParseParts[[#This Row],[Len]]),IF(_xlpm._last="Z",tblParseParts[[#This Row],[Len]],0))</f>
        <v>0</v>
      </c>
      <c r="AO39">
        <f>N(tblParseParts[[#This Row],[Tpos]]&gt;0)</f>
        <v>1</v>
      </c>
      <c r="AP39">
        <f>N(tblParseParts[[#This Row],[Tpos]]=1)</f>
        <v>0</v>
      </c>
      <c r="AQ39">
        <f>N(tblParseParts[[#This Row],[SignLastPos]]=1)</f>
        <v>0</v>
      </c>
      <c r="AR39">
        <f>(tblParseParts[[#This Row],[Tpos]]&lt;&gt;0)*(((tblParseParts[[#This Row],[ZlastPos]]&gt;tblParseParts[[#This Row],[Tpos]])+(tblParseParts[[#This Row],[SignLastPos]]&gt;tblParseParts[[#This Row],[Tpos]]))&lt;&gt;0)</f>
        <v>0</v>
      </c>
      <c r="AS39">
        <f>(tblParseParts[[#This Row],[Tpos]]&lt;&gt;0)*(((tblParseParts[[#This Row],[ZlastPos]]=tblParseParts[[#This Row],[Tpos]]+1)+(tblParseParts[[#This Row],[SignLastPos]]=tblParseParts[[#This Row],[Tpos]]+1))&lt;&gt;0)</f>
        <v>0</v>
      </c>
      <c r="AT39">
        <f>N(tblParseParts[[#This Row],[ColonLastPos]]&gt;tblParseParts[[#This Row],[SignLastPos]])</f>
        <v>0</v>
      </c>
      <c r="AU39">
        <f>N(tblParseParts[[#This Row],[Len]]&lt;8)</f>
        <v>0</v>
      </c>
      <c r="AV39">
        <f>N(tblParseParts[[#This Row],[ZlastPos]]=tblParseParts[[#This Row],[Len]])</f>
        <v>0</v>
      </c>
      <c r="AW3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39">
        <v>2</v>
      </c>
      <c r="AY39">
        <v>0</v>
      </c>
      <c r="AZ39">
        <v>1</v>
      </c>
      <c r="BA39" t="str">
        <f>_xlfn.TEXTJOIN(", ",FALSE,tblParseParts[[#This Row],[Hash]:[Compliant]])</f>
        <v>128, 2, 0, 1</v>
      </c>
    </row>
    <row r="40" spans="1:53" x14ac:dyDescent="0.25">
      <c r="A40">
        <v>32</v>
      </c>
      <c r="B40" s="14" t="s">
        <v>197</v>
      </c>
      <c r="C40" s="4" t="str">
        <f>_xlfn.LET(_xlpm._i, COLUMN()-COLUMN(tblParseParts[[#Headers],[Text]]), IF(_xlpm._i&gt;tblParseParts[[#This Row],[Len]],"",MID(tblParseParts[[#This Row],[Text]],_xlpm._i,1)))</f>
        <v>+</v>
      </c>
      <c r="D40" s="4" t="str">
        <f>_xlfn.LET(_xlpm._i, COLUMN()-COLUMN(tblParseParts[[#Headers],[Text]]), IF(_xlpm._i&gt;tblParseParts[[#This Row],[Len]],"",MID(tblParseParts[[#This Row],[Text]],_xlpm._i,1)))</f>
        <v>9</v>
      </c>
      <c r="E40" s="4" t="str">
        <f>_xlfn.LET(_xlpm._i, COLUMN()-COLUMN(tblParseParts[[#Headers],[Text]]), IF(_xlpm._i&gt;tblParseParts[[#This Row],[Len]],"",MID(tblParseParts[[#This Row],[Text]],_xlpm._i,1)))</f>
        <v>9</v>
      </c>
      <c r="F40" s="4" t="str">
        <f>_xlfn.LET(_xlpm._i, COLUMN()-COLUMN(tblParseParts[[#Headers],[Text]]), IF(_xlpm._i&gt;tblParseParts[[#This Row],[Len]],"",MID(tblParseParts[[#This Row],[Text]],_xlpm._i,1)))</f>
        <v>9</v>
      </c>
      <c r="G40" s="4" t="str">
        <f>_xlfn.LET(_xlpm._i, COLUMN()-COLUMN(tblParseParts[[#Headers],[Text]]), IF(_xlpm._i&gt;tblParseParts[[#This Row],[Len]],"",MID(tblParseParts[[#This Row],[Text]],_xlpm._i,1)))</f>
        <v>9</v>
      </c>
      <c r="H40" s="4" t="str">
        <f>_xlfn.LET(_xlpm._i, COLUMN()-COLUMN(tblParseParts[[#Headers],[Text]]), IF(_xlpm._i&gt;tblParseParts[[#This Row],[Len]],"",MID(tblParseParts[[#This Row],[Text]],_xlpm._i,1)))</f>
        <v>9</v>
      </c>
      <c r="I40" s="4" t="str">
        <f>_xlfn.LET(_xlpm._i, COLUMN()-COLUMN(tblParseParts[[#Headers],[Text]]), IF(_xlpm._i&gt;tblParseParts[[#This Row],[Len]],"",MID(tblParseParts[[#This Row],[Text]],_xlpm._i,1)))</f>
        <v>W</v>
      </c>
      <c r="J40" s="4" t="str">
        <f>_xlfn.LET(_xlpm._i, COLUMN()-COLUMN(tblParseParts[[#Headers],[Text]]), IF(_xlpm._i&gt;tblParseParts[[#This Row],[Len]],"",MID(tblParseParts[[#This Row],[Text]],_xlpm._i,1)))</f>
        <v>1</v>
      </c>
      <c r="K40" s="4" t="str">
        <f>_xlfn.LET(_xlpm._i, COLUMN()-COLUMN(tblParseParts[[#Headers],[Text]]), IF(_xlpm._i&gt;tblParseParts[[#This Row],[Len]],"",MID(tblParseParts[[#This Row],[Text]],_xlpm._i,1)))</f>
        <v>5</v>
      </c>
      <c r="L40" s="4" t="str">
        <f>_xlfn.LET(_xlpm._i, COLUMN()-COLUMN(tblParseParts[[#Headers],[Text]]), IF(_xlpm._i&gt;tblParseParts[[#This Row],[Len]],"",MID(tblParseParts[[#This Row],[Text]],_xlpm._i,1)))</f>
        <v>2</v>
      </c>
      <c r="M40" s="4" t="str">
        <f>_xlfn.LET(_xlpm._i, COLUMN()-COLUMN(tblParseParts[[#Headers],[Text]]), IF(_xlpm._i&gt;tblParseParts[[#This Row],[Len]],"",MID(tblParseParts[[#This Row],[Text]],_xlpm._i,1)))</f>
        <v>T</v>
      </c>
      <c r="N40" s="4" t="str">
        <f>_xlfn.LET(_xlpm._i, COLUMN()-COLUMN(tblParseParts[[#Headers],[Text]]), IF(_xlpm._i&gt;tblParseParts[[#This Row],[Len]],"",MID(tblParseParts[[#This Row],[Text]],_xlpm._i,1)))</f>
        <v>1</v>
      </c>
      <c r="O40" s="4" t="str">
        <f>_xlfn.LET(_xlpm._i, COLUMN()-COLUMN(tblParseParts[[#Headers],[Text]]), IF(_xlpm._i&gt;tblParseParts[[#This Row],[Len]],"",MID(tblParseParts[[#This Row],[Text]],_xlpm._i,1)))</f>
        <v>4</v>
      </c>
      <c r="P40" s="4" t="str">
        <f>_xlfn.LET(_xlpm._i, COLUMN()-COLUMN(tblParseParts[[#Headers],[Text]]), IF(_xlpm._i&gt;tblParseParts[[#This Row],[Len]],"",MID(tblParseParts[[#This Row],[Text]],_xlpm._i,1)))</f>
        <v>2</v>
      </c>
      <c r="Q40" s="4" t="str">
        <f>_xlfn.LET(_xlpm._i, COLUMN()-COLUMN(tblParseParts[[#Headers],[Text]]), IF(_xlpm._i&gt;tblParseParts[[#This Row],[Len]],"",MID(tblParseParts[[#This Row],[Text]],_xlpm._i,1)))</f>
        <v>5</v>
      </c>
      <c r="R40" s="4" t="str">
        <f>_xlfn.LET(_xlpm._i, COLUMN()-COLUMN(tblParseParts[[#Headers],[Text]]), IF(_xlpm._i&gt;tblParseParts[[#This Row],[Len]],"",MID(tblParseParts[[#This Row],[Text]],_xlpm._i,1)))</f>
        <v>3</v>
      </c>
      <c r="S40" s="4" t="str">
        <f>_xlfn.LET(_xlpm._i, COLUMN()-COLUMN(tblParseParts[[#Headers],[Text]]), IF(_xlpm._i&gt;tblParseParts[[#This Row],[Len]],"",MID(tblParseParts[[#This Row],[Text]],_xlpm._i,1)))</f>
        <v>1</v>
      </c>
      <c r="T40" s="4" t="str">
        <f>_xlfn.LET(_xlpm._i, COLUMN()-COLUMN(tblParseParts[[#Headers],[Text]]), IF(_xlpm._i&gt;tblParseParts[[#This Row],[Len]],"",MID(tblParseParts[[#This Row],[Text]],_xlpm._i,1)))</f>
        <v/>
      </c>
      <c r="U40" s="4" t="str">
        <f>_xlfn.LET(_xlpm._i, COLUMN()-COLUMN(tblParseParts[[#Headers],[Text]]), IF(_xlpm._i&gt;tblParseParts[[#This Row],[Len]],"",MID(tblParseParts[[#This Row],[Text]],_xlpm._i,1)))</f>
        <v/>
      </c>
      <c r="V40" s="4" t="str">
        <f>_xlfn.LET(_xlpm._i, COLUMN()-COLUMN(tblParseParts[[#Headers],[Text]]), IF(_xlpm._i&gt;tblParseParts[[#This Row],[Len]],"",MID(tblParseParts[[#This Row],[Text]],_xlpm._i,1)))</f>
        <v/>
      </c>
      <c r="W40" s="4" t="str">
        <f>_xlfn.LET(_xlpm._i, COLUMN()-COLUMN(tblParseParts[[#Headers],[Text]]), IF(_xlpm._i&gt;tblParseParts[[#This Row],[Len]],"",MID(tblParseParts[[#This Row],[Text]],_xlpm._i,1)))</f>
        <v/>
      </c>
      <c r="X40" s="4" t="str">
        <f>_xlfn.LET(_xlpm._i, COLUMN()-COLUMN(tblParseParts[[#Headers],[Text]]), IF(_xlpm._i&gt;tblParseParts[[#This Row],[Len]],"",MID(tblParseParts[[#This Row],[Text]],_xlpm._i,1)))</f>
        <v/>
      </c>
      <c r="Y40" s="4" t="str">
        <f>_xlfn.LET(_xlpm._i, COLUMN()-COLUMN(tblParseParts[[#Headers],[Text]]), IF(_xlpm._i&gt;tblParseParts[[#This Row],[Len]],"",MID(tblParseParts[[#This Row],[Text]],_xlpm._i,1)))</f>
        <v/>
      </c>
      <c r="Z40" s="4" t="str">
        <f>_xlfn.LET(_xlpm._i, COLUMN()-COLUMN(tblParseParts[[#Headers],[Text]]), IF(_xlpm._i&gt;tblParseParts[[#This Row],[Len]],"",MID(tblParseParts[[#This Row],[Text]],_xlpm._i,1)))</f>
        <v/>
      </c>
      <c r="AA40" s="4" t="str">
        <f>_xlfn.LET(_xlpm._i, COLUMN()-COLUMN(tblParseParts[[#Headers],[Text]]), IF(_xlpm._i&gt;tblParseParts[[#This Row],[Len]],"",MID(tblParseParts[[#This Row],[Text]],_xlpm._i,1)))</f>
        <v/>
      </c>
      <c r="AB40" s="4" t="str">
        <f>_xlfn.LET(_xlpm._i, COLUMN()-COLUMN(tblParseParts[[#Headers],[Text]]), IF(_xlpm._i&gt;tblParseParts[[#This Row],[Len]],"",MID(tblParseParts[[#This Row],[Text]],_xlpm._i,1)))</f>
        <v/>
      </c>
      <c r="AC40" s="4" t="str">
        <f>_xlfn.LET(_xlpm._i, COLUMN()-COLUMN(tblParseParts[[#Headers],[Text]]), IF(_xlpm._i&gt;tblParseParts[[#This Row],[Len]],"",MID(tblParseParts[[#This Row],[Text]],_xlpm._i,1)))</f>
        <v/>
      </c>
      <c r="AD40" s="4" t="str">
        <f>_xlfn.LET(_xlpm._i, COLUMN()-COLUMN(tblParseParts[[#Headers],[Text]]), IF(_xlpm._i&gt;tblParseParts[[#This Row],[Len]],"",MID(tblParseParts[[#This Row],[Text]],_xlpm._i,1)))</f>
        <v/>
      </c>
      <c r="AE40" s="4" t="str">
        <f>_xlfn.LET(_xlpm._i, COLUMN()-COLUMN(tblParseParts[[#Headers],[Text]]), IF(_xlpm._i&gt;tblParseParts[[#This Row],[Len]],"",MID(tblParseParts[[#This Row],[Text]],_xlpm._i,1)))</f>
        <v/>
      </c>
      <c r="AF40" s="4" t="str">
        <f>_xlfn.LET(_xlpm._i, COLUMN()-COLUMN(tblParseParts[[#Headers],[Text]]), IF(_xlpm._i&gt;tblParseParts[[#This Row],[Len]],"",MID(tblParseParts[[#This Row],[Text]],_xlpm._i,1)))</f>
        <v/>
      </c>
      <c r="AG40" s="4" t="str">
        <f>_xlfn.LET(_xlpm._i, COLUMN()-COLUMN(tblParseParts[[#Headers],[Text]]), IF(_xlpm._i&gt;tblParseParts[[#This Row],[Len]],"",MID(tblParseParts[[#This Row],[Text]],_xlpm._i,1)))</f>
        <v/>
      </c>
      <c r="AH40" s="4" t="str">
        <f>_xlfn.LET(_xlpm._i, COLUMN()-COLUMN(tblParseParts[[#Headers],[Text]]), IF(_xlpm._i&gt;tblParseParts[[#This Row],[Len]],"",MID(tblParseParts[[#This Row],[Text]],_xlpm._i,1)))</f>
        <v/>
      </c>
      <c r="AI40" s="4" t="str">
        <f>_xlfn.LET(_xlpm._i, COLUMN()-COLUMN(tblParseParts[[#Headers],[Text]]), IF(_xlpm._i&gt;tblParseParts[[#This Row],[Len]],"",MID(tblParseParts[[#This Row],[Text]],_xlpm._i,1)))</f>
        <v/>
      </c>
      <c r="AJ40">
        <f>LEN(tblParseParts[[#This Row],[Text]])</f>
        <v>17</v>
      </c>
      <c r="AK40">
        <f>_xlfn.LET(_xlpm._range,tblParseParts[[#This Row],[1]:[33]], _xlfn.IFNA(_xlfn.XMATCH("T",_xlpm._range,0,1),0))</f>
        <v>11</v>
      </c>
      <c r="AL4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40">
        <f>_xlfn.LET(_xlpm._range,tblParseParts[[#This Row],[1]:[33]], _xlfn.IFNA(_xlfn.XMATCH(":",_xlpm._range,0,-1),0))</f>
        <v>0</v>
      </c>
      <c r="AN40" cm="1">
        <f t="array" ref="AN40">_xlfn.LET(_xlpm._last,INDEX(tblParseParts[[#This Row],[1]:[33]],1,tblParseParts[[#This Row],[Len]]),IF(_xlpm._last="Z",tblParseParts[[#This Row],[Len]],0))</f>
        <v>0</v>
      </c>
      <c r="AO40">
        <f>N(tblParseParts[[#This Row],[Tpos]]&gt;0)</f>
        <v>1</v>
      </c>
      <c r="AP40">
        <f>N(tblParseParts[[#This Row],[Tpos]]=1)</f>
        <v>0</v>
      </c>
      <c r="AQ40">
        <f>N(tblParseParts[[#This Row],[SignLastPos]]=1)</f>
        <v>1</v>
      </c>
      <c r="AR40">
        <f>(tblParseParts[[#This Row],[Tpos]]&lt;&gt;0)*(((tblParseParts[[#This Row],[ZlastPos]]&gt;tblParseParts[[#This Row],[Tpos]])+(tblParseParts[[#This Row],[SignLastPos]]&gt;tblParseParts[[#This Row],[Tpos]]))&lt;&gt;0)</f>
        <v>0</v>
      </c>
      <c r="AS40">
        <f>(tblParseParts[[#This Row],[Tpos]]&lt;&gt;0)*(((tblParseParts[[#This Row],[ZlastPos]]=tblParseParts[[#This Row],[Tpos]]+1)+(tblParseParts[[#This Row],[SignLastPos]]=tblParseParts[[#This Row],[Tpos]]+1))&lt;&gt;0)</f>
        <v>0</v>
      </c>
      <c r="AT40">
        <f>N(tblParseParts[[#This Row],[ColonLastPos]]&gt;tblParseParts[[#This Row],[SignLastPos]])</f>
        <v>0</v>
      </c>
      <c r="AU40">
        <f>N(tblParseParts[[#This Row],[Len]]&lt;8)</f>
        <v>0</v>
      </c>
      <c r="AV40">
        <f>N(tblParseParts[[#This Row],[ZlastPos]]=tblParseParts[[#This Row],[Len]])</f>
        <v>0</v>
      </c>
      <c r="AW4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160</v>
      </c>
      <c r="AX40">
        <v>2</v>
      </c>
      <c r="AY40">
        <v>0</v>
      </c>
      <c r="AZ40">
        <v>1</v>
      </c>
      <c r="BA40" t="str">
        <f>_xlfn.TEXTJOIN(", ",FALSE,tblParseParts[[#This Row],[Hash]:[Compliant]])</f>
        <v>160, 2, 0, 1</v>
      </c>
    </row>
    <row r="41" spans="1:53" x14ac:dyDescent="0.25">
      <c r="A41">
        <v>33</v>
      </c>
      <c r="B41" s="14" t="s">
        <v>108</v>
      </c>
      <c r="C41" s="4" t="str">
        <f>_xlfn.LET(_xlpm._i, COLUMN()-COLUMN(tblParseParts[[#Headers],[Text]]), IF(_xlpm._i&gt;tblParseParts[[#This Row],[Len]],"",MID(tblParseParts[[#This Row],[Text]],_xlpm._i,1)))</f>
        <v>9</v>
      </c>
      <c r="D41" s="4" t="str">
        <f>_xlfn.LET(_xlpm._i, COLUMN()-COLUMN(tblParseParts[[#Headers],[Text]]), IF(_xlpm._i&gt;tblParseParts[[#This Row],[Len]],"",MID(tblParseParts[[#This Row],[Text]],_xlpm._i,1)))</f>
        <v>9</v>
      </c>
      <c r="E41" s="4" t="str">
        <f>_xlfn.LET(_xlpm._i, COLUMN()-COLUMN(tblParseParts[[#Headers],[Text]]), IF(_xlpm._i&gt;tblParseParts[[#This Row],[Len]],"",MID(tblParseParts[[#This Row],[Text]],_xlpm._i,1)))</f>
        <v>9</v>
      </c>
      <c r="F41" s="4" t="str">
        <f>_xlfn.LET(_xlpm._i, COLUMN()-COLUMN(tblParseParts[[#Headers],[Text]]), IF(_xlpm._i&gt;tblParseParts[[#This Row],[Len]],"",MID(tblParseParts[[#This Row],[Text]],_xlpm._i,1)))</f>
        <v>9</v>
      </c>
      <c r="G41" s="4" t="str">
        <f>_xlfn.LET(_xlpm._i, COLUMN()-COLUMN(tblParseParts[[#Headers],[Text]]), IF(_xlpm._i&gt;tblParseParts[[#This Row],[Len]],"",MID(tblParseParts[[#This Row],[Text]],_xlpm._i,1)))</f>
        <v>9</v>
      </c>
      <c r="H41" s="4" t="str">
        <f>_xlfn.LET(_xlpm._i, COLUMN()-COLUMN(tblParseParts[[#Headers],[Text]]), IF(_xlpm._i&gt;tblParseParts[[#This Row],[Len]],"",MID(tblParseParts[[#This Row],[Text]],_xlpm._i,1)))</f>
        <v>-</v>
      </c>
      <c r="I41" s="4" t="str">
        <f>_xlfn.LET(_xlpm._i, COLUMN()-COLUMN(tblParseParts[[#Headers],[Text]]), IF(_xlpm._i&gt;tblParseParts[[#This Row],[Len]],"",MID(tblParseParts[[#This Row],[Text]],_xlpm._i,1)))</f>
        <v>3</v>
      </c>
      <c r="J41" s="4" t="str">
        <f>_xlfn.LET(_xlpm._i, COLUMN()-COLUMN(tblParseParts[[#Headers],[Text]]), IF(_xlpm._i&gt;tblParseParts[[#This Row],[Len]],"",MID(tblParseParts[[#This Row],[Text]],_xlpm._i,1)))</f>
        <v>2</v>
      </c>
      <c r="K41" s="4" t="str">
        <f>_xlfn.LET(_xlpm._i, COLUMN()-COLUMN(tblParseParts[[#Headers],[Text]]), IF(_xlpm._i&gt;tblParseParts[[#This Row],[Len]],"",MID(tblParseParts[[#This Row],[Text]],_xlpm._i,1)))</f>
        <v>5</v>
      </c>
      <c r="L41" s="4" t="str">
        <f>_xlfn.LET(_xlpm._i, COLUMN()-COLUMN(tblParseParts[[#Headers],[Text]]), IF(_xlpm._i&gt;tblParseParts[[#This Row],[Len]],"",MID(tblParseParts[[#This Row],[Text]],_xlpm._i,1)))</f>
        <v>T</v>
      </c>
      <c r="M41" s="4" t="str">
        <f>_xlfn.LET(_xlpm._i, COLUMN()-COLUMN(tblParseParts[[#Headers],[Text]]), IF(_xlpm._i&gt;tblParseParts[[#This Row],[Len]],"",MID(tblParseParts[[#This Row],[Text]],_xlpm._i,1)))</f>
        <v>1</v>
      </c>
      <c r="N41" s="4" t="str">
        <f>_xlfn.LET(_xlpm._i, COLUMN()-COLUMN(tblParseParts[[#Headers],[Text]]), IF(_xlpm._i&gt;tblParseParts[[#This Row],[Len]],"",MID(tblParseParts[[#This Row],[Text]],_xlpm._i,1)))</f>
        <v>4</v>
      </c>
      <c r="O41" s="4" t="str">
        <f>_xlfn.LET(_xlpm._i, COLUMN()-COLUMN(tblParseParts[[#Headers],[Text]]), IF(_xlpm._i&gt;tblParseParts[[#This Row],[Len]],"",MID(tblParseParts[[#This Row],[Text]],_xlpm._i,1)))</f>
        <v/>
      </c>
      <c r="P41" s="4" t="str">
        <f>_xlfn.LET(_xlpm._i, COLUMN()-COLUMN(tblParseParts[[#Headers],[Text]]), IF(_xlpm._i&gt;tblParseParts[[#This Row],[Len]],"",MID(tblParseParts[[#This Row],[Text]],_xlpm._i,1)))</f>
        <v/>
      </c>
      <c r="Q41" s="4" t="str">
        <f>_xlfn.LET(_xlpm._i, COLUMN()-COLUMN(tblParseParts[[#Headers],[Text]]), IF(_xlpm._i&gt;tblParseParts[[#This Row],[Len]],"",MID(tblParseParts[[#This Row],[Text]],_xlpm._i,1)))</f>
        <v/>
      </c>
      <c r="R41" s="4" t="str">
        <f>_xlfn.LET(_xlpm._i, COLUMN()-COLUMN(tblParseParts[[#Headers],[Text]]), IF(_xlpm._i&gt;tblParseParts[[#This Row],[Len]],"",MID(tblParseParts[[#This Row],[Text]],_xlpm._i,1)))</f>
        <v/>
      </c>
      <c r="S41" s="4" t="str">
        <f>_xlfn.LET(_xlpm._i, COLUMN()-COLUMN(tblParseParts[[#Headers],[Text]]), IF(_xlpm._i&gt;tblParseParts[[#This Row],[Len]],"",MID(tblParseParts[[#This Row],[Text]],_xlpm._i,1)))</f>
        <v/>
      </c>
      <c r="T41" s="4" t="str">
        <f>_xlfn.LET(_xlpm._i, COLUMN()-COLUMN(tblParseParts[[#Headers],[Text]]), IF(_xlpm._i&gt;tblParseParts[[#This Row],[Len]],"",MID(tblParseParts[[#This Row],[Text]],_xlpm._i,1)))</f>
        <v/>
      </c>
      <c r="U41" s="4" t="str">
        <f>_xlfn.LET(_xlpm._i, COLUMN()-COLUMN(tblParseParts[[#Headers],[Text]]), IF(_xlpm._i&gt;tblParseParts[[#This Row],[Len]],"",MID(tblParseParts[[#This Row],[Text]],_xlpm._i,1)))</f>
        <v/>
      </c>
      <c r="V41" s="4" t="str">
        <f>_xlfn.LET(_xlpm._i, COLUMN()-COLUMN(tblParseParts[[#Headers],[Text]]), IF(_xlpm._i&gt;tblParseParts[[#This Row],[Len]],"",MID(tblParseParts[[#This Row],[Text]],_xlpm._i,1)))</f>
        <v/>
      </c>
      <c r="W41" s="4" t="str">
        <f>_xlfn.LET(_xlpm._i, COLUMN()-COLUMN(tblParseParts[[#Headers],[Text]]), IF(_xlpm._i&gt;tblParseParts[[#This Row],[Len]],"",MID(tblParseParts[[#This Row],[Text]],_xlpm._i,1)))</f>
        <v/>
      </c>
      <c r="X41" s="4" t="str">
        <f>_xlfn.LET(_xlpm._i, COLUMN()-COLUMN(tblParseParts[[#Headers],[Text]]), IF(_xlpm._i&gt;tblParseParts[[#This Row],[Len]],"",MID(tblParseParts[[#This Row],[Text]],_xlpm._i,1)))</f>
        <v/>
      </c>
      <c r="Y41" s="4" t="str">
        <f>_xlfn.LET(_xlpm._i, COLUMN()-COLUMN(tblParseParts[[#Headers],[Text]]), IF(_xlpm._i&gt;tblParseParts[[#This Row],[Len]],"",MID(tblParseParts[[#This Row],[Text]],_xlpm._i,1)))</f>
        <v/>
      </c>
      <c r="Z41" s="4" t="str">
        <f>_xlfn.LET(_xlpm._i, COLUMN()-COLUMN(tblParseParts[[#Headers],[Text]]), IF(_xlpm._i&gt;tblParseParts[[#This Row],[Len]],"",MID(tblParseParts[[#This Row],[Text]],_xlpm._i,1)))</f>
        <v/>
      </c>
      <c r="AA41" s="4" t="str">
        <f>_xlfn.LET(_xlpm._i, COLUMN()-COLUMN(tblParseParts[[#Headers],[Text]]), IF(_xlpm._i&gt;tblParseParts[[#This Row],[Len]],"",MID(tblParseParts[[#This Row],[Text]],_xlpm._i,1)))</f>
        <v/>
      </c>
      <c r="AB41" s="4" t="str">
        <f>_xlfn.LET(_xlpm._i, COLUMN()-COLUMN(tblParseParts[[#Headers],[Text]]), IF(_xlpm._i&gt;tblParseParts[[#This Row],[Len]],"",MID(tblParseParts[[#This Row],[Text]],_xlpm._i,1)))</f>
        <v/>
      </c>
      <c r="AC41" s="4" t="str">
        <f>_xlfn.LET(_xlpm._i, COLUMN()-COLUMN(tblParseParts[[#Headers],[Text]]), IF(_xlpm._i&gt;tblParseParts[[#This Row],[Len]],"",MID(tblParseParts[[#This Row],[Text]],_xlpm._i,1)))</f>
        <v/>
      </c>
      <c r="AD41" s="4" t="str">
        <f>_xlfn.LET(_xlpm._i, COLUMN()-COLUMN(tblParseParts[[#Headers],[Text]]), IF(_xlpm._i&gt;tblParseParts[[#This Row],[Len]],"",MID(tblParseParts[[#This Row],[Text]],_xlpm._i,1)))</f>
        <v/>
      </c>
      <c r="AE41" s="4" t="str">
        <f>_xlfn.LET(_xlpm._i, COLUMN()-COLUMN(tblParseParts[[#Headers],[Text]]), IF(_xlpm._i&gt;tblParseParts[[#This Row],[Len]],"",MID(tblParseParts[[#This Row],[Text]],_xlpm._i,1)))</f>
        <v/>
      </c>
      <c r="AF41" s="4" t="str">
        <f>_xlfn.LET(_xlpm._i, COLUMN()-COLUMN(tblParseParts[[#Headers],[Text]]), IF(_xlpm._i&gt;tblParseParts[[#This Row],[Len]],"",MID(tblParseParts[[#This Row],[Text]],_xlpm._i,1)))</f>
        <v/>
      </c>
      <c r="AG41" s="4" t="str">
        <f>_xlfn.LET(_xlpm._i, COLUMN()-COLUMN(tblParseParts[[#Headers],[Text]]), IF(_xlpm._i&gt;tblParseParts[[#This Row],[Len]],"",MID(tblParseParts[[#This Row],[Text]],_xlpm._i,1)))</f>
        <v/>
      </c>
      <c r="AH41" s="4" t="str">
        <f>_xlfn.LET(_xlpm._i, COLUMN()-COLUMN(tblParseParts[[#Headers],[Text]]), IF(_xlpm._i&gt;tblParseParts[[#This Row],[Len]],"",MID(tblParseParts[[#This Row],[Text]],_xlpm._i,1)))</f>
        <v/>
      </c>
      <c r="AI41" s="4" t="str">
        <f>_xlfn.LET(_xlpm._i, COLUMN()-COLUMN(tblParseParts[[#Headers],[Text]]), IF(_xlpm._i&gt;tblParseParts[[#This Row],[Len]],"",MID(tblParseParts[[#This Row],[Text]],_xlpm._i,1)))</f>
        <v/>
      </c>
      <c r="AJ41">
        <f>LEN(tblParseParts[[#This Row],[Text]])</f>
        <v>12</v>
      </c>
      <c r="AK41">
        <f>_xlfn.LET(_xlpm._range,tblParseParts[[#This Row],[1]:[33]], _xlfn.IFNA(_xlfn.XMATCH("T",_xlpm._range,0,1),0))</f>
        <v>10</v>
      </c>
      <c r="AL4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41">
        <f>_xlfn.LET(_xlpm._range,tblParseParts[[#This Row],[1]:[33]], _xlfn.IFNA(_xlfn.XMATCH(":",_xlpm._range,0,-1),0))</f>
        <v>0</v>
      </c>
      <c r="AN41" cm="1">
        <f t="array" ref="AN41">_xlfn.LET(_xlpm._last,INDEX(tblParseParts[[#This Row],[1]:[33]],1,tblParseParts[[#This Row],[Len]]),IF(_xlpm._last="Z",tblParseParts[[#This Row],[Len]],0))</f>
        <v>0</v>
      </c>
      <c r="AO41">
        <f>N(tblParseParts[[#This Row],[Tpos]]&gt;0)</f>
        <v>1</v>
      </c>
      <c r="AP41">
        <f>N(tblParseParts[[#This Row],[Tpos]]=1)</f>
        <v>0</v>
      </c>
      <c r="AQ41">
        <f>N(tblParseParts[[#This Row],[SignLastPos]]=1)</f>
        <v>0</v>
      </c>
      <c r="AR41">
        <f>(tblParseParts[[#This Row],[Tpos]]&lt;&gt;0)*(((tblParseParts[[#This Row],[ZlastPos]]&gt;tblParseParts[[#This Row],[Tpos]])+(tblParseParts[[#This Row],[SignLastPos]]&gt;tblParseParts[[#This Row],[Tpos]]))&lt;&gt;0)</f>
        <v>0</v>
      </c>
      <c r="AS41">
        <f>(tblParseParts[[#This Row],[Tpos]]&lt;&gt;0)*(((tblParseParts[[#This Row],[ZlastPos]]=tblParseParts[[#This Row],[Tpos]]+1)+(tblParseParts[[#This Row],[SignLastPos]]=tblParseParts[[#This Row],[Tpos]]+1))&lt;&gt;0)</f>
        <v>0</v>
      </c>
      <c r="AT41">
        <f>N(tblParseParts[[#This Row],[ColonLastPos]]&gt;tblParseParts[[#This Row],[SignLastPos]])</f>
        <v>0</v>
      </c>
      <c r="AU41">
        <f>N(tblParseParts[[#This Row],[Len]]&lt;8)</f>
        <v>0</v>
      </c>
      <c r="AV41">
        <f>N(tblParseParts[[#This Row],[ZlastPos]]=tblParseParts[[#This Row],[Len]])</f>
        <v>0</v>
      </c>
      <c r="AW4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41">
        <v>2</v>
      </c>
      <c r="AY41">
        <v>0</v>
      </c>
      <c r="AZ41">
        <v>1</v>
      </c>
      <c r="BA41" t="str">
        <f>_xlfn.TEXTJOIN(", ",FALSE,tblParseParts[[#This Row],[Hash]:[Compliant]])</f>
        <v>128, 2, 0, 1</v>
      </c>
    </row>
    <row r="42" spans="1:53" x14ac:dyDescent="0.25">
      <c r="A42">
        <v>34</v>
      </c>
      <c r="B42" s="14" t="s">
        <v>109</v>
      </c>
      <c r="C42" s="4" t="str">
        <f>_xlfn.LET(_xlpm._i, COLUMN()-COLUMN(tblParseParts[[#Headers],[Text]]), IF(_xlpm._i&gt;tblParseParts[[#This Row],[Len]],"",MID(tblParseParts[[#This Row],[Text]],_xlpm._i,1)))</f>
        <v>9</v>
      </c>
      <c r="D42" s="4" t="str">
        <f>_xlfn.LET(_xlpm._i, COLUMN()-COLUMN(tblParseParts[[#Headers],[Text]]), IF(_xlpm._i&gt;tblParseParts[[#This Row],[Len]],"",MID(tblParseParts[[#This Row],[Text]],_xlpm._i,1)))</f>
        <v>9</v>
      </c>
      <c r="E42" s="4" t="str">
        <f>_xlfn.LET(_xlpm._i, COLUMN()-COLUMN(tblParseParts[[#Headers],[Text]]), IF(_xlpm._i&gt;tblParseParts[[#This Row],[Len]],"",MID(tblParseParts[[#This Row],[Text]],_xlpm._i,1)))</f>
        <v>9</v>
      </c>
      <c r="F42" s="4" t="str">
        <f>_xlfn.LET(_xlpm._i, COLUMN()-COLUMN(tblParseParts[[#Headers],[Text]]), IF(_xlpm._i&gt;tblParseParts[[#This Row],[Len]],"",MID(tblParseParts[[#This Row],[Text]],_xlpm._i,1)))</f>
        <v>9</v>
      </c>
      <c r="G42" s="4" t="str">
        <f>_xlfn.LET(_xlpm._i, COLUMN()-COLUMN(tblParseParts[[#Headers],[Text]]), IF(_xlpm._i&gt;tblParseParts[[#This Row],[Len]],"",MID(tblParseParts[[#This Row],[Text]],_xlpm._i,1)))</f>
        <v>9</v>
      </c>
      <c r="H42" s="4" t="str">
        <f>_xlfn.LET(_xlpm._i, COLUMN()-COLUMN(tblParseParts[[#Headers],[Text]]), IF(_xlpm._i&gt;tblParseParts[[#This Row],[Len]],"",MID(tblParseParts[[#This Row],[Text]],_xlpm._i,1)))</f>
        <v>-</v>
      </c>
      <c r="I42" s="4" t="str">
        <f>_xlfn.LET(_xlpm._i, COLUMN()-COLUMN(tblParseParts[[#Headers],[Text]]), IF(_xlpm._i&gt;tblParseParts[[#This Row],[Len]],"",MID(tblParseParts[[#This Row],[Text]],_xlpm._i,1)))</f>
        <v>W</v>
      </c>
      <c r="J42" s="4" t="str">
        <f>_xlfn.LET(_xlpm._i, COLUMN()-COLUMN(tblParseParts[[#Headers],[Text]]), IF(_xlpm._i&gt;tblParseParts[[#This Row],[Len]],"",MID(tblParseParts[[#This Row],[Text]],_xlpm._i,1)))</f>
        <v>1</v>
      </c>
      <c r="K42" s="4" t="str">
        <f>_xlfn.LET(_xlpm._i, COLUMN()-COLUMN(tblParseParts[[#Headers],[Text]]), IF(_xlpm._i&gt;tblParseParts[[#This Row],[Len]],"",MID(tblParseParts[[#This Row],[Text]],_xlpm._i,1)))</f>
        <v>5</v>
      </c>
      <c r="L42" s="4" t="str">
        <f>_xlfn.LET(_xlpm._i, COLUMN()-COLUMN(tblParseParts[[#Headers],[Text]]), IF(_xlpm._i&gt;tblParseParts[[#This Row],[Len]],"",MID(tblParseParts[[#This Row],[Text]],_xlpm._i,1)))</f>
        <v>T</v>
      </c>
      <c r="M42" s="4" t="str">
        <f>_xlfn.LET(_xlpm._i, COLUMN()-COLUMN(tblParseParts[[#Headers],[Text]]), IF(_xlpm._i&gt;tblParseParts[[#This Row],[Len]],"",MID(tblParseParts[[#This Row],[Text]],_xlpm._i,1)))</f>
        <v>1</v>
      </c>
      <c r="N42" s="4" t="str">
        <f>_xlfn.LET(_xlpm._i, COLUMN()-COLUMN(tblParseParts[[#Headers],[Text]]), IF(_xlpm._i&gt;tblParseParts[[#This Row],[Len]],"",MID(tblParseParts[[#This Row],[Text]],_xlpm._i,1)))</f>
        <v>4</v>
      </c>
      <c r="O42" s="4" t="str">
        <f>_xlfn.LET(_xlpm._i, COLUMN()-COLUMN(tblParseParts[[#Headers],[Text]]), IF(_xlpm._i&gt;tblParseParts[[#This Row],[Len]],"",MID(tblParseParts[[#This Row],[Text]],_xlpm._i,1)))</f>
        <v/>
      </c>
      <c r="P42" s="4" t="str">
        <f>_xlfn.LET(_xlpm._i, COLUMN()-COLUMN(tblParseParts[[#Headers],[Text]]), IF(_xlpm._i&gt;tblParseParts[[#This Row],[Len]],"",MID(tblParseParts[[#This Row],[Text]],_xlpm._i,1)))</f>
        <v/>
      </c>
      <c r="Q42" s="4" t="str">
        <f>_xlfn.LET(_xlpm._i, COLUMN()-COLUMN(tblParseParts[[#Headers],[Text]]), IF(_xlpm._i&gt;tblParseParts[[#This Row],[Len]],"",MID(tblParseParts[[#This Row],[Text]],_xlpm._i,1)))</f>
        <v/>
      </c>
      <c r="R42" s="4" t="str">
        <f>_xlfn.LET(_xlpm._i, COLUMN()-COLUMN(tblParseParts[[#Headers],[Text]]), IF(_xlpm._i&gt;tblParseParts[[#This Row],[Len]],"",MID(tblParseParts[[#This Row],[Text]],_xlpm._i,1)))</f>
        <v/>
      </c>
      <c r="S42" s="4" t="str">
        <f>_xlfn.LET(_xlpm._i, COLUMN()-COLUMN(tblParseParts[[#Headers],[Text]]), IF(_xlpm._i&gt;tblParseParts[[#This Row],[Len]],"",MID(tblParseParts[[#This Row],[Text]],_xlpm._i,1)))</f>
        <v/>
      </c>
      <c r="T42" s="4" t="str">
        <f>_xlfn.LET(_xlpm._i, COLUMN()-COLUMN(tblParseParts[[#Headers],[Text]]), IF(_xlpm._i&gt;tblParseParts[[#This Row],[Len]],"",MID(tblParseParts[[#This Row],[Text]],_xlpm._i,1)))</f>
        <v/>
      </c>
      <c r="U42" s="4" t="str">
        <f>_xlfn.LET(_xlpm._i, COLUMN()-COLUMN(tblParseParts[[#Headers],[Text]]), IF(_xlpm._i&gt;tblParseParts[[#This Row],[Len]],"",MID(tblParseParts[[#This Row],[Text]],_xlpm._i,1)))</f>
        <v/>
      </c>
      <c r="V42" s="4" t="str">
        <f>_xlfn.LET(_xlpm._i, COLUMN()-COLUMN(tblParseParts[[#Headers],[Text]]), IF(_xlpm._i&gt;tblParseParts[[#This Row],[Len]],"",MID(tblParseParts[[#This Row],[Text]],_xlpm._i,1)))</f>
        <v/>
      </c>
      <c r="W42" s="4" t="str">
        <f>_xlfn.LET(_xlpm._i, COLUMN()-COLUMN(tblParseParts[[#Headers],[Text]]), IF(_xlpm._i&gt;tblParseParts[[#This Row],[Len]],"",MID(tblParseParts[[#This Row],[Text]],_xlpm._i,1)))</f>
        <v/>
      </c>
      <c r="X42" s="4" t="str">
        <f>_xlfn.LET(_xlpm._i, COLUMN()-COLUMN(tblParseParts[[#Headers],[Text]]), IF(_xlpm._i&gt;tblParseParts[[#This Row],[Len]],"",MID(tblParseParts[[#This Row],[Text]],_xlpm._i,1)))</f>
        <v/>
      </c>
      <c r="Y42" s="4" t="str">
        <f>_xlfn.LET(_xlpm._i, COLUMN()-COLUMN(tblParseParts[[#Headers],[Text]]), IF(_xlpm._i&gt;tblParseParts[[#This Row],[Len]],"",MID(tblParseParts[[#This Row],[Text]],_xlpm._i,1)))</f>
        <v/>
      </c>
      <c r="Z42" s="4" t="str">
        <f>_xlfn.LET(_xlpm._i, COLUMN()-COLUMN(tblParseParts[[#Headers],[Text]]), IF(_xlpm._i&gt;tblParseParts[[#This Row],[Len]],"",MID(tblParseParts[[#This Row],[Text]],_xlpm._i,1)))</f>
        <v/>
      </c>
      <c r="AA42" s="4" t="str">
        <f>_xlfn.LET(_xlpm._i, COLUMN()-COLUMN(tblParseParts[[#Headers],[Text]]), IF(_xlpm._i&gt;tblParseParts[[#This Row],[Len]],"",MID(tblParseParts[[#This Row],[Text]],_xlpm._i,1)))</f>
        <v/>
      </c>
      <c r="AB42" s="4" t="str">
        <f>_xlfn.LET(_xlpm._i, COLUMN()-COLUMN(tblParseParts[[#Headers],[Text]]), IF(_xlpm._i&gt;tblParseParts[[#This Row],[Len]],"",MID(tblParseParts[[#This Row],[Text]],_xlpm._i,1)))</f>
        <v/>
      </c>
      <c r="AC42" s="4" t="str">
        <f>_xlfn.LET(_xlpm._i, COLUMN()-COLUMN(tblParseParts[[#Headers],[Text]]), IF(_xlpm._i&gt;tblParseParts[[#This Row],[Len]],"",MID(tblParseParts[[#This Row],[Text]],_xlpm._i,1)))</f>
        <v/>
      </c>
      <c r="AD42" s="4" t="str">
        <f>_xlfn.LET(_xlpm._i, COLUMN()-COLUMN(tblParseParts[[#Headers],[Text]]), IF(_xlpm._i&gt;tblParseParts[[#This Row],[Len]],"",MID(tblParseParts[[#This Row],[Text]],_xlpm._i,1)))</f>
        <v/>
      </c>
      <c r="AE42" s="4" t="str">
        <f>_xlfn.LET(_xlpm._i, COLUMN()-COLUMN(tblParseParts[[#Headers],[Text]]), IF(_xlpm._i&gt;tblParseParts[[#This Row],[Len]],"",MID(tblParseParts[[#This Row],[Text]],_xlpm._i,1)))</f>
        <v/>
      </c>
      <c r="AF42" s="4" t="str">
        <f>_xlfn.LET(_xlpm._i, COLUMN()-COLUMN(tblParseParts[[#Headers],[Text]]), IF(_xlpm._i&gt;tblParseParts[[#This Row],[Len]],"",MID(tblParseParts[[#This Row],[Text]],_xlpm._i,1)))</f>
        <v/>
      </c>
      <c r="AG42" s="4" t="str">
        <f>_xlfn.LET(_xlpm._i, COLUMN()-COLUMN(tblParseParts[[#Headers],[Text]]), IF(_xlpm._i&gt;tblParseParts[[#This Row],[Len]],"",MID(tblParseParts[[#This Row],[Text]],_xlpm._i,1)))</f>
        <v/>
      </c>
      <c r="AH42" s="4" t="str">
        <f>_xlfn.LET(_xlpm._i, COLUMN()-COLUMN(tblParseParts[[#Headers],[Text]]), IF(_xlpm._i&gt;tblParseParts[[#This Row],[Len]],"",MID(tblParseParts[[#This Row],[Text]],_xlpm._i,1)))</f>
        <v/>
      </c>
      <c r="AI42" s="4" t="str">
        <f>_xlfn.LET(_xlpm._i, COLUMN()-COLUMN(tblParseParts[[#Headers],[Text]]), IF(_xlpm._i&gt;tblParseParts[[#This Row],[Len]],"",MID(tblParseParts[[#This Row],[Text]],_xlpm._i,1)))</f>
        <v/>
      </c>
      <c r="AJ42">
        <f>LEN(tblParseParts[[#This Row],[Text]])</f>
        <v>12</v>
      </c>
      <c r="AK42">
        <f>_xlfn.LET(_xlpm._range,tblParseParts[[#This Row],[1]:[33]], _xlfn.IFNA(_xlfn.XMATCH("T",_xlpm._range,0,1),0))</f>
        <v>10</v>
      </c>
      <c r="AL4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42">
        <f>_xlfn.LET(_xlpm._range,tblParseParts[[#This Row],[1]:[33]], _xlfn.IFNA(_xlfn.XMATCH(":",_xlpm._range,0,-1),0))</f>
        <v>0</v>
      </c>
      <c r="AN42" cm="1">
        <f t="array" ref="AN42">_xlfn.LET(_xlpm._last,INDEX(tblParseParts[[#This Row],[1]:[33]],1,tblParseParts[[#This Row],[Len]]),IF(_xlpm._last="Z",tblParseParts[[#This Row],[Len]],0))</f>
        <v>0</v>
      </c>
      <c r="AO42">
        <f>N(tblParseParts[[#This Row],[Tpos]]&gt;0)</f>
        <v>1</v>
      </c>
      <c r="AP42">
        <f>N(tblParseParts[[#This Row],[Tpos]]=1)</f>
        <v>0</v>
      </c>
      <c r="AQ42">
        <f>N(tblParseParts[[#This Row],[SignLastPos]]=1)</f>
        <v>0</v>
      </c>
      <c r="AR42">
        <f>(tblParseParts[[#This Row],[Tpos]]&lt;&gt;0)*(((tblParseParts[[#This Row],[ZlastPos]]&gt;tblParseParts[[#This Row],[Tpos]])+(tblParseParts[[#This Row],[SignLastPos]]&gt;tblParseParts[[#This Row],[Tpos]]))&lt;&gt;0)</f>
        <v>0</v>
      </c>
      <c r="AS42">
        <f>(tblParseParts[[#This Row],[Tpos]]&lt;&gt;0)*(((tblParseParts[[#This Row],[ZlastPos]]=tblParseParts[[#This Row],[Tpos]]+1)+(tblParseParts[[#This Row],[SignLastPos]]=tblParseParts[[#This Row],[Tpos]]+1))&lt;&gt;0)</f>
        <v>0</v>
      </c>
      <c r="AT42">
        <f>N(tblParseParts[[#This Row],[ColonLastPos]]&gt;tblParseParts[[#This Row],[SignLastPos]])</f>
        <v>0</v>
      </c>
      <c r="AU42">
        <f>N(tblParseParts[[#This Row],[Len]]&lt;8)</f>
        <v>0</v>
      </c>
      <c r="AV42">
        <f>N(tblParseParts[[#This Row],[ZlastPos]]=tblParseParts[[#This Row],[Len]])</f>
        <v>0</v>
      </c>
      <c r="AW4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128</v>
      </c>
      <c r="AX42">
        <v>2</v>
      </c>
      <c r="AY42">
        <v>0</v>
      </c>
      <c r="AZ42">
        <v>1</v>
      </c>
      <c r="BA42" t="str">
        <f>_xlfn.TEXTJOIN(", ",FALSE,tblParseParts[[#This Row],[Hash]:[Compliant]])</f>
        <v>128, 2, 0, 1</v>
      </c>
    </row>
    <row r="43" spans="1:53" x14ac:dyDescent="0.25">
      <c r="A43">
        <v>35</v>
      </c>
      <c r="B43" s="14" t="s">
        <v>114</v>
      </c>
      <c r="C43" s="4" t="str">
        <f>_xlfn.LET(_xlpm._i, COLUMN()-COLUMN(tblParseParts[[#Headers],[Text]]), IF(_xlpm._i&gt;tblParseParts[[#This Row],[Len]],"",MID(tblParseParts[[#This Row],[Text]],_xlpm._i,1)))</f>
        <v>2</v>
      </c>
      <c r="D43" s="4" t="str">
        <f>_xlfn.LET(_xlpm._i, COLUMN()-COLUMN(tblParseParts[[#Headers],[Text]]), IF(_xlpm._i&gt;tblParseParts[[#This Row],[Len]],"",MID(tblParseParts[[#This Row],[Text]],_xlpm._i,1)))</f>
        <v>0</v>
      </c>
      <c r="E43" s="4" t="str">
        <f>_xlfn.LET(_xlpm._i, COLUMN()-COLUMN(tblParseParts[[#Headers],[Text]]), IF(_xlpm._i&gt;tblParseParts[[#This Row],[Len]],"",MID(tblParseParts[[#This Row],[Text]],_xlpm._i,1)))</f>
        <v>2</v>
      </c>
      <c r="F43" s="4" t="str">
        <f>_xlfn.LET(_xlpm._i, COLUMN()-COLUMN(tblParseParts[[#Headers],[Text]]), IF(_xlpm._i&gt;tblParseParts[[#This Row],[Len]],"",MID(tblParseParts[[#This Row],[Text]],_xlpm._i,1)))</f>
        <v>3</v>
      </c>
      <c r="G43" s="4" t="str">
        <f>_xlfn.LET(_xlpm._i, COLUMN()-COLUMN(tblParseParts[[#Headers],[Text]]), IF(_xlpm._i&gt;tblParseParts[[#This Row],[Len]],"",MID(tblParseParts[[#This Row],[Text]],_xlpm._i,1)))</f>
        <v>-</v>
      </c>
      <c r="H43" s="4" t="str">
        <f>_xlfn.LET(_xlpm._i, COLUMN()-COLUMN(tblParseParts[[#Headers],[Text]]), IF(_xlpm._i&gt;tblParseParts[[#This Row],[Len]],"",MID(tblParseParts[[#This Row],[Text]],_xlpm._i,1)))</f>
        <v>1</v>
      </c>
      <c r="I43" s="4" t="str">
        <f>_xlfn.LET(_xlpm._i, COLUMN()-COLUMN(tblParseParts[[#Headers],[Text]]), IF(_xlpm._i&gt;tblParseParts[[#This Row],[Len]],"",MID(tblParseParts[[#This Row],[Text]],_xlpm._i,1)))</f>
        <v>0</v>
      </c>
      <c r="J43" s="4" t="str">
        <f>_xlfn.LET(_xlpm._i, COLUMN()-COLUMN(tblParseParts[[#Headers],[Text]]), IF(_xlpm._i&gt;tblParseParts[[#This Row],[Len]],"",MID(tblParseParts[[#This Row],[Text]],_xlpm._i,1)))</f>
        <v>-</v>
      </c>
      <c r="K43" s="4" t="str">
        <f>_xlfn.LET(_xlpm._i, COLUMN()-COLUMN(tblParseParts[[#Headers],[Text]]), IF(_xlpm._i&gt;tblParseParts[[#This Row],[Len]],"",MID(tblParseParts[[#This Row],[Text]],_xlpm._i,1)))</f>
        <v>2</v>
      </c>
      <c r="L43" s="4" t="str">
        <f>_xlfn.LET(_xlpm._i, COLUMN()-COLUMN(tblParseParts[[#Headers],[Text]]), IF(_xlpm._i&gt;tblParseParts[[#This Row],[Len]],"",MID(tblParseParts[[#This Row],[Text]],_xlpm._i,1)))</f>
        <v>4</v>
      </c>
      <c r="M43" s="4" t="str">
        <f>_xlfn.LET(_xlpm._i, COLUMN()-COLUMN(tblParseParts[[#Headers],[Text]]), IF(_xlpm._i&gt;tblParseParts[[#This Row],[Len]],"",MID(tblParseParts[[#This Row],[Text]],_xlpm._i,1)))</f>
        <v>T</v>
      </c>
      <c r="N43" s="4" t="str">
        <f>_xlfn.LET(_xlpm._i, COLUMN()-COLUMN(tblParseParts[[#Headers],[Text]]), IF(_xlpm._i&gt;tblParseParts[[#This Row],[Len]],"",MID(tblParseParts[[#This Row],[Text]],_xlpm._i,1)))</f>
        <v>1</v>
      </c>
      <c r="O43" s="4" t="str">
        <f>_xlfn.LET(_xlpm._i, COLUMN()-COLUMN(tblParseParts[[#Headers],[Text]]), IF(_xlpm._i&gt;tblParseParts[[#This Row],[Len]],"",MID(tblParseParts[[#This Row],[Text]],_xlpm._i,1)))</f>
        <v>4</v>
      </c>
      <c r="P43" s="4" t="str">
        <f>_xlfn.LET(_xlpm._i, COLUMN()-COLUMN(tblParseParts[[#Headers],[Text]]), IF(_xlpm._i&gt;tblParseParts[[#This Row],[Len]],"",MID(tblParseParts[[#This Row],[Text]],_xlpm._i,1)))</f>
        <v>:</v>
      </c>
      <c r="Q43" s="4" t="str">
        <f>_xlfn.LET(_xlpm._i, COLUMN()-COLUMN(tblParseParts[[#Headers],[Text]]), IF(_xlpm._i&gt;tblParseParts[[#This Row],[Len]],"",MID(tblParseParts[[#This Row],[Text]],_xlpm._i,1)))</f>
        <v>2</v>
      </c>
      <c r="R43" s="4" t="str">
        <f>_xlfn.LET(_xlpm._i, COLUMN()-COLUMN(tblParseParts[[#Headers],[Text]]), IF(_xlpm._i&gt;tblParseParts[[#This Row],[Len]],"",MID(tblParseParts[[#This Row],[Text]],_xlpm._i,1)))</f>
        <v>5</v>
      </c>
      <c r="S43" s="4" t="str">
        <f>_xlfn.LET(_xlpm._i, COLUMN()-COLUMN(tblParseParts[[#Headers],[Text]]), IF(_xlpm._i&gt;tblParseParts[[#This Row],[Len]],"",MID(tblParseParts[[#This Row],[Text]],_xlpm._i,1)))</f>
        <v/>
      </c>
      <c r="T43" s="4" t="str">
        <f>_xlfn.LET(_xlpm._i, COLUMN()-COLUMN(tblParseParts[[#Headers],[Text]]), IF(_xlpm._i&gt;tblParseParts[[#This Row],[Len]],"",MID(tblParseParts[[#This Row],[Text]],_xlpm._i,1)))</f>
        <v/>
      </c>
      <c r="U43" s="4" t="str">
        <f>_xlfn.LET(_xlpm._i, COLUMN()-COLUMN(tblParseParts[[#Headers],[Text]]), IF(_xlpm._i&gt;tblParseParts[[#This Row],[Len]],"",MID(tblParseParts[[#This Row],[Text]],_xlpm._i,1)))</f>
        <v/>
      </c>
      <c r="V43" s="4" t="str">
        <f>_xlfn.LET(_xlpm._i, COLUMN()-COLUMN(tblParseParts[[#Headers],[Text]]), IF(_xlpm._i&gt;tblParseParts[[#This Row],[Len]],"",MID(tblParseParts[[#This Row],[Text]],_xlpm._i,1)))</f>
        <v/>
      </c>
      <c r="W43" s="4" t="str">
        <f>_xlfn.LET(_xlpm._i, COLUMN()-COLUMN(tblParseParts[[#Headers],[Text]]), IF(_xlpm._i&gt;tblParseParts[[#This Row],[Len]],"",MID(tblParseParts[[#This Row],[Text]],_xlpm._i,1)))</f>
        <v/>
      </c>
      <c r="X43" s="4" t="str">
        <f>_xlfn.LET(_xlpm._i, COLUMN()-COLUMN(tblParseParts[[#Headers],[Text]]), IF(_xlpm._i&gt;tblParseParts[[#This Row],[Len]],"",MID(tblParseParts[[#This Row],[Text]],_xlpm._i,1)))</f>
        <v/>
      </c>
      <c r="Y43" s="4" t="str">
        <f>_xlfn.LET(_xlpm._i, COLUMN()-COLUMN(tblParseParts[[#Headers],[Text]]), IF(_xlpm._i&gt;tblParseParts[[#This Row],[Len]],"",MID(tblParseParts[[#This Row],[Text]],_xlpm._i,1)))</f>
        <v/>
      </c>
      <c r="Z43" s="4" t="str">
        <f>_xlfn.LET(_xlpm._i, COLUMN()-COLUMN(tblParseParts[[#Headers],[Text]]), IF(_xlpm._i&gt;tblParseParts[[#This Row],[Len]],"",MID(tblParseParts[[#This Row],[Text]],_xlpm._i,1)))</f>
        <v/>
      </c>
      <c r="AA43" s="4" t="str">
        <f>_xlfn.LET(_xlpm._i, COLUMN()-COLUMN(tblParseParts[[#Headers],[Text]]), IF(_xlpm._i&gt;tblParseParts[[#This Row],[Len]],"",MID(tblParseParts[[#This Row],[Text]],_xlpm._i,1)))</f>
        <v/>
      </c>
      <c r="AB43" s="4" t="str">
        <f>_xlfn.LET(_xlpm._i, COLUMN()-COLUMN(tblParseParts[[#Headers],[Text]]), IF(_xlpm._i&gt;tblParseParts[[#This Row],[Len]],"",MID(tblParseParts[[#This Row],[Text]],_xlpm._i,1)))</f>
        <v/>
      </c>
      <c r="AC43" s="4" t="str">
        <f>_xlfn.LET(_xlpm._i, COLUMN()-COLUMN(tblParseParts[[#Headers],[Text]]), IF(_xlpm._i&gt;tblParseParts[[#This Row],[Len]],"",MID(tblParseParts[[#This Row],[Text]],_xlpm._i,1)))</f>
        <v/>
      </c>
      <c r="AD43" s="4" t="str">
        <f>_xlfn.LET(_xlpm._i, COLUMN()-COLUMN(tblParseParts[[#Headers],[Text]]), IF(_xlpm._i&gt;tblParseParts[[#This Row],[Len]],"",MID(tblParseParts[[#This Row],[Text]],_xlpm._i,1)))</f>
        <v/>
      </c>
      <c r="AE43" s="4" t="str">
        <f>_xlfn.LET(_xlpm._i, COLUMN()-COLUMN(tblParseParts[[#Headers],[Text]]), IF(_xlpm._i&gt;tblParseParts[[#This Row],[Len]],"",MID(tblParseParts[[#This Row],[Text]],_xlpm._i,1)))</f>
        <v/>
      </c>
      <c r="AF43" s="4" t="str">
        <f>_xlfn.LET(_xlpm._i, COLUMN()-COLUMN(tblParseParts[[#Headers],[Text]]), IF(_xlpm._i&gt;tblParseParts[[#This Row],[Len]],"",MID(tblParseParts[[#This Row],[Text]],_xlpm._i,1)))</f>
        <v/>
      </c>
      <c r="AG43" s="4" t="str">
        <f>_xlfn.LET(_xlpm._i, COLUMN()-COLUMN(tblParseParts[[#Headers],[Text]]), IF(_xlpm._i&gt;tblParseParts[[#This Row],[Len]],"",MID(tblParseParts[[#This Row],[Text]],_xlpm._i,1)))</f>
        <v/>
      </c>
      <c r="AH43" s="4" t="str">
        <f>_xlfn.LET(_xlpm._i, COLUMN()-COLUMN(tblParseParts[[#Headers],[Text]]), IF(_xlpm._i&gt;tblParseParts[[#This Row],[Len]],"",MID(tblParseParts[[#This Row],[Text]],_xlpm._i,1)))</f>
        <v/>
      </c>
      <c r="AI43" s="4" t="str">
        <f>_xlfn.LET(_xlpm._i, COLUMN()-COLUMN(tblParseParts[[#Headers],[Text]]), IF(_xlpm._i&gt;tblParseParts[[#This Row],[Len]],"",MID(tblParseParts[[#This Row],[Text]],_xlpm._i,1)))</f>
        <v/>
      </c>
      <c r="AJ43">
        <f>LEN(tblParseParts[[#This Row],[Text]])</f>
        <v>16</v>
      </c>
      <c r="AK43">
        <f>_xlfn.LET(_xlpm._range,tblParseParts[[#This Row],[1]:[33]], _xlfn.IFNA(_xlfn.XMATCH("T",_xlpm._range,0,1),0))</f>
        <v>11</v>
      </c>
      <c r="AL4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43">
        <f>_xlfn.LET(_xlpm._range,tblParseParts[[#This Row],[1]:[33]], _xlfn.IFNA(_xlfn.XMATCH(":",_xlpm._range,0,-1),0))</f>
        <v>14</v>
      </c>
      <c r="AN43" cm="1">
        <f t="array" ref="AN43">_xlfn.LET(_xlpm._last,INDEX(tblParseParts[[#This Row],[1]:[33]],1,tblParseParts[[#This Row],[Len]]),IF(_xlpm._last="Z",tblParseParts[[#This Row],[Len]],0))</f>
        <v>0</v>
      </c>
      <c r="AO43">
        <f>N(tblParseParts[[#This Row],[Tpos]]&gt;0)</f>
        <v>1</v>
      </c>
      <c r="AP43">
        <f>N(tblParseParts[[#This Row],[Tpos]]=1)</f>
        <v>0</v>
      </c>
      <c r="AQ43">
        <f>N(tblParseParts[[#This Row],[SignLastPos]]=1)</f>
        <v>0</v>
      </c>
      <c r="AR43">
        <f>(tblParseParts[[#This Row],[Tpos]]&lt;&gt;0)*(((tblParseParts[[#This Row],[ZlastPos]]&gt;tblParseParts[[#This Row],[Tpos]])+(tblParseParts[[#This Row],[SignLastPos]]&gt;tblParseParts[[#This Row],[Tpos]]))&lt;&gt;0)</f>
        <v>0</v>
      </c>
      <c r="AS43">
        <f>(tblParseParts[[#This Row],[Tpos]]&lt;&gt;0)*(((tblParseParts[[#This Row],[ZlastPos]]=tblParseParts[[#This Row],[Tpos]]+1)+(tblParseParts[[#This Row],[SignLastPos]]=tblParseParts[[#This Row],[Tpos]]+1))&lt;&gt;0)</f>
        <v>0</v>
      </c>
      <c r="AT43">
        <f>N(tblParseParts[[#This Row],[ColonLastPos]]&gt;tblParseParts[[#This Row],[SignLastPos]])</f>
        <v>1</v>
      </c>
      <c r="AU43">
        <f>N(tblParseParts[[#This Row],[Len]]&lt;8)</f>
        <v>0</v>
      </c>
      <c r="AV43">
        <f>N(tblParseParts[[#This Row],[ZlastPos]]=tblParseParts[[#This Row],[Len]])</f>
        <v>0</v>
      </c>
      <c r="AW4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43">
        <v>2</v>
      </c>
      <c r="AY43">
        <v>0</v>
      </c>
      <c r="AZ43">
        <v>1</v>
      </c>
      <c r="BA43" t="str">
        <f>_xlfn.TEXTJOIN(", ",FALSE,tblParseParts[[#This Row],[Hash]:[Compliant]])</f>
        <v>132, 2, 0, 1</v>
      </c>
    </row>
    <row r="44" spans="1:53" x14ac:dyDescent="0.25">
      <c r="A44">
        <v>36</v>
      </c>
      <c r="B44" s="14" t="s">
        <v>115</v>
      </c>
      <c r="C44" s="4" t="str">
        <f>_xlfn.LET(_xlpm._i, COLUMN()-COLUMN(tblParseParts[[#Headers],[Text]]), IF(_xlpm._i&gt;tblParseParts[[#This Row],[Len]],"",MID(tblParseParts[[#This Row],[Text]],_xlpm._i,1)))</f>
        <v>2</v>
      </c>
      <c r="D44" s="4" t="str">
        <f>_xlfn.LET(_xlpm._i, COLUMN()-COLUMN(tblParseParts[[#Headers],[Text]]), IF(_xlpm._i&gt;tblParseParts[[#This Row],[Len]],"",MID(tblParseParts[[#This Row],[Text]],_xlpm._i,1)))</f>
        <v>0</v>
      </c>
      <c r="E44" s="4" t="str">
        <f>_xlfn.LET(_xlpm._i, COLUMN()-COLUMN(tblParseParts[[#Headers],[Text]]), IF(_xlpm._i&gt;tblParseParts[[#This Row],[Len]],"",MID(tblParseParts[[#This Row],[Text]],_xlpm._i,1)))</f>
        <v>2</v>
      </c>
      <c r="F44" s="4" t="str">
        <f>_xlfn.LET(_xlpm._i, COLUMN()-COLUMN(tblParseParts[[#Headers],[Text]]), IF(_xlpm._i&gt;tblParseParts[[#This Row],[Len]],"",MID(tblParseParts[[#This Row],[Text]],_xlpm._i,1)))</f>
        <v>3</v>
      </c>
      <c r="G44" s="4" t="str">
        <f>_xlfn.LET(_xlpm._i, COLUMN()-COLUMN(tblParseParts[[#Headers],[Text]]), IF(_xlpm._i&gt;tblParseParts[[#This Row],[Len]],"",MID(tblParseParts[[#This Row],[Text]],_xlpm._i,1)))</f>
        <v>-</v>
      </c>
      <c r="H44" s="4" t="str">
        <f>_xlfn.LET(_xlpm._i, COLUMN()-COLUMN(tblParseParts[[#Headers],[Text]]), IF(_xlpm._i&gt;tblParseParts[[#This Row],[Len]],"",MID(tblParseParts[[#This Row],[Text]],_xlpm._i,1)))</f>
        <v>W</v>
      </c>
      <c r="I44" s="4" t="str">
        <f>_xlfn.LET(_xlpm._i, COLUMN()-COLUMN(tblParseParts[[#Headers],[Text]]), IF(_xlpm._i&gt;tblParseParts[[#This Row],[Len]],"",MID(tblParseParts[[#This Row],[Text]],_xlpm._i,1)))</f>
        <v>1</v>
      </c>
      <c r="J44" s="4" t="str">
        <f>_xlfn.LET(_xlpm._i, COLUMN()-COLUMN(tblParseParts[[#Headers],[Text]]), IF(_xlpm._i&gt;tblParseParts[[#This Row],[Len]],"",MID(tblParseParts[[#This Row],[Text]],_xlpm._i,1)))</f>
        <v>5</v>
      </c>
      <c r="K44" s="4" t="str">
        <f>_xlfn.LET(_xlpm._i, COLUMN()-COLUMN(tblParseParts[[#Headers],[Text]]), IF(_xlpm._i&gt;tblParseParts[[#This Row],[Len]],"",MID(tblParseParts[[#This Row],[Text]],_xlpm._i,1)))</f>
        <v>-</v>
      </c>
      <c r="L44" s="4" t="str">
        <f>_xlfn.LET(_xlpm._i, COLUMN()-COLUMN(tblParseParts[[#Headers],[Text]]), IF(_xlpm._i&gt;tblParseParts[[#This Row],[Len]],"",MID(tblParseParts[[#This Row],[Text]],_xlpm._i,1)))</f>
        <v>2</v>
      </c>
      <c r="M44" s="4" t="str">
        <f>_xlfn.LET(_xlpm._i, COLUMN()-COLUMN(tblParseParts[[#Headers],[Text]]), IF(_xlpm._i&gt;tblParseParts[[#This Row],[Len]],"",MID(tblParseParts[[#This Row],[Text]],_xlpm._i,1)))</f>
        <v>T</v>
      </c>
      <c r="N44" s="4" t="str">
        <f>_xlfn.LET(_xlpm._i, COLUMN()-COLUMN(tblParseParts[[#Headers],[Text]]), IF(_xlpm._i&gt;tblParseParts[[#This Row],[Len]],"",MID(tblParseParts[[#This Row],[Text]],_xlpm._i,1)))</f>
        <v>1</v>
      </c>
      <c r="O44" s="4" t="str">
        <f>_xlfn.LET(_xlpm._i, COLUMN()-COLUMN(tblParseParts[[#Headers],[Text]]), IF(_xlpm._i&gt;tblParseParts[[#This Row],[Len]],"",MID(tblParseParts[[#This Row],[Text]],_xlpm._i,1)))</f>
        <v>4</v>
      </c>
      <c r="P44" s="4" t="str">
        <f>_xlfn.LET(_xlpm._i, COLUMN()-COLUMN(tblParseParts[[#Headers],[Text]]), IF(_xlpm._i&gt;tblParseParts[[#This Row],[Len]],"",MID(tblParseParts[[#This Row],[Text]],_xlpm._i,1)))</f>
        <v>:</v>
      </c>
      <c r="Q44" s="4" t="str">
        <f>_xlfn.LET(_xlpm._i, COLUMN()-COLUMN(tblParseParts[[#Headers],[Text]]), IF(_xlpm._i&gt;tblParseParts[[#This Row],[Len]],"",MID(tblParseParts[[#This Row],[Text]],_xlpm._i,1)))</f>
        <v>2</v>
      </c>
      <c r="R44" s="4" t="str">
        <f>_xlfn.LET(_xlpm._i, COLUMN()-COLUMN(tblParseParts[[#Headers],[Text]]), IF(_xlpm._i&gt;tblParseParts[[#This Row],[Len]],"",MID(tblParseParts[[#This Row],[Text]],_xlpm._i,1)))</f>
        <v>5</v>
      </c>
      <c r="S44" s="4" t="str">
        <f>_xlfn.LET(_xlpm._i, COLUMN()-COLUMN(tblParseParts[[#Headers],[Text]]), IF(_xlpm._i&gt;tblParseParts[[#This Row],[Len]],"",MID(tblParseParts[[#This Row],[Text]],_xlpm._i,1)))</f>
        <v/>
      </c>
      <c r="T44" s="4" t="str">
        <f>_xlfn.LET(_xlpm._i, COLUMN()-COLUMN(tblParseParts[[#Headers],[Text]]), IF(_xlpm._i&gt;tblParseParts[[#This Row],[Len]],"",MID(tblParseParts[[#This Row],[Text]],_xlpm._i,1)))</f>
        <v/>
      </c>
      <c r="U44" s="4" t="str">
        <f>_xlfn.LET(_xlpm._i, COLUMN()-COLUMN(tblParseParts[[#Headers],[Text]]), IF(_xlpm._i&gt;tblParseParts[[#This Row],[Len]],"",MID(tblParseParts[[#This Row],[Text]],_xlpm._i,1)))</f>
        <v/>
      </c>
      <c r="V44" s="4" t="str">
        <f>_xlfn.LET(_xlpm._i, COLUMN()-COLUMN(tblParseParts[[#Headers],[Text]]), IF(_xlpm._i&gt;tblParseParts[[#This Row],[Len]],"",MID(tblParseParts[[#This Row],[Text]],_xlpm._i,1)))</f>
        <v/>
      </c>
      <c r="W44" s="4" t="str">
        <f>_xlfn.LET(_xlpm._i, COLUMN()-COLUMN(tblParseParts[[#Headers],[Text]]), IF(_xlpm._i&gt;tblParseParts[[#This Row],[Len]],"",MID(tblParseParts[[#This Row],[Text]],_xlpm._i,1)))</f>
        <v/>
      </c>
      <c r="X44" s="4" t="str">
        <f>_xlfn.LET(_xlpm._i, COLUMN()-COLUMN(tblParseParts[[#Headers],[Text]]), IF(_xlpm._i&gt;tblParseParts[[#This Row],[Len]],"",MID(tblParseParts[[#This Row],[Text]],_xlpm._i,1)))</f>
        <v/>
      </c>
      <c r="Y44" s="4" t="str">
        <f>_xlfn.LET(_xlpm._i, COLUMN()-COLUMN(tblParseParts[[#Headers],[Text]]), IF(_xlpm._i&gt;tblParseParts[[#This Row],[Len]],"",MID(tblParseParts[[#This Row],[Text]],_xlpm._i,1)))</f>
        <v/>
      </c>
      <c r="Z44" s="4" t="str">
        <f>_xlfn.LET(_xlpm._i, COLUMN()-COLUMN(tblParseParts[[#Headers],[Text]]), IF(_xlpm._i&gt;tblParseParts[[#This Row],[Len]],"",MID(tblParseParts[[#This Row],[Text]],_xlpm._i,1)))</f>
        <v/>
      </c>
      <c r="AA44" s="4" t="str">
        <f>_xlfn.LET(_xlpm._i, COLUMN()-COLUMN(tblParseParts[[#Headers],[Text]]), IF(_xlpm._i&gt;tblParseParts[[#This Row],[Len]],"",MID(tblParseParts[[#This Row],[Text]],_xlpm._i,1)))</f>
        <v/>
      </c>
      <c r="AB44" s="4" t="str">
        <f>_xlfn.LET(_xlpm._i, COLUMN()-COLUMN(tblParseParts[[#Headers],[Text]]), IF(_xlpm._i&gt;tblParseParts[[#This Row],[Len]],"",MID(tblParseParts[[#This Row],[Text]],_xlpm._i,1)))</f>
        <v/>
      </c>
      <c r="AC44" s="4" t="str">
        <f>_xlfn.LET(_xlpm._i, COLUMN()-COLUMN(tblParseParts[[#Headers],[Text]]), IF(_xlpm._i&gt;tblParseParts[[#This Row],[Len]],"",MID(tblParseParts[[#This Row],[Text]],_xlpm._i,1)))</f>
        <v/>
      </c>
      <c r="AD44" s="4" t="str">
        <f>_xlfn.LET(_xlpm._i, COLUMN()-COLUMN(tblParseParts[[#Headers],[Text]]), IF(_xlpm._i&gt;tblParseParts[[#This Row],[Len]],"",MID(tblParseParts[[#This Row],[Text]],_xlpm._i,1)))</f>
        <v/>
      </c>
      <c r="AE44" s="4" t="str">
        <f>_xlfn.LET(_xlpm._i, COLUMN()-COLUMN(tblParseParts[[#Headers],[Text]]), IF(_xlpm._i&gt;tblParseParts[[#This Row],[Len]],"",MID(tblParseParts[[#This Row],[Text]],_xlpm._i,1)))</f>
        <v/>
      </c>
      <c r="AF44" s="4" t="str">
        <f>_xlfn.LET(_xlpm._i, COLUMN()-COLUMN(tblParseParts[[#Headers],[Text]]), IF(_xlpm._i&gt;tblParseParts[[#This Row],[Len]],"",MID(tblParseParts[[#This Row],[Text]],_xlpm._i,1)))</f>
        <v/>
      </c>
      <c r="AG44" s="4" t="str">
        <f>_xlfn.LET(_xlpm._i, COLUMN()-COLUMN(tblParseParts[[#Headers],[Text]]), IF(_xlpm._i&gt;tblParseParts[[#This Row],[Len]],"",MID(tblParseParts[[#This Row],[Text]],_xlpm._i,1)))</f>
        <v/>
      </c>
      <c r="AH44" s="4" t="str">
        <f>_xlfn.LET(_xlpm._i, COLUMN()-COLUMN(tblParseParts[[#Headers],[Text]]), IF(_xlpm._i&gt;tblParseParts[[#This Row],[Len]],"",MID(tblParseParts[[#This Row],[Text]],_xlpm._i,1)))</f>
        <v/>
      </c>
      <c r="AI44" s="4" t="str">
        <f>_xlfn.LET(_xlpm._i, COLUMN()-COLUMN(tblParseParts[[#Headers],[Text]]), IF(_xlpm._i&gt;tblParseParts[[#This Row],[Len]],"",MID(tblParseParts[[#This Row],[Text]],_xlpm._i,1)))</f>
        <v/>
      </c>
      <c r="AJ44">
        <f>LEN(tblParseParts[[#This Row],[Text]])</f>
        <v>16</v>
      </c>
      <c r="AK44">
        <f>_xlfn.LET(_xlpm._range,tblParseParts[[#This Row],[1]:[33]], _xlfn.IFNA(_xlfn.XMATCH("T",_xlpm._range,0,1),0))</f>
        <v>11</v>
      </c>
      <c r="AL4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44">
        <f>_xlfn.LET(_xlpm._range,tblParseParts[[#This Row],[1]:[33]], _xlfn.IFNA(_xlfn.XMATCH(":",_xlpm._range,0,-1),0))</f>
        <v>14</v>
      </c>
      <c r="AN44" cm="1">
        <f t="array" ref="AN44">_xlfn.LET(_xlpm._last,INDEX(tblParseParts[[#This Row],[1]:[33]],1,tblParseParts[[#This Row],[Len]]),IF(_xlpm._last="Z",tblParseParts[[#This Row],[Len]],0))</f>
        <v>0</v>
      </c>
      <c r="AO44">
        <f>N(tblParseParts[[#This Row],[Tpos]]&gt;0)</f>
        <v>1</v>
      </c>
      <c r="AP44">
        <f>N(tblParseParts[[#This Row],[Tpos]]=1)</f>
        <v>0</v>
      </c>
      <c r="AQ44">
        <f>N(tblParseParts[[#This Row],[SignLastPos]]=1)</f>
        <v>0</v>
      </c>
      <c r="AR44">
        <f>(tblParseParts[[#This Row],[Tpos]]&lt;&gt;0)*(((tblParseParts[[#This Row],[ZlastPos]]&gt;tblParseParts[[#This Row],[Tpos]])+(tblParseParts[[#This Row],[SignLastPos]]&gt;tblParseParts[[#This Row],[Tpos]]))&lt;&gt;0)</f>
        <v>0</v>
      </c>
      <c r="AS44">
        <f>(tblParseParts[[#This Row],[Tpos]]&lt;&gt;0)*(((tblParseParts[[#This Row],[ZlastPos]]=tblParseParts[[#This Row],[Tpos]]+1)+(tblParseParts[[#This Row],[SignLastPos]]=tblParseParts[[#This Row],[Tpos]]+1))&lt;&gt;0)</f>
        <v>0</v>
      </c>
      <c r="AT44">
        <f>N(tblParseParts[[#This Row],[ColonLastPos]]&gt;tblParseParts[[#This Row],[SignLastPos]])</f>
        <v>1</v>
      </c>
      <c r="AU44">
        <f>N(tblParseParts[[#This Row],[Len]]&lt;8)</f>
        <v>0</v>
      </c>
      <c r="AV44">
        <f>N(tblParseParts[[#This Row],[ZlastPos]]=tblParseParts[[#This Row],[Len]])</f>
        <v>0</v>
      </c>
      <c r="AW4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44">
        <v>2</v>
      </c>
      <c r="AY44">
        <v>0</v>
      </c>
      <c r="AZ44">
        <v>1</v>
      </c>
      <c r="BA44" t="str">
        <f>_xlfn.TEXTJOIN(", ",FALSE,tblParseParts[[#This Row],[Hash]:[Compliant]])</f>
        <v>132, 2, 0, 1</v>
      </c>
    </row>
    <row r="45" spans="1:53" x14ac:dyDescent="0.25">
      <c r="A45">
        <v>37</v>
      </c>
      <c r="B45" s="14" t="s">
        <v>116</v>
      </c>
      <c r="C45" s="4" t="str">
        <f>_xlfn.LET(_xlpm._i, COLUMN()-COLUMN(tblParseParts[[#Headers],[Text]]), IF(_xlpm._i&gt;tblParseParts[[#This Row],[Len]],"",MID(tblParseParts[[#This Row],[Text]],_xlpm._i,1)))</f>
        <v>9</v>
      </c>
      <c r="D45" s="4" t="str">
        <f>_xlfn.LET(_xlpm._i, COLUMN()-COLUMN(tblParseParts[[#Headers],[Text]]), IF(_xlpm._i&gt;tblParseParts[[#This Row],[Len]],"",MID(tblParseParts[[#This Row],[Text]],_xlpm._i,1)))</f>
        <v>9</v>
      </c>
      <c r="E45" s="4" t="str">
        <f>_xlfn.LET(_xlpm._i, COLUMN()-COLUMN(tblParseParts[[#Headers],[Text]]), IF(_xlpm._i&gt;tblParseParts[[#This Row],[Len]],"",MID(tblParseParts[[#This Row],[Text]],_xlpm._i,1)))</f>
        <v>9</v>
      </c>
      <c r="F45" s="4" t="str">
        <f>_xlfn.LET(_xlpm._i, COLUMN()-COLUMN(tblParseParts[[#Headers],[Text]]), IF(_xlpm._i&gt;tblParseParts[[#This Row],[Len]],"",MID(tblParseParts[[#This Row],[Text]],_xlpm._i,1)))</f>
        <v>9</v>
      </c>
      <c r="G45" s="4" t="str">
        <f>_xlfn.LET(_xlpm._i, COLUMN()-COLUMN(tblParseParts[[#Headers],[Text]]), IF(_xlpm._i&gt;tblParseParts[[#This Row],[Len]],"",MID(tblParseParts[[#This Row],[Text]],_xlpm._i,1)))</f>
        <v>9</v>
      </c>
      <c r="H45" s="4" t="str">
        <f>_xlfn.LET(_xlpm._i, COLUMN()-COLUMN(tblParseParts[[#Headers],[Text]]), IF(_xlpm._i&gt;tblParseParts[[#This Row],[Len]],"",MID(tblParseParts[[#This Row],[Text]],_xlpm._i,1)))</f>
        <v>-</v>
      </c>
      <c r="I45" s="4" t="str">
        <f>_xlfn.LET(_xlpm._i, COLUMN()-COLUMN(tblParseParts[[#Headers],[Text]]), IF(_xlpm._i&gt;tblParseParts[[#This Row],[Len]],"",MID(tblParseParts[[#This Row],[Text]],_xlpm._i,1)))</f>
        <v>1</v>
      </c>
      <c r="J45" s="4" t="str">
        <f>_xlfn.LET(_xlpm._i, COLUMN()-COLUMN(tblParseParts[[#Headers],[Text]]), IF(_xlpm._i&gt;tblParseParts[[#This Row],[Len]],"",MID(tblParseParts[[#This Row],[Text]],_xlpm._i,1)))</f>
        <v>0</v>
      </c>
      <c r="K45" s="4" t="str">
        <f>_xlfn.LET(_xlpm._i, COLUMN()-COLUMN(tblParseParts[[#Headers],[Text]]), IF(_xlpm._i&gt;tblParseParts[[#This Row],[Len]],"",MID(tblParseParts[[#This Row],[Text]],_xlpm._i,1)))</f>
        <v>-</v>
      </c>
      <c r="L45" s="4" t="str">
        <f>_xlfn.LET(_xlpm._i, COLUMN()-COLUMN(tblParseParts[[#Headers],[Text]]), IF(_xlpm._i&gt;tblParseParts[[#This Row],[Len]],"",MID(tblParseParts[[#This Row],[Text]],_xlpm._i,1)))</f>
        <v>2</v>
      </c>
      <c r="M45" s="4" t="str">
        <f>_xlfn.LET(_xlpm._i, COLUMN()-COLUMN(tblParseParts[[#Headers],[Text]]), IF(_xlpm._i&gt;tblParseParts[[#This Row],[Len]],"",MID(tblParseParts[[#This Row],[Text]],_xlpm._i,1)))</f>
        <v>4</v>
      </c>
      <c r="N45" s="4" t="str">
        <f>_xlfn.LET(_xlpm._i, COLUMN()-COLUMN(tblParseParts[[#Headers],[Text]]), IF(_xlpm._i&gt;tblParseParts[[#This Row],[Len]],"",MID(tblParseParts[[#This Row],[Text]],_xlpm._i,1)))</f>
        <v>T</v>
      </c>
      <c r="O45" s="4" t="str">
        <f>_xlfn.LET(_xlpm._i, COLUMN()-COLUMN(tblParseParts[[#Headers],[Text]]), IF(_xlpm._i&gt;tblParseParts[[#This Row],[Len]],"",MID(tblParseParts[[#This Row],[Text]],_xlpm._i,1)))</f>
        <v>1</v>
      </c>
      <c r="P45" s="4" t="str">
        <f>_xlfn.LET(_xlpm._i, COLUMN()-COLUMN(tblParseParts[[#Headers],[Text]]), IF(_xlpm._i&gt;tblParseParts[[#This Row],[Len]],"",MID(tblParseParts[[#This Row],[Text]],_xlpm._i,1)))</f>
        <v>4</v>
      </c>
      <c r="Q45" s="4" t="str">
        <f>_xlfn.LET(_xlpm._i, COLUMN()-COLUMN(tblParseParts[[#Headers],[Text]]), IF(_xlpm._i&gt;tblParseParts[[#This Row],[Len]],"",MID(tblParseParts[[#This Row],[Text]],_xlpm._i,1)))</f>
        <v>:</v>
      </c>
      <c r="R45" s="4" t="str">
        <f>_xlfn.LET(_xlpm._i, COLUMN()-COLUMN(tblParseParts[[#Headers],[Text]]), IF(_xlpm._i&gt;tblParseParts[[#This Row],[Len]],"",MID(tblParseParts[[#This Row],[Text]],_xlpm._i,1)))</f>
        <v>2</v>
      </c>
      <c r="S45" s="4" t="str">
        <f>_xlfn.LET(_xlpm._i, COLUMN()-COLUMN(tblParseParts[[#Headers],[Text]]), IF(_xlpm._i&gt;tblParseParts[[#This Row],[Len]],"",MID(tblParseParts[[#This Row],[Text]],_xlpm._i,1)))</f>
        <v>5</v>
      </c>
      <c r="T45" s="4" t="str">
        <f>_xlfn.LET(_xlpm._i, COLUMN()-COLUMN(tblParseParts[[#Headers],[Text]]), IF(_xlpm._i&gt;tblParseParts[[#This Row],[Len]],"",MID(tblParseParts[[#This Row],[Text]],_xlpm._i,1)))</f>
        <v/>
      </c>
      <c r="U45" s="4" t="str">
        <f>_xlfn.LET(_xlpm._i, COLUMN()-COLUMN(tblParseParts[[#Headers],[Text]]), IF(_xlpm._i&gt;tblParseParts[[#This Row],[Len]],"",MID(tblParseParts[[#This Row],[Text]],_xlpm._i,1)))</f>
        <v/>
      </c>
      <c r="V45" s="4" t="str">
        <f>_xlfn.LET(_xlpm._i, COLUMN()-COLUMN(tblParseParts[[#Headers],[Text]]), IF(_xlpm._i&gt;tblParseParts[[#This Row],[Len]],"",MID(tblParseParts[[#This Row],[Text]],_xlpm._i,1)))</f>
        <v/>
      </c>
      <c r="W45" s="4" t="str">
        <f>_xlfn.LET(_xlpm._i, COLUMN()-COLUMN(tblParseParts[[#Headers],[Text]]), IF(_xlpm._i&gt;tblParseParts[[#This Row],[Len]],"",MID(tblParseParts[[#This Row],[Text]],_xlpm._i,1)))</f>
        <v/>
      </c>
      <c r="X45" s="4" t="str">
        <f>_xlfn.LET(_xlpm._i, COLUMN()-COLUMN(tblParseParts[[#Headers],[Text]]), IF(_xlpm._i&gt;tblParseParts[[#This Row],[Len]],"",MID(tblParseParts[[#This Row],[Text]],_xlpm._i,1)))</f>
        <v/>
      </c>
      <c r="Y45" s="4" t="str">
        <f>_xlfn.LET(_xlpm._i, COLUMN()-COLUMN(tblParseParts[[#Headers],[Text]]), IF(_xlpm._i&gt;tblParseParts[[#This Row],[Len]],"",MID(tblParseParts[[#This Row],[Text]],_xlpm._i,1)))</f>
        <v/>
      </c>
      <c r="Z45" s="4" t="str">
        <f>_xlfn.LET(_xlpm._i, COLUMN()-COLUMN(tblParseParts[[#Headers],[Text]]), IF(_xlpm._i&gt;tblParseParts[[#This Row],[Len]],"",MID(tblParseParts[[#This Row],[Text]],_xlpm._i,1)))</f>
        <v/>
      </c>
      <c r="AA45" s="4" t="str">
        <f>_xlfn.LET(_xlpm._i, COLUMN()-COLUMN(tblParseParts[[#Headers],[Text]]), IF(_xlpm._i&gt;tblParseParts[[#This Row],[Len]],"",MID(tblParseParts[[#This Row],[Text]],_xlpm._i,1)))</f>
        <v/>
      </c>
      <c r="AB45" s="4" t="str">
        <f>_xlfn.LET(_xlpm._i, COLUMN()-COLUMN(tblParseParts[[#Headers],[Text]]), IF(_xlpm._i&gt;tblParseParts[[#This Row],[Len]],"",MID(tblParseParts[[#This Row],[Text]],_xlpm._i,1)))</f>
        <v/>
      </c>
      <c r="AC45" s="4" t="str">
        <f>_xlfn.LET(_xlpm._i, COLUMN()-COLUMN(tblParseParts[[#Headers],[Text]]), IF(_xlpm._i&gt;tblParseParts[[#This Row],[Len]],"",MID(tblParseParts[[#This Row],[Text]],_xlpm._i,1)))</f>
        <v/>
      </c>
      <c r="AD45" s="4" t="str">
        <f>_xlfn.LET(_xlpm._i, COLUMN()-COLUMN(tblParseParts[[#Headers],[Text]]), IF(_xlpm._i&gt;tblParseParts[[#This Row],[Len]],"",MID(tblParseParts[[#This Row],[Text]],_xlpm._i,1)))</f>
        <v/>
      </c>
      <c r="AE45" s="4" t="str">
        <f>_xlfn.LET(_xlpm._i, COLUMN()-COLUMN(tblParseParts[[#Headers],[Text]]), IF(_xlpm._i&gt;tblParseParts[[#This Row],[Len]],"",MID(tblParseParts[[#This Row],[Text]],_xlpm._i,1)))</f>
        <v/>
      </c>
      <c r="AF45" s="4" t="str">
        <f>_xlfn.LET(_xlpm._i, COLUMN()-COLUMN(tblParseParts[[#Headers],[Text]]), IF(_xlpm._i&gt;tblParseParts[[#This Row],[Len]],"",MID(tblParseParts[[#This Row],[Text]],_xlpm._i,1)))</f>
        <v/>
      </c>
      <c r="AG45" s="4" t="str">
        <f>_xlfn.LET(_xlpm._i, COLUMN()-COLUMN(tblParseParts[[#Headers],[Text]]), IF(_xlpm._i&gt;tblParseParts[[#This Row],[Len]],"",MID(tblParseParts[[#This Row],[Text]],_xlpm._i,1)))</f>
        <v/>
      </c>
      <c r="AH45" s="4" t="str">
        <f>_xlfn.LET(_xlpm._i, COLUMN()-COLUMN(tblParseParts[[#Headers],[Text]]), IF(_xlpm._i&gt;tblParseParts[[#This Row],[Len]],"",MID(tblParseParts[[#This Row],[Text]],_xlpm._i,1)))</f>
        <v/>
      </c>
      <c r="AI45" s="4" t="str">
        <f>_xlfn.LET(_xlpm._i, COLUMN()-COLUMN(tblParseParts[[#Headers],[Text]]), IF(_xlpm._i&gt;tblParseParts[[#This Row],[Len]],"",MID(tblParseParts[[#This Row],[Text]],_xlpm._i,1)))</f>
        <v/>
      </c>
      <c r="AJ45">
        <f>LEN(tblParseParts[[#This Row],[Text]])</f>
        <v>17</v>
      </c>
      <c r="AK45">
        <f>_xlfn.LET(_xlpm._range,tblParseParts[[#This Row],[1]:[33]], _xlfn.IFNA(_xlfn.XMATCH("T",_xlpm._range,0,1),0))</f>
        <v>12</v>
      </c>
      <c r="AL4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45">
        <f>_xlfn.LET(_xlpm._range,tblParseParts[[#This Row],[1]:[33]], _xlfn.IFNA(_xlfn.XMATCH(":",_xlpm._range,0,-1),0))</f>
        <v>15</v>
      </c>
      <c r="AN45" cm="1">
        <f t="array" ref="AN45">_xlfn.LET(_xlpm._last,INDEX(tblParseParts[[#This Row],[1]:[33]],1,tblParseParts[[#This Row],[Len]]),IF(_xlpm._last="Z",tblParseParts[[#This Row],[Len]],0))</f>
        <v>0</v>
      </c>
      <c r="AO45">
        <f>N(tblParseParts[[#This Row],[Tpos]]&gt;0)</f>
        <v>1</v>
      </c>
      <c r="AP45">
        <f>N(tblParseParts[[#This Row],[Tpos]]=1)</f>
        <v>0</v>
      </c>
      <c r="AQ45">
        <f>N(tblParseParts[[#This Row],[SignLastPos]]=1)</f>
        <v>0</v>
      </c>
      <c r="AR45">
        <f>(tblParseParts[[#This Row],[Tpos]]&lt;&gt;0)*(((tblParseParts[[#This Row],[ZlastPos]]&gt;tblParseParts[[#This Row],[Tpos]])+(tblParseParts[[#This Row],[SignLastPos]]&gt;tblParseParts[[#This Row],[Tpos]]))&lt;&gt;0)</f>
        <v>0</v>
      </c>
      <c r="AS45">
        <f>(tblParseParts[[#This Row],[Tpos]]&lt;&gt;0)*(((tblParseParts[[#This Row],[ZlastPos]]=tblParseParts[[#This Row],[Tpos]]+1)+(tblParseParts[[#This Row],[SignLastPos]]=tblParseParts[[#This Row],[Tpos]]+1))&lt;&gt;0)</f>
        <v>0</v>
      </c>
      <c r="AT45">
        <f>N(tblParseParts[[#This Row],[ColonLastPos]]&gt;tblParseParts[[#This Row],[SignLastPos]])</f>
        <v>1</v>
      </c>
      <c r="AU45">
        <f>N(tblParseParts[[#This Row],[Len]]&lt;8)</f>
        <v>0</v>
      </c>
      <c r="AV45">
        <f>N(tblParseParts[[#This Row],[ZlastPos]]=tblParseParts[[#This Row],[Len]])</f>
        <v>0</v>
      </c>
      <c r="AW4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45">
        <v>2</v>
      </c>
      <c r="AY45">
        <v>0</v>
      </c>
      <c r="AZ45">
        <v>1</v>
      </c>
      <c r="BA45" t="str">
        <f>_xlfn.TEXTJOIN(", ",FALSE,tblParseParts[[#This Row],[Hash]:[Compliant]])</f>
        <v>132, 2, 0, 1</v>
      </c>
    </row>
    <row r="46" spans="1:53" x14ac:dyDescent="0.25">
      <c r="A46">
        <v>38</v>
      </c>
      <c r="B46" s="14" t="s">
        <v>117</v>
      </c>
      <c r="C46" s="4" t="str">
        <f>_xlfn.LET(_xlpm._i, COLUMN()-COLUMN(tblParseParts[[#Headers],[Text]]), IF(_xlpm._i&gt;tblParseParts[[#This Row],[Len]],"",MID(tblParseParts[[#This Row],[Text]],_xlpm._i,1)))</f>
        <v>9</v>
      </c>
      <c r="D46" s="4" t="str">
        <f>_xlfn.LET(_xlpm._i, COLUMN()-COLUMN(tblParseParts[[#Headers],[Text]]), IF(_xlpm._i&gt;tblParseParts[[#This Row],[Len]],"",MID(tblParseParts[[#This Row],[Text]],_xlpm._i,1)))</f>
        <v>9</v>
      </c>
      <c r="E46" s="4" t="str">
        <f>_xlfn.LET(_xlpm._i, COLUMN()-COLUMN(tblParseParts[[#Headers],[Text]]), IF(_xlpm._i&gt;tblParseParts[[#This Row],[Len]],"",MID(tblParseParts[[#This Row],[Text]],_xlpm._i,1)))</f>
        <v>9</v>
      </c>
      <c r="F46" s="4" t="str">
        <f>_xlfn.LET(_xlpm._i, COLUMN()-COLUMN(tblParseParts[[#Headers],[Text]]), IF(_xlpm._i&gt;tblParseParts[[#This Row],[Len]],"",MID(tblParseParts[[#This Row],[Text]],_xlpm._i,1)))</f>
        <v>9</v>
      </c>
      <c r="G46" s="4" t="str">
        <f>_xlfn.LET(_xlpm._i, COLUMN()-COLUMN(tblParseParts[[#Headers],[Text]]), IF(_xlpm._i&gt;tblParseParts[[#This Row],[Len]],"",MID(tblParseParts[[#This Row],[Text]],_xlpm._i,1)))</f>
        <v>9</v>
      </c>
      <c r="H46" s="4" t="str">
        <f>_xlfn.LET(_xlpm._i, COLUMN()-COLUMN(tblParseParts[[#Headers],[Text]]), IF(_xlpm._i&gt;tblParseParts[[#This Row],[Len]],"",MID(tblParseParts[[#This Row],[Text]],_xlpm._i,1)))</f>
        <v>-</v>
      </c>
      <c r="I46" s="4" t="str">
        <f>_xlfn.LET(_xlpm._i, COLUMN()-COLUMN(tblParseParts[[#Headers],[Text]]), IF(_xlpm._i&gt;tblParseParts[[#This Row],[Len]],"",MID(tblParseParts[[#This Row],[Text]],_xlpm._i,1)))</f>
        <v>W</v>
      </c>
      <c r="J46" s="4" t="str">
        <f>_xlfn.LET(_xlpm._i, COLUMN()-COLUMN(tblParseParts[[#Headers],[Text]]), IF(_xlpm._i&gt;tblParseParts[[#This Row],[Len]],"",MID(tblParseParts[[#This Row],[Text]],_xlpm._i,1)))</f>
        <v>1</v>
      </c>
      <c r="K46" s="4" t="str">
        <f>_xlfn.LET(_xlpm._i, COLUMN()-COLUMN(tblParseParts[[#Headers],[Text]]), IF(_xlpm._i&gt;tblParseParts[[#This Row],[Len]],"",MID(tblParseParts[[#This Row],[Text]],_xlpm._i,1)))</f>
        <v>5</v>
      </c>
      <c r="L46" s="4" t="str">
        <f>_xlfn.LET(_xlpm._i, COLUMN()-COLUMN(tblParseParts[[#Headers],[Text]]), IF(_xlpm._i&gt;tblParseParts[[#This Row],[Len]],"",MID(tblParseParts[[#This Row],[Text]],_xlpm._i,1)))</f>
        <v>-</v>
      </c>
      <c r="M46" s="4" t="str">
        <f>_xlfn.LET(_xlpm._i, COLUMN()-COLUMN(tblParseParts[[#Headers],[Text]]), IF(_xlpm._i&gt;tblParseParts[[#This Row],[Len]],"",MID(tblParseParts[[#This Row],[Text]],_xlpm._i,1)))</f>
        <v>2</v>
      </c>
      <c r="N46" s="4" t="str">
        <f>_xlfn.LET(_xlpm._i, COLUMN()-COLUMN(tblParseParts[[#Headers],[Text]]), IF(_xlpm._i&gt;tblParseParts[[#This Row],[Len]],"",MID(tblParseParts[[#This Row],[Text]],_xlpm._i,1)))</f>
        <v>T</v>
      </c>
      <c r="O46" s="4" t="str">
        <f>_xlfn.LET(_xlpm._i, COLUMN()-COLUMN(tblParseParts[[#Headers],[Text]]), IF(_xlpm._i&gt;tblParseParts[[#This Row],[Len]],"",MID(tblParseParts[[#This Row],[Text]],_xlpm._i,1)))</f>
        <v>1</v>
      </c>
      <c r="P46" s="4" t="str">
        <f>_xlfn.LET(_xlpm._i, COLUMN()-COLUMN(tblParseParts[[#Headers],[Text]]), IF(_xlpm._i&gt;tblParseParts[[#This Row],[Len]],"",MID(tblParseParts[[#This Row],[Text]],_xlpm._i,1)))</f>
        <v>4</v>
      </c>
      <c r="Q46" s="4" t="str">
        <f>_xlfn.LET(_xlpm._i, COLUMN()-COLUMN(tblParseParts[[#Headers],[Text]]), IF(_xlpm._i&gt;tblParseParts[[#This Row],[Len]],"",MID(tblParseParts[[#This Row],[Text]],_xlpm._i,1)))</f>
        <v>:</v>
      </c>
      <c r="R46" s="4" t="str">
        <f>_xlfn.LET(_xlpm._i, COLUMN()-COLUMN(tblParseParts[[#Headers],[Text]]), IF(_xlpm._i&gt;tblParseParts[[#This Row],[Len]],"",MID(tblParseParts[[#This Row],[Text]],_xlpm._i,1)))</f>
        <v>2</v>
      </c>
      <c r="S46" s="4" t="str">
        <f>_xlfn.LET(_xlpm._i, COLUMN()-COLUMN(tblParseParts[[#Headers],[Text]]), IF(_xlpm._i&gt;tblParseParts[[#This Row],[Len]],"",MID(tblParseParts[[#This Row],[Text]],_xlpm._i,1)))</f>
        <v>5</v>
      </c>
      <c r="T46" s="4" t="str">
        <f>_xlfn.LET(_xlpm._i, COLUMN()-COLUMN(tblParseParts[[#Headers],[Text]]), IF(_xlpm._i&gt;tblParseParts[[#This Row],[Len]],"",MID(tblParseParts[[#This Row],[Text]],_xlpm._i,1)))</f>
        <v/>
      </c>
      <c r="U46" s="4" t="str">
        <f>_xlfn.LET(_xlpm._i, COLUMN()-COLUMN(tblParseParts[[#Headers],[Text]]), IF(_xlpm._i&gt;tblParseParts[[#This Row],[Len]],"",MID(tblParseParts[[#This Row],[Text]],_xlpm._i,1)))</f>
        <v/>
      </c>
      <c r="V46" s="4" t="str">
        <f>_xlfn.LET(_xlpm._i, COLUMN()-COLUMN(tblParseParts[[#Headers],[Text]]), IF(_xlpm._i&gt;tblParseParts[[#This Row],[Len]],"",MID(tblParseParts[[#This Row],[Text]],_xlpm._i,1)))</f>
        <v/>
      </c>
      <c r="W46" s="4" t="str">
        <f>_xlfn.LET(_xlpm._i, COLUMN()-COLUMN(tblParseParts[[#Headers],[Text]]), IF(_xlpm._i&gt;tblParseParts[[#This Row],[Len]],"",MID(tblParseParts[[#This Row],[Text]],_xlpm._i,1)))</f>
        <v/>
      </c>
      <c r="X46" s="4" t="str">
        <f>_xlfn.LET(_xlpm._i, COLUMN()-COLUMN(tblParseParts[[#Headers],[Text]]), IF(_xlpm._i&gt;tblParseParts[[#This Row],[Len]],"",MID(tblParseParts[[#This Row],[Text]],_xlpm._i,1)))</f>
        <v/>
      </c>
      <c r="Y46" s="4" t="str">
        <f>_xlfn.LET(_xlpm._i, COLUMN()-COLUMN(tblParseParts[[#Headers],[Text]]), IF(_xlpm._i&gt;tblParseParts[[#This Row],[Len]],"",MID(tblParseParts[[#This Row],[Text]],_xlpm._i,1)))</f>
        <v/>
      </c>
      <c r="Z46" s="4" t="str">
        <f>_xlfn.LET(_xlpm._i, COLUMN()-COLUMN(tblParseParts[[#Headers],[Text]]), IF(_xlpm._i&gt;tblParseParts[[#This Row],[Len]],"",MID(tblParseParts[[#This Row],[Text]],_xlpm._i,1)))</f>
        <v/>
      </c>
      <c r="AA46" s="4" t="str">
        <f>_xlfn.LET(_xlpm._i, COLUMN()-COLUMN(tblParseParts[[#Headers],[Text]]), IF(_xlpm._i&gt;tblParseParts[[#This Row],[Len]],"",MID(tblParseParts[[#This Row],[Text]],_xlpm._i,1)))</f>
        <v/>
      </c>
      <c r="AB46" s="4" t="str">
        <f>_xlfn.LET(_xlpm._i, COLUMN()-COLUMN(tblParseParts[[#Headers],[Text]]), IF(_xlpm._i&gt;tblParseParts[[#This Row],[Len]],"",MID(tblParseParts[[#This Row],[Text]],_xlpm._i,1)))</f>
        <v/>
      </c>
      <c r="AC46" s="4" t="str">
        <f>_xlfn.LET(_xlpm._i, COLUMN()-COLUMN(tblParseParts[[#Headers],[Text]]), IF(_xlpm._i&gt;tblParseParts[[#This Row],[Len]],"",MID(tblParseParts[[#This Row],[Text]],_xlpm._i,1)))</f>
        <v/>
      </c>
      <c r="AD46" s="4" t="str">
        <f>_xlfn.LET(_xlpm._i, COLUMN()-COLUMN(tblParseParts[[#Headers],[Text]]), IF(_xlpm._i&gt;tblParseParts[[#This Row],[Len]],"",MID(tblParseParts[[#This Row],[Text]],_xlpm._i,1)))</f>
        <v/>
      </c>
      <c r="AE46" s="4" t="str">
        <f>_xlfn.LET(_xlpm._i, COLUMN()-COLUMN(tblParseParts[[#Headers],[Text]]), IF(_xlpm._i&gt;tblParseParts[[#This Row],[Len]],"",MID(tblParseParts[[#This Row],[Text]],_xlpm._i,1)))</f>
        <v/>
      </c>
      <c r="AF46" s="4" t="str">
        <f>_xlfn.LET(_xlpm._i, COLUMN()-COLUMN(tblParseParts[[#Headers],[Text]]), IF(_xlpm._i&gt;tblParseParts[[#This Row],[Len]],"",MID(tblParseParts[[#This Row],[Text]],_xlpm._i,1)))</f>
        <v/>
      </c>
      <c r="AG46" s="4" t="str">
        <f>_xlfn.LET(_xlpm._i, COLUMN()-COLUMN(tblParseParts[[#Headers],[Text]]), IF(_xlpm._i&gt;tblParseParts[[#This Row],[Len]],"",MID(tblParseParts[[#This Row],[Text]],_xlpm._i,1)))</f>
        <v/>
      </c>
      <c r="AH46" s="4" t="str">
        <f>_xlfn.LET(_xlpm._i, COLUMN()-COLUMN(tblParseParts[[#Headers],[Text]]), IF(_xlpm._i&gt;tblParseParts[[#This Row],[Len]],"",MID(tblParseParts[[#This Row],[Text]],_xlpm._i,1)))</f>
        <v/>
      </c>
      <c r="AI46" s="4" t="str">
        <f>_xlfn.LET(_xlpm._i, COLUMN()-COLUMN(tblParseParts[[#Headers],[Text]]), IF(_xlpm._i&gt;tblParseParts[[#This Row],[Len]],"",MID(tblParseParts[[#This Row],[Text]],_xlpm._i,1)))</f>
        <v/>
      </c>
      <c r="AJ46">
        <f>LEN(tblParseParts[[#This Row],[Text]])</f>
        <v>17</v>
      </c>
      <c r="AK46">
        <f>_xlfn.LET(_xlpm._range,tblParseParts[[#This Row],[1]:[33]], _xlfn.IFNA(_xlfn.XMATCH("T",_xlpm._range,0,1),0))</f>
        <v>12</v>
      </c>
      <c r="AL4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46">
        <f>_xlfn.LET(_xlpm._range,tblParseParts[[#This Row],[1]:[33]], _xlfn.IFNA(_xlfn.XMATCH(":",_xlpm._range,0,-1),0))</f>
        <v>15</v>
      </c>
      <c r="AN46" cm="1">
        <f t="array" ref="AN46">_xlfn.LET(_xlpm._last,INDEX(tblParseParts[[#This Row],[1]:[33]],1,tblParseParts[[#This Row],[Len]]),IF(_xlpm._last="Z",tblParseParts[[#This Row],[Len]],0))</f>
        <v>0</v>
      </c>
      <c r="AO46">
        <f>N(tblParseParts[[#This Row],[Tpos]]&gt;0)</f>
        <v>1</v>
      </c>
      <c r="AP46">
        <f>N(tblParseParts[[#This Row],[Tpos]]=1)</f>
        <v>0</v>
      </c>
      <c r="AQ46">
        <f>N(tblParseParts[[#This Row],[SignLastPos]]=1)</f>
        <v>0</v>
      </c>
      <c r="AR46">
        <f>(tblParseParts[[#This Row],[Tpos]]&lt;&gt;0)*(((tblParseParts[[#This Row],[ZlastPos]]&gt;tblParseParts[[#This Row],[Tpos]])+(tblParseParts[[#This Row],[SignLastPos]]&gt;tblParseParts[[#This Row],[Tpos]]))&lt;&gt;0)</f>
        <v>0</v>
      </c>
      <c r="AS46">
        <f>(tblParseParts[[#This Row],[Tpos]]&lt;&gt;0)*(((tblParseParts[[#This Row],[ZlastPos]]=tblParseParts[[#This Row],[Tpos]]+1)+(tblParseParts[[#This Row],[SignLastPos]]=tblParseParts[[#This Row],[Tpos]]+1))&lt;&gt;0)</f>
        <v>0</v>
      </c>
      <c r="AT46">
        <f>N(tblParseParts[[#This Row],[ColonLastPos]]&gt;tblParseParts[[#This Row],[SignLastPos]])</f>
        <v>1</v>
      </c>
      <c r="AU46">
        <f>N(tblParseParts[[#This Row],[Len]]&lt;8)</f>
        <v>0</v>
      </c>
      <c r="AV46">
        <f>N(tblParseParts[[#This Row],[ZlastPos]]=tblParseParts[[#This Row],[Len]])</f>
        <v>0</v>
      </c>
      <c r="AW4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132</v>
      </c>
      <c r="AX46">
        <v>2</v>
      </c>
      <c r="AY46">
        <v>0</v>
      </c>
      <c r="AZ46">
        <v>1</v>
      </c>
      <c r="BA46" t="str">
        <f>_xlfn.TEXTJOIN(", ",FALSE,tblParseParts[[#This Row],[Hash]:[Compliant]])</f>
        <v>132, 2, 0, 1</v>
      </c>
    </row>
    <row r="47" spans="1:53" x14ac:dyDescent="0.25">
      <c r="A47">
        <v>39</v>
      </c>
      <c r="B47" s="14" t="s">
        <v>203</v>
      </c>
      <c r="C47" s="4" t="str">
        <f>_xlfn.LET(_xlpm._i, COLUMN()-COLUMN(tblParseParts[[#Headers],[Text]]), IF(_xlpm._i&gt;tblParseParts[[#This Row],[Len]],"",MID(tblParseParts[[#This Row],[Text]],_xlpm._i,1)))</f>
        <v>T</v>
      </c>
      <c r="D47" s="4" t="str">
        <f>_xlfn.LET(_xlpm._i, COLUMN()-COLUMN(tblParseParts[[#Headers],[Text]]), IF(_xlpm._i&gt;tblParseParts[[#This Row],[Len]],"",MID(tblParseParts[[#This Row],[Text]],_xlpm._i,1)))</f>
        <v>1</v>
      </c>
      <c r="E47" s="4" t="str">
        <f>_xlfn.LET(_xlpm._i, COLUMN()-COLUMN(tblParseParts[[#Headers],[Text]]), IF(_xlpm._i&gt;tblParseParts[[#This Row],[Len]],"",MID(tblParseParts[[#This Row],[Text]],_xlpm._i,1)))</f>
        <v>2</v>
      </c>
      <c r="F47" s="4" t="str">
        <f>_xlfn.LET(_xlpm._i, COLUMN()-COLUMN(tblParseParts[[#Headers],[Text]]), IF(_xlpm._i&gt;tblParseParts[[#This Row],[Len]],"",MID(tblParseParts[[#This Row],[Text]],_xlpm._i,1)))</f>
        <v/>
      </c>
      <c r="G47" s="4" t="str">
        <f>_xlfn.LET(_xlpm._i, COLUMN()-COLUMN(tblParseParts[[#Headers],[Text]]), IF(_xlpm._i&gt;tblParseParts[[#This Row],[Len]],"",MID(tblParseParts[[#This Row],[Text]],_xlpm._i,1)))</f>
        <v/>
      </c>
      <c r="H47" s="4" t="str">
        <f>_xlfn.LET(_xlpm._i, COLUMN()-COLUMN(tblParseParts[[#Headers],[Text]]), IF(_xlpm._i&gt;tblParseParts[[#This Row],[Len]],"",MID(tblParseParts[[#This Row],[Text]],_xlpm._i,1)))</f>
        <v/>
      </c>
      <c r="I47" s="4" t="str">
        <f>_xlfn.LET(_xlpm._i, COLUMN()-COLUMN(tblParseParts[[#Headers],[Text]]), IF(_xlpm._i&gt;tblParseParts[[#This Row],[Len]],"",MID(tblParseParts[[#This Row],[Text]],_xlpm._i,1)))</f>
        <v/>
      </c>
      <c r="J47" s="4" t="str">
        <f>_xlfn.LET(_xlpm._i, COLUMN()-COLUMN(tblParseParts[[#Headers],[Text]]), IF(_xlpm._i&gt;tblParseParts[[#This Row],[Len]],"",MID(tblParseParts[[#This Row],[Text]],_xlpm._i,1)))</f>
        <v/>
      </c>
      <c r="K47" s="4" t="str">
        <f>_xlfn.LET(_xlpm._i, COLUMN()-COLUMN(tblParseParts[[#Headers],[Text]]), IF(_xlpm._i&gt;tblParseParts[[#This Row],[Len]],"",MID(tblParseParts[[#This Row],[Text]],_xlpm._i,1)))</f>
        <v/>
      </c>
      <c r="L47" s="4" t="str">
        <f>_xlfn.LET(_xlpm._i, COLUMN()-COLUMN(tblParseParts[[#Headers],[Text]]), IF(_xlpm._i&gt;tblParseParts[[#This Row],[Len]],"",MID(tblParseParts[[#This Row],[Text]],_xlpm._i,1)))</f>
        <v/>
      </c>
      <c r="M47" s="4" t="str">
        <f>_xlfn.LET(_xlpm._i, COLUMN()-COLUMN(tblParseParts[[#Headers],[Text]]), IF(_xlpm._i&gt;tblParseParts[[#This Row],[Len]],"",MID(tblParseParts[[#This Row],[Text]],_xlpm._i,1)))</f>
        <v/>
      </c>
      <c r="N47" s="4" t="str">
        <f>_xlfn.LET(_xlpm._i, COLUMN()-COLUMN(tblParseParts[[#Headers],[Text]]), IF(_xlpm._i&gt;tblParseParts[[#This Row],[Len]],"",MID(tblParseParts[[#This Row],[Text]],_xlpm._i,1)))</f>
        <v/>
      </c>
      <c r="O47" s="4" t="str">
        <f>_xlfn.LET(_xlpm._i, COLUMN()-COLUMN(tblParseParts[[#Headers],[Text]]), IF(_xlpm._i&gt;tblParseParts[[#This Row],[Len]],"",MID(tblParseParts[[#This Row],[Text]],_xlpm._i,1)))</f>
        <v/>
      </c>
      <c r="P47" s="4" t="str">
        <f>_xlfn.LET(_xlpm._i, COLUMN()-COLUMN(tblParseParts[[#Headers],[Text]]), IF(_xlpm._i&gt;tblParseParts[[#This Row],[Len]],"",MID(tblParseParts[[#This Row],[Text]],_xlpm._i,1)))</f>
        <v/>
      </c>
      <c r="Q47" s="4" t="str">
        <f>_xlfn.LET(_xlpm._i, COLUMN()-COLUMN(tblParseParts[[#Headers],[Text]]), IF(_xlpm._i&gt;tblParseParts[[#This Row],[Len]],"",MID(tblParseParts[[#This Row],[Text]],_xlpm._i,1)))</f>
        <v/>
      </c>
      <c r="R47" s="4" t="str">
        <f>_xlfn.LET(_xlpm._i, COLUMN()-COLUMN(tblParseParts[[#Headers],[Text]]), IF(_xlpm._i&gt;tblParseParts[[#This Row],[Len]],"",MID(tblParseParts[[#This Row],[Text]],_xlpm._i,1)))</f>
        <v/>
      </c>
      <c r="S47" s="4" t="str">
        <f>_xlfn.LET(_xlpm._i, COLUMN()-COLUMN(tblParseParts[[#Headers],[Text]]), IF(_xlpm._i&gt;tblParseParts[[#This Row],[Len]],"",MID(tblParseParts[[#This Row],[Text]],_xlpm._i,1)))</f>
        <v/>
      </c>
      <c r="T47" s="4" t="str">
        <f>_xlfn.LET(_xlpm._i, COLUMN()-COLUMN(tblParseParts[[#Headers],[Text]]), IF(_xlpm._i&gt;tblParseParts[[#This Row],[Len]],"",MID(tblParseParts[[#This Row],[Text]],_xlpm._i,1)))</f>
        <v/>
      </c>
      <c r="U47" s="4" t="str">
        <f>_xlfn.LET(_xlpm._i, COLUMN()-COLUMN(tblParseParts[[#Headers],[Text]]), IF(_xlpm._i&gt;tblParseParts[[#This Row],[Len]],"",MID(tblParseParts[[#This Row],[Text]],_xlpm._i,1)))</f>
        <v/>
      </c>
      <c r="V47" s="4" t="str">
        <f>_xlfn.LET(_xlpm._i, COLUMN()-COLUMN(tblParseParts[[#Headers],[Text]]), IF(_xlpm._i&gt;tblParseParts[[#This Row],[Len]],"",MID(tblParseParts[[#This Row],[Text]],_xlpm._i,1)))</f>
        <v/>
      </c>
      <c r="W47" s="4" t="str">
        <f>_xlfn.LET(_xlpm._i, COLUMN()-COLUMN(tblParseParts[[#Headers],[Text]]), IF(_xlpm._i&gt;tblParseParts[[#This Row],[Len]],"",MID(tblParseParts[[#This Row],[Text]],_xlpm._i,1)))</f>
        <v/>
      </c>
      <c r="X47" s="4" t="str">
        <f>_xlfn.LET(_xlpm._i, COLUMN()-COLUMN(tblParseParts[[#Headers],[Text]]), IF(_xlpm._i&gt;tblParseParts[[#This Row],[Len]],"",MID(tblParseParts[[#This Row],[Text]],_xlpm._i,1)))</f>
        <v/>
      </c>
      <c r="Y47" s="4" t="str">
        <f>_xlfn.LET(_xlpm._i, COLUMN()-COLUMN(tblParseParts[[#Headers],[Text]]), IF(_xlpm._i&gt;tblParseParts[[#This Row],[Len]],"",MID(tblParseParts[[#This Row],[Text]],_xlpm._i,1)))</f>
        <v/>
      </c>
      <c r="Z47" s="4" t="str">
        <f>_xlfn.LET(_xlpm._i, COLUMN()-COLUMN(tblParseParts[[#Headers],[Text]]), IF(_xlpm._i&gt;tblParseParts[[#This Row],[Len]],"",MID(tblParseParts[[#This Row],[Text]],_xlpm._i,1)))</f>
        <v/>
      </c>
      <c r="AA47" s="4" t="str">
        <f>_xlfn.LET(_xlpm._i, COLUMN()-COLUMN(tblParseParts[[#Headers],[Text]]), IF(_xlpm._i&gt;tblParseParts[[#This Row],[Len]],"",MID(tblParseParts[[#This Row],[Text]],_xlpm._i,1)))</f>
        <v/>
      </c>
      <c r="AB47" s="4" t="str">
        <f>_xlfn.LET(_xlpm._i, COLUMN()-COLUMN(tblParseParts[[#Headers],[Text]]), IF(_xlpm._i&gt;tblParseParts[[#This Row],[Len]],"",MID(tblParseParts[[#This Row],[Text]],_xlpm._i,1)))</f>
        <v/>
      </c>
      <c r="AC47" s="4" t="str">
        <f>_xlfn.LET(_xlpm._i, COLUMN()-COLUMN(tblParseParts[[#Headers],[Text]]), IF(_xlpm._i&gt;tblParseParts[[#This Row],[Len]],"",MID(tblParseParts[[#This Row],[Text]],_xlpm._i,1)))</f>
        <v/>
      </c>
      <c r="AD47" s="4" t="str">
        <f>_xlfn.LET(_xlpm._i, COLUMN()-COLUMN(tblParseParts[[#Headers],[Text]]), IF(_xlpm._i&gt;tblParseParts[[#This Row],[Len]],"",MID(tblParseParts[[#This Row],[Text]],_xlpm._i,1)))</f>
        <v/>
      </c>
      <c r="AE47" s="4" t="str">
        <f>_xlfn.LET(_xlpm._i, COLUMN()-COLUMN(tblParseParts[[#Headers],[Text]]), IF(_xlpm._i&gt;tblParseParts[[#This Row],[Len]],"",MID(tblParseParts[[#This Row],[Text]],_xlpm._i,1)))</f>
        <v/>
      </c>
      <c r="AF47" s="4" t="str">
        <f>_xlfn.LET(_xlpm._i, COLUMN()-COLUMN(tblParseParts[[#Headers],[Text]]), IF(_xlpm._i&gt;tblParseParts[[#This Row],[Len]],"",MID(tblParseParts[[#This Row],[Text]],_xlpm._i,1)))</f>
        <v/>
      </c>
      <c r="AG47" s="4" t="str">
        <f>_xlfn.LET(_xlpm._i, COLUMN()-COLUMN(tblParseParts[[#Headers],[Text]]), IF(_xlpm._i&gt;tblParseParts[[#This Row],[Len]],"",MID(tblParseParts[[#This Row],[Text]],_xlpm._i,1)))</f>
        <v/>
      </c>
      <c r="AH47" s="4" t="str">
        <f>_xlfn.LET(_xlpm._i, COLUMN()-COLUMN(tblParseParts[[#Headers],[Text]]), IF(_xlpm._i&gt;tblParseParts[[#This Row],[Len]],"",MID(tblParseParts[[#This Row],[Text]],_xlpm._i,1)))</f>
        <v/>
      </c>
      <c r="AI47" s="4" t="str">
        <f>_xlfn.LET(_xlpm._i, COLUMN()-COLUMN(tblParseParts[[#Headers],[Text]]), IF(_xlpm._i&gt;tblParseParts[[#This Row],[Len]],"",MID(tblParseParts[[#This Row],[Text]],_xlpm._i,1)))</f>
        <v/>
      </c>
      <c r="AJ47">
        <f>LEN(tblParseParts[[#This Row],[Text]])</f>
        <v>3</v>
      </c>
      <c r="AK47">
        <f>_xlfn.LET(_xlpm._range,tblParseParts[[#This Row],[1]:[33]], _xlfn.IFNA(_xlfn.XMATCH("T",_xlpm._range,0,1),0))</f>
        <v>1</v>
      </c>
      <c r="AL4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47">
        <f>_xlfn.LET(_xlpm._range,tblParseParts[[#This Row],[1]:[33]], _xlfn.IFNA(_xlfn.XMATCH(":",_xlpm._range,0,-1),0))</f>
        <v>0</v>
      </c>
      <c r="AN47" cm="1">
        <f t="array" ref="AN47">_xlfn.LET(_xlpm._last,INDEX(tblParseParts[[#This Row],[1]:[33]],1,tblParseParts[[#This Row],[Len]]),IF(_xlpm._last="Z",tblParseParts[[#This Row],[Len]],0))</f>
        <v>0</v>
      </c>
      <c r="AO47">
        <f>N(tblParseParts[[#This Row],[Tpos]]&gt;0)</f>
        <v>1</v>
      </c>
      <c r="AP47">
        <f>N(tblParseParts[[#This Row],[Tpos]]=1)</f>
        <v>1</v>
      </c>
      <c r="AQ47">
        <f>N(tblParseParts[[#This Row],[SignLastPos]]=1)</f>
        <v>0</v>
      </c>
      <c r="AR47">
        <f>(tblParseParts[[#This Row],[Tpos]]&lt;&gt;0)*(((tblParseParts[[#This Row],[ZlastPos]]&gt;tblParseParts[[#This Row],[Tpos]])+(tblParseParts[[#This Row],[SignLastPos]]&gt;tblParseParts[[#This Row],[Tpos]]))&lt;&gt;0)</f>
        <v>0</v>
      </c>
      <c r="AS47">
        <f>(tblParseParts[[#This Row],[Tpos]]&lt;&gt;0)*(((tblParseParts[[#This Row],[ZlastPos]]=tblParseParts[[#This Row],[Tpos]]+1)+(tblParseParts[[#This Row],[SignLastPos]]=tblParseParts[[#This Row],[Tpos]]+1))&lt;&gt;0)</f>
        <v>0</v>
      </c>
      <c r="AT47">
        <f>N(tblParseParts[[#This Row],[ColonLastPos]]&gt;tblParseParts[[#This Row],[SignLastPos]])</f>
        <v>0</v>
      </c>
      <c r="AU47">
        <f>N(tblParseParts[[#This Row],[Len]]&lt;8)</f>
        <v>1</v>
      </c>
      <c r="AV47">
        <f>N(tblParseParts[[#This Row],[ZlastPos]]=tblParseParts[[#This Row],[Len]])</f>
        <v>0</v>
      </c>
      <c r="AW4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194</v>
      </c>
      <c r="AX47">
        <v>0</v>
      </c>
      <c r="AY47">
        <v>0</v>
      </c>
      <c r="AZ47">
        <v>1</v>
      </c>
      <c r="BA47" t="str">
        <f>_xlfn.TEXTJOIN(", ",FALSE,tblParseParts[[#This Row],[Hash]:[Compliant]])</f>
        <v>194, 0, 0, 1</v>
      </c>
    </row>
    <row r="48" spans="1:53" x14ac:dyDescent="0.25">
      <c r="A48">
        <v>40</v>
      </c>
      <c r="B48" s="14" t="s">
        <v>204</v>
      </c>
      <c r="C48" s="4" t="str">
        <f>_xlfn.LET(_xlpm._i, COLUMN()-COLUMN(tblParseParts[[#Headers],[Text]]), IF(_xlpm._i&gt;tblParseParts[[#This Row],[Len]],"",MID(tblParseParts[[#This Row],[Text]],_xlpm._i,1)))</f>
        <v>T</v>
      </c>
      <c r="D48" s="4" t="str">
        <f>_xlfn.LET(_xlpm._i, COLUMN()-COLUMN(tblParseParts[[#Headers],[Text]]), IF(_xlpm._i&gt;tblParseParts[[#This Row],[Len]],"",MID(tblParseParts[[#This Row],[Text]],_xlpm._i,1)))</f>
        <v>1</v>
      </c>
      <c r="E48" s="4" t="str">
        <f>_xlfn.LET(_xlpm._i, COLUMN()-COLUMN(tblParseParts[[#Headers],[Text]]), IF(_xlpm._i&gt;tblParseParts[[#This Row],[Len]],"",MID(tblParseParts[[#This Row],[Text]],_xlpm._i,1)))</f>
        <v>2</v>
      </c>
      <c r="F48" s="4" t="str">
        <f>_xlfn.LET(_xlpm._i, COLUMN()-COLUMN(tblParseParts[[#Headers],[Text]]), IF(_xlpm._i&gt;tblParseParts[[#This Row],[Len]],"",MID(tblParseParts[[#This Row],[Text]],_xlpm._i,1)))</f>
        <v>3</v>
      </c>
      <c r="G48" s="4" t="str">
        <f>_xlfn.LET(_xlpm._i, COLUMN()-COLUMN(tblParseParts[[#Headers],[Text]]), IF(_xlpm._i&gt;tblParseParts[[#This Row],[Len]],"",MID(tblParseParts[[#This Row],[Text]],_xlpm._i,1)))</f>
        <v>5</v>
      </c>
      <c r="H48" s="4" t="str">
        <f>_xlfn.LET(_xlpm._i, COLUMN()-COLUMN(tblParseParts[[#Headers],[Text]]), IF(_xlpm._i&gt;tblParseParts[[#This Row],[Len]],"",MID(tblParseParts[[#This Row],[Text]],_xlpm._i,1)))</f>
        <v/>
      </c>
      <c r="I48" s="4" t="str">
        <f>_xlfn.LET(_xlpm._i, COLUMN()-COLUMN(tblParseParts[[#Headers],[Text]]), IF(_xlpm._i&gt;tblParseParts[[#This Row],[Len]],"",MID(tblParseParts[[#This Row],[Text]],_xlpm._i,1)))</f>
        <v/>
      </c>
      <c r="J48" s="4" t="str">
        <f>_xlfn.LET(_xlpm._i, COLUMN()-COLUMN(tblParseParts[[#Headers],[Text]]), IF(_xlpm._i&gt;tblParseParts[[#This Row],[Len]],"",MID(tblParseParts[[#This Row],[Text]],_xlpm._i,1)))</f>
        <v/>
      </c>
      <c r="K48" s="4" t="str">
        <f>_xlfn.LET(_xlpm._i, COLUMN()-COLUMN(tblParseParts[[#Headers],[Text]]), IF(_xlpm._i&gt;tblParseParts[[#This Row],[Len]],"",MID(tblParseParts[[#This Row],[Text]],_xlpm._i,1)))</f>
        <v/>
      </c>
      <c r="L48" s="4" t="str">
        <f>_xlfn.LET(_xlpm._i, COLUMN()-COLUMN(tblParseParts[[#Headers],[Text]]), IF(_xlpm._i&gt;tblParseParts[[#This Row],[Len]],"",MID(tblParseParts[[#This Row],[Text]],_xlpm._i,1)))</f>
        <v/>
      </c>
      <c r="M48" s="4" t="str">
        <f>_xlfn.LET(_xlpm._i, COLUMN()-COLUMN(tblParseParts[[#Headers],[Text]]), IF(_xlpm._i&gt;tblParseParts[[#This Row],[Len]],"",MID(tblParseParts[[#This Row],[Text]],_xlpm._i,1)))</f>
        <v/>
      </c>
      <c r="N48" s="4" t="str">
        <f>_xlfn.LET(_xlpm._i, COLUMN()-COLUMN(tblParseParts[[#Headers],[Text]]), IF(_xlpm._i&gt;tblParseParts[[#This Row],[Len]],"",MID(tblParseParts[[#This Row],[Text]],_xlpm._i,1)))</f>
        <v/>
      </c>
      <c r="O48" s="4" t="str">
        <f>_xlfn.LET(_xlpm._i, COLUMN()-COLUMN(tblParseParts[[#Headers],[Text]]), IF(_xlpm._i&gt;tblParseParts[[#This Row],[Len]],"",MID(tblParseParts[[#This Row],[Text]],_xlpm._i,1)))</f>
        <v/>
      </c>
      <c r="P48" s="4" t="str">
        <f>_xlfn.LET(_xlpm._i, COLUMN()-COLUMN(tblParseParts[[#Headers],[Text]]), IF(_xlpm._i&gt;tblParseParts[[#This Row],[Len]],"",MID(tblParseParts[[#This Row],[Text]],_xlpm._i,1)))</f>
        <v/>
      </c>
      <c r="Q48" s="4" t="str">
        <f>_xlfn.LET(_xlpm._i, COLUMN()-COLUMN(tblParseParts[[#Headers],[Text]]), IF(_xlpm._i&gt;tblParseParts[[#This Row],[Len]],"",MID(tblParseParts[[#This Row],[Text]],_xlpm._i,1)))</f>
        <v/>
      </c>
      <c r="R48" s="4" t="str">
        <f>_xlfn.LET(_xlpm._i, COLUMN()-COLUMN(tblParseParts[[#Headers],[Text]]), IF(_xlpm._i&gt;tblParseParts[[#This Row],[Len]],"",MID(tblParseParts[[#This Row],[Text]],_xlpm._i,1)))</f>
        <v/>
      </c>
      <c r="S48" s="4" t="str">
        <f>_xlfn.LET(_xlpm._i, COLUMN()-COLUMN(tblParseParts[[#Headers],[Text]]), IF(_xlpm._i&gt;tblParseParts[[#This Row],[Len]],"",MID(tblParseParts[[#This Row],[Text]],_xlpm._i,1)))</f>
        <v/>
      </c>
      <c r="T48" s="4" t="str">
        <f>_xlfn.LET(_xlpm._i, COLUMN()-COLUMN(tblParseParts[[#Headers],[Text]]), IF(_xlpm._i&gt;tblParseParts[[#This Row],[Len]],"",MID(tblParseParts[[#This Row],[Text]],_xlpm._i,1)))</f>
        <v/>
      </c>
      <c r="U48" s="4" t="str">
        <f>_xlfn.LET(_xlpm._i, COLUMN()-COLUMN(tblParseParts[[#Headers],[Text]]), IF(_xlpm._i&gt;tblParseParts[[#This Row],[Len]],"",MID(tblParseParts[[#This Row],[Text]],_xlpm._i,1)))</f>
        <v/>
      </c>
      <c r="V48" s="4" t="str">
        <f>_xlfn.LET(_xlpm._i, COLUMN()-COLUMN(tblParseParts[[#Headers],[Text]]), IF(_xlpm._i&gt;tblParseParts[[#This Row],[Len]],"",MID(tblParseParts[[#This Row],[Text]],_xlpm._i,1)))</f>
        <v/>
      </c>
      <c r="W48" s="4" t="str">
        <f>_xlfn.LET(_xlpm._i, COLUMN()-COLUMN(tblParseParts[[#Headers],[Text]]), IF(_xlpm._i&gt;tblParseParts[[#This Row],[Len]],"",MID(tblParseParts[[#This Row],[Text]],_xlpm._i,1)))</f>
        <v/>
      </c>
      <c r="X48" s="4" t="str">
        <f>_xlfn.LET(_xlpm._i, COLUMN()-COLUMN(tblParseParts[[#Headers],[Text]]), IF(_xlpm._i&gt;tblParseParts[[#This Row],[Len]],"",MID(tblParseParts[[#This Row],[Text]],_xlpm._i,1)))</f>
        <v/>
      </c>
      <c r="Y48" s="4" t="str">
        <f>_xlfn.LET(_xlpm._i, COLUMN()-COLUMN(tblParseParts[[#Headers],[Text]]), IF(_xlpm._i&gt;tblParseParts[[#This Row],[Len]],"",MID(tblParseParts[[#This Row],[Text]],_xlpm._i,1)))</f>
        <v/>
      </c>
      <c r="Z48" s="4" t="str">
        <f>_xlfn.LET(_xlpm._i, COLUMN()-COLUMN(tblParseParts[[#Headers],[Text]]), IF(_xlpm._i&gt;tblParseParts[[#This Row],[Len]],"",MID(tblParseParts[[#This Row],[Text]],_xlpm._i,1)))</f>
        <v/>
      </c>
      <c r="AA48" s="4" t="str">
        <f>_xlfn.LET(_xlpm._i, COLUMN()-COLUMN(tblParseParts[[#Headers],[Text]]), IF(_xlpm._i&gt;tblParseParts[[#This Row],[Len]],"",MID(tblParseParts[[#This Row],[Text]],_xlpm._i,1)))</f>
        <v/>
      </c>
      <c r="AB48" s="4" t="str">
        <f>_xlfn.LET(_xlpm._i, COLUMN()-COLUMN(tblParseParts[[#Headers],[Text]]), IF(_xlpm._i&gt;tblParseParts[[#This Row],[Len]],"",MID(tblParseParts[[#This Row],[Text]],_xlpm._i,1)))</f>
        <v/>
      </c>
      <c r="AC48" s="4" t="str">
        <f>_xlfn.LET(_xlpm._i, COLUMN()-COLUMN(tblParseParts[[#Headers],[Text]]), IF(_xlpm._i&gt;tblParseParts[[#This Row],[Len]],"",MID(tblParseParts[[#This Row],[Text]],_xlpm._i,1)))</f>
        <v/>
      </c>
      <c r="AD48" s="4" t="str">
        <f>_xlfn.LET(_xlpm._i, COLUMN()-COLUMN(tblParseParts[[#Headers],[Text]]), IF(_xlpm._i&gt;tblParseParts[[#This Row],[Len]],"",MID(tblParseParts[[#This Row],[Text]],_xlpm._i,1)))</f>
        <v/>
      </c>
      <c r="AE48" s="4" t="str">
        <f>_xlfn.LET(_xlpm._i, COLUMN()-COLUMN(tblParseParts[[#Headers],[Text]]), IF(_xlpm._i&gt;tblParseParts[[#This Row],[Len]],"",MID(tblParseParts[[#This Row],[Text]],_xlpm._i,1)))</f>
        <v/>
      </c>
      <c r="AF48" s="4" t="str">
        <f>_xlfn.LET(_xlpm._i, COLUMN()-COLUMN(tblParseParts[[#Headers],[Text]]), IF(_xlpm._i&gt;tblParseParts[[#This Row],[Len]],"",MID(tblParseParts[[#This Row],[Text]],_xlpm._i,1)))</f>
        <v/>
      </c>
      <c r="AG48" s="4" t="str">
        <f>_xlfn.LET(_xlpm._i, COLUMN()-COLUMN(tblParseParts[[#Headers],[Text]]), IF(_xlpm._i&gt;tblParseParts[[#This Row],[Len]],"",MID(tblParseParts[[#This Row],[Text]],_xlpm._i,1)))</f>
        <v/>
      </c>
      <c r="AH48" s="4" t="str">
        <f>_xlfn.LET(_xlpm._i, COLUMN()-COLUMN(tblParseParts[[#Headers],[Text]]), IF(_xlpm._i&gt;tblParseParts[[#This Row],[Len]],"",MID(tblParseParts[[#This Row],[Text]],_xlpm._i,1)))</f>
        <v/>
      </c>
      <c r="AI48" s="4" t="str">
        <f>_xlfn.LET(_xlpm._i, COLUMN()-COLUMN(tblParseParts[[#Headers],[Text]]), IF(_xlpm._i&gt;tblParseParts[[#This Row],[Len]],"",MID(tblParseParts[[#This Row],[Text]],_xlpm._i,1)))</f>
        <v/>
      </c>
      <c r="AJ48">
        <f>LEN(tblParseParts[[#This Row],[Text]])</f>
        <v>5</v>
      </c>
      <c r="AK48">
        <f>_xlfn.LET(_xlpm._range,tblParseParts[[#This Row],[1]:[33]], _xlfn.IFNA(_xlfn.XMATCH("T",_xlpm._range,0,1),0))</f>
        <v>1</v>
      </c>
      <c r="AL4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48">
        <f>_xlfn.LET(_xlpm._range,tblParseParts[[#This Row],[1]:[33]], _xlfn.IFNA(_xlfn.XMATCH(":",_xlpm._range,0,-1),0))</f>
        <v>0</v>
      </c>
      <c r="AN48" cm="1">
        <f t="array" ref="AN48">_xlfn.LET(_xlpm._last,INDEX(tblParseParts[[#This Row],[1]:[33]],1,tblParseParts[[#This Row],[Len]]),IF(_xlpm._last="Z",tblParseParts[[#This Row],[Len]],0))</f>
        <v>0</v>
      </c>
      <c r="AO48">
        <f>N(tblParseParts[[#This Row],[Tpos]]&gt;0)</f>
        <v>1</v>
      </c>
      <c r="AP48">
        <f>N(tblParseParts[[#This Row],[Tpos]]=1)</f>
        <v>1</v>
      </c>
      <c r="AQ48">
        <f>N(tblParseParts[[#This Row],[SignLastPos]]=1)</f>
        <v>0</v>
      </c>
      <c r="AR48">
        <f>(tblParseParts[[#This Row],[Tpos]]&lt;&gt;0)*(((tblParseParts[[#This Row],[ZlastPos]]&gt;tblParseParts[[#This Row],[Tpos]])+(tblParseParts[[#This Row],[SignLastPos]]&gt;tblParseParts[[#This Row],[Tpos]]))&lt;&gt;0)</f>
        <v>0</v>
      </c>
      <c r="AS48">
        <f>(tblParseParts[[#This Row],[Tpos]]&lt;&gt;0)*(((tblParseParts[[#This Row],[ZlastPos]]=tblParseParts[[#This Row],[Tpos]]+1)+(tblParseParts[[#This Row],[SignLastPos]]=tblParseParts[[#This Row],[Tpos]]+1))&lt;&gt;0)</f>
        <v>0</v>
      </c>
      <c r="AT48">
        <f>N(tblParseParts[[#This Row],[ColonLastPos]]&gt;tblParseParts[[#This Row],[SignLastPos]])</f>
        <v>0</v>
      </c>
      <c r="AU48">
        <f>N(tblParseParts[[#This Row],[Len]]&lt;8)</f>
        <v>1</v>
      </c>
      <c r="AV48">
        <f>N(tblParseParts[[#This Row],[ZlastPos]]=tblParseParts[[#This Row],[Len]])</f>
        <v>0</v>
      </c>
      <c r="AW4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194</v>
      </c>
      <c r="AX48">
        <v>0</v>
      </c>
      <c r="AY48">
        <v>0</v>
      </c>
      <c r="AZ48">
        <v>1</v>
      </c>
      <c r="BA48" t="str">
        <f>_xlfn.TEXTJOIN(", ",FALSE,tblParseParts[[#This Row],[Hash]:[Compliant]])</f>
        <v>194, 0, 0, 1</v>
      </c>
    </row>
    <row r="49" spans="1:53" x14ac:dyDescent="0.25">
      <c r="A49">
        <v>41</v>
      </c>
      <c r="B49" s="14" t="s">
        <v>205</v>
      </c>
      <c r="C49" s="4" t="str">
        <f>_xlfn.LET(_xlpm._i, COLUMN()-COLUMN(tblParseParts[[#Headers],[Text]]), IF(_xlpm._i&gt;tblParseParts[[#This Row],[Len]],"",MID(tblParseParts[[#This Row],[Text]],_xlpm._i,1)))</f>
        <v>T</v>
      </c>
      <c r="D49" s="4" t="str">
        <f>_xlfn.LET(_xlpm._i, COLUMN()-COLUMN(tblParseParts[[#Headers],[Text]]), IF(_xlpm._i&gt;tblParseParts[[#This Row],[Len]],"",MID(tblParseParts[[#This Row],[Text]],_xlpm._i,1)))</f>
        <v>1</v>
      </c>
      <c r="E49" s="4" t="str">
        <f>_xlfn.LET(_xlpm._i, COLUMN()-COLUMN(tblParseParts[[#Headers],[Text]]), IF(_xlpm._i&gt;tblParseParts[[#This Row],[Len]],"",MID(tblParseParts[[#This Row],[Text]],_xlpm._i,1)))</f>
        <v>2</v>
      </c>
      <c r="F49" s="4" t="str">
        <f>_xlfn.LET(_xlpm._i, COLUMN()-COLUMN(tblParseParts[[#Headers],[Text]]), IF(_xlpm._i&gt;tblParseParts[[#This Row],[Len]],"",MID(tblParseParts[[#This Row],[Text]],_xlpm._i,1)))</f>
        <v>3</v>
      </c>
      <c r="G49" s="4" t="str">
        <f>_xlfn.LET(_xlpm._i, COLUMN()-COLUMN(tblParseParts[[#Headers],[Text]]), IF(_xlpm._i&gt;tblParseParts[[#This Row],[Len]],"",MID(tblParseParts[[#This Row],[Text]],_xlpm._i,1)))</f>
        <v>5</v>
      </c>
      <c r="H49" s="4" t="str">
        <f>_xlfn.LET(_xlpm._i, COLUMN()-COLUMN(tblParseParts[[#Headers],[Text]]), IF(_xlpm._i&gt;tblParseParts[[#This Row],[Len]],"",MID(tblParseParts[[#This Row],[Text]],_xlpm._i,1)))</f>
        <v>1</v>
      </c>
      <c r="I49" s="4" t="str">
        <f>_xlfn.LET(_xlpm._i, COLUMN()-COLUMN(tblParseParts[[#Headers],[Text]]), IF(_xlpm._i&gt;tblParseParts[[#This Row],[Len]],"",MID(tblParseParts[[#This Row],[Text]],_xlpm._i,1)))</f>
        <v>2</v>
      </c>
      <c r="J49" s="4" t="str">
        <f>_xlfn.LET(_xlpm._i, COLUMN()-COLUMN(tblParseParts[[#Headers],[Text]]), IF(_xlpm._i&gt;tblParseParts[[#This Row],[Len]],"",MID(tblParseParts[[#This Row],[Text]],_xlpm._i,1)))</f>
        <v/>
      </c>
      <c r="K49" s="4" t="str">
        <f>_xlfn.LET(_xlpm._i, COLUMN()-COLUMN(tblParseParts[[#Headers],[Text]]), IF(_xlpm._i&gt;tblParseParts[[#This Row],[Len]],"",MID(tblParseParts[[#This Row],[Text]],_xlpm._i,1)))</f>
        <v/>
      </c>
      <c r="L49" s="4" t="str">
        <f>_xlfn.LET(_xlpm._i, COLUMN()-COLUMN(tblParseParts[[#Headers],[Text]]), IF(_xlpm._i&gt;tblParseParts[[#This Row],[Len]],"",MID(tblParseParts[[#This Row],[Text]],_xlpm._i,1)))</f>
        <v/>
      </c>
      <c r="M49" s="4" t="str">
        <f>_xlfn.LET(_xlpm._i, COLUMN()-COLUMN(tblParseParts[[#Headers],[Text]]), IF(_xlpm._i&gt;tblParseParts[[#This Row],[Len]],"",MID(tblParseParts[[#This Row],[Text]],_xlpm._i,1)))</f>
        <v/>
      </c>
      <c r="N49" s="4" t="str">
        <f>_xlfn.LET(_xlpm._i, COLUMN()-COLUMN(tblParseParts[[#Headers],[Text]]), IF(_xlpm._i&gt;tblParseParts[[#This Row],[Len]],"",MID(tblParseParts[[#This Row],[Text]],_xlpm._i,1)))</f>
        <v/>
      </c>
      <c r="O49" s="4" t="str">
        <f>_xlfn.LET(_xlpm._i, COLUMN()-COLUMN(tblParseParts[[#Headers],[Text]]), IF(_xlpm._i&gt;tblParseParts[[#This Row],[Len]],"",MID(tblParseParts[[#This Row],[Text]],_xlpm._i,1)))</f>
        <v/>
      </c>
      <c r="P49" s="4" t="str">
        <f>_xlfn.LET(_xlpm._i, COLUMN()-COLUMN(tblParseParts[[#Headers],[Text]]), IF(_xlpm._i&gt;tblParseParts[[#This Row],[Len]],"",MID(tblParseParts[[#This Row],[Text]],_xlpm._i,1)))</f>
        <v/>
      </c>
      <c r="Q49" s="4" t="str">
        <f>_xlfn.LET(_xlpm._i, COLUMN()-COLUMN(tblParseParts[[#Headers],[Text]]), IF(_xlpm._i&gt;tblParseParts[[#This Row],[Len]],"",MID(tblParseParts[[#This Row],[Text]],_xlpm._i,1)))</f>
        <v/>
      </c>
      <c r="R49" s="4" t="str">
        <f>_xlfn.LET(_xlpm._i, COLUMN()-COLUMN(tblParseParts[[#Headers],[Text]]), IF(_xlpm._i&gt;tblParseParts[[#This Row],[Len]],"",MID(tblParseParts[[#This Row],[Text]],_xlpm._i,1)))</f>
        <v/>
      </c>
      <c r="S49" s="4" t="str">
        <f>_xlfn.LET(_xlpm._i, COLUMN()-COLUMN(tblParseParts[[#Headers],[Text]]), IF(_xlpm._i&gt;tblParseParts[[#This Row],[Len]],"",MID(tblParseParts[[#This Row],[Text]],_xlpm._i,1)))</f>
        <v/>
      </c>
      <c r="T49" s="4" t="str">
        <f>_xlfn.LET(_xlpm._i, COLUMN()-COLUMN(tblParseParts[[#Headers],[Text]]), IF(_xlpm._i&gt;tblParseParts[[#This Row],[Len]],"",MID(tblParseParts[[#This Row],[Text]],_xlpm._i,1)))</f>
        <v/>
      </c>
      <c r="U49" s="4" t="str">
        <f>_xlfn.LET(_xlpm._i, COLUMN()-COLUMN(tblParseParts[[#Headers],[Text]]), IF(_xlpm._i&gt;tblParseParts[[#This Row],[Len]],"",MID(tblParseParts[[#This Row],[Text]],_xlpm._i,1)))</f>
        <v/>
      </c>
      <c r="V49" s="4" t="str">
        <f>_xlfn.LET(_xlpm._i, COLUMN()-COLUMN(tblParseParts[[#Headers],[Text]]), IF(_xlpm._i&gt;tblParseParts[[#This Row],[Len]],"",MID(tblParseParts[[#This Row],[Text]],_xlpm._i,1)))</f>
        <v/>
      </c>
      <c r="W49" s="4" t="str">
        <f>_xlfn.LET(_xlpm._i, COLUMN()-COLUMN(tblParseParts[[#Headers],[Text]]), IF(_xlpm._i&gt;tblParseParts[[#This Row],[Len]],"",MID(tblParseParts[[#This Row],[Text]],_xlpm._i,1)))</f>
        <v/>
      </c>
      <c r="X49" s="4" t="str">
        <f>_xlfn.LET(_xlpm._i, COLUMN()-COLUMN(tblParseParts[[#Headers],[Text]]), IF(_xlpm._i&gt;tblParseParts[[#This Row],[Len]],"",MID(tblParseParts[[#This Row],[Text]],_xlpm._i,1)))</f>
        <v/>
      </c>
      <c r="Y49" s="4" t="str">
        <f>_xlfn.LET(_xlpm._i, COLUMN()-COLUMN(tblParseParts[[#Headers],[Text]]), IF(_xlpm._i&gt;tblParseParts[[#This Row],[Len]],"",MID(tblParseParts[[#This Row],[Text]],_xlpm._i,1)))</f>
        <v/>
      </c>
      <c r="Z49" s="4" t="str">
        <f>_xlfn.LET(_xlpm._i, COLUMN()-COLUMN(tblParseParts[[#Headers],[Text]]), IF(_xlpm._i&gt;tblParseParts[[#This Row],[Len]],"",MID(tblParseParts[[#This Row],[Text]],_xlpm._i,1)))</f>
        <v/>
      </c>
      <c r="AA49" s="4" t="str">
        <f>_xlfn.LET(_xlpm._i, COLUMN()-COLUMN(tblParseParts[[#Headers],[Text]]), IF(_xlpm._i&gt;tblParseParts[[#This Row],[Len]],"",MID(tblParseParts[[#This Row],[Text]],_xlpm._i,1)))</f>
        <v/>
      </c>
      <c r="AB49" s="4" t="str">
        <f>_xlfn.LET(_xlpm._i, COLUMN()-COLUMN(tblParseParts[[#Headers],[Text]]), IF(_xlpm._i&gt;tblParseParts[[#This Row],[Len]],"",MID(tblParseParts[[#This Row],[Text]],_xlpm._i,1)))</f>
        <v/>
      </c>
      <c r="AC49" s="4" t="str">
        <f>_xlfn.LET(_xlpm._i, COLUMN()-COLUMN(tblParseParts[[#Headers],[Text]]), IF(_xlpm._i&gt;tblParseParts[[#This Row],[Len]],"",MID(tblParseParts[[#This Row],[Text]],_xlpm._i,1)))</f>
        <v/>
      </c>
      <c r="AD49" s="4" t="str">
        <f>_xlfn.LET(_xlpm._i, COLUMN()-COLUMN(tblParseParts[[#Headers],[Text]]), IF(_xlpm._i&gt;tblParseParts[[#This Row],[Len]],"",MID(tblParseParts[[#This Row],[Text]],_xlpm._i,1)))</f>
        <v/>
      </c>
      <c r="AE49" s="4" t="str">
        <f>_xlfn.LET(_xlpm._i, COLUMN()-COLUMN(tblParseParts[[#Headers],[Text]]), IF(_xlpm._i&gt;tblParseParts[[#This Row],[Len]],"",MID(tblParseParts[[#This Row],[Text]],_xlpm._i,1)))</f>
        <v/>
      </c>
      <c r="AF49" s="4" t="str">
        <f>_xlfn.LET(_xlpm._i, COLUMN()-COLUMN(tblParseParts[[#Headers],[Text]]), IF(_xlpm._i&gt;tblParseParts[[#This Row],[Len]],"",MID(tblParseParts[[#This Row],[Text]],_xlpm._i,1)))</f>
        <v/>
      </c>
      <c r="AG49" s="4" t="str">
        <f>_xlfn.LET(_xlpm._i, COLUMN()-COLUMN(tblParseParts[[#Headers],[Text]]), IF(_xlpm._i&gt;tblParseParts[[#This Row],[Len]],"",MID(tblParseParts[[#This Row],[Text]],_xlpm._i,1)))</f>
        <v/>
      </c>
      <c r="AH49" s="4" t="str">
        <f>_xlfn.LET(_xlpm._i, COLUMN()-COLUMN(tblParseParts[[#Headers],[Text]]), IF(_xlpm._i&gt;tblParseParts[[#This Row],[Len]],"",MID(tblParseParts[[#This Row],[Text]],_xlpm._i,1)))</f>
        <v/>
      </c>
      <c r="AI49" s="4" t="str">
        <f>_xlfn.LET(_xlpm._i, COLUMN()-COLUMN(tblParseParts[[#Headers],[Text]]), IF(_xlpm._i&gt;tblParseParts[[#This Row],[Len]],"",MID(tblParseParts[[#This Row],[Text]],_xlpm._i,1)))</f>
        <v/>
      </c>
      <c r="AJ49">
        <f>LEN(tblParseParts[[#This Row],[Text]])</f>
        <v>7</v>
      </c>
      <c r="AK49">
        <f>_xlfn.LET(_xlpm._range,tblParseParts[[#This Row],[1]:[33]], _xlfn.IFNA(_xlfn.XMATCH("T",_xlpm._range,0,1),0))</f>
        <v>1</v>
      </c>
      <c r="AL4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49">
        <f>_xlfn.LET(_xlpm._range,tblParseParts[[#This Row],[1]:[33]], _xlfn.IFNA(_xlfn.XMATCH(":",_xlpm._range,0,-1),0))</f>
        <v>0</v>
      </c>
      <c r="AN49" cm="1">
        <f t="array" ref="AN49">_xlfn.LET(_xlpm._last,INDEX(tblParseParts[[#This Row],[1]:[33]],1,tblParseParts[[#This Row],[Len]]),IF(_xlpm._last="Z",tblParseParts[[#This Row],[Len]],0))</f>
        <v>0</v>
      </c>
      <c r="AO49">
        <f>N(tblParseParts[[#This Row],[Tpos]]&gt;0)</f>
        <v>1</v>
      </c>
      <c r="AP49">
        <f>N(tblParseParts[[#This Row],[Tpos]]=1)</f>
        <v>1</v>
      </c>
      <c r="AQ49">
        <f>N(tblParseParts[[#This Row],[SignLastPos]]=1)</f>
        <v>0</v>
      </c>
      <c r="AR49">
        <f>(tblParseParts[[#This Row],[Tpos]]&lt;&gt;0)*(((tblParseParts[[#This Row],[ZlastPos]]&gt;tblParseParts[[#This Row],[Tpos]])+(tblParseParts[[#This Row],[SignLastPos]]&gt;tblParseParts[[#This Row],[Tpos]]))&lt;&gt;0)</f>
        <v>0</v>
      </c>
      <c r="AS49">
        <f>(tblParseParts[[#This Row],[Tpos]]&lt;&gt;0)*(((tblParseParts[[#This Row],[ZlastPos]]=tblParseParts[[#This Row],[Tpos]]+1)+(tblParseParts[[#This Row],[SignLastPos]]=tblParseParts[[#This Row],[Tpos]]+1))&lt;&gt;0)</f>
        <v>0</v>
      </c>
      <c r="AT49">
        <f>N(tblParseParts[[#This Row],[ColonLastPos]]&gt;tblParseParts[[#This Row],[SignLastPos]])</f>
        <v>0</v>
      </c>
      <c r="AU49">
        <f>N(tblParseParts[[#This Row],[Len]]&lt;8)</f>
        <v>1</v>
      </c>
      <c r="AV49">
        <f>N(tblParseParts[[#This Row],[ZlastPos]]=tblParseParts[[#This Row],[Len]])</f>
        <v>0</v>
      </c>
      <c r="AW4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194</v>
      </c>
      <c r="AX49">
        <v>0</v>
      </c>
      <c r="AY49">
        <v>0</v>
      </c>
      <c r="AZ49">
        <v>1</v>
      </c>
      <c r="BA49" t="str">
        <f>_xlfn.TEXTJOIN(", ",FALSE,tblParseParts[[#This Row],[Hash]:[Compliant]])</f>
        <v>194, 0, 0, 1</v>
      </c>
    </row>
    <row r="50" spans="1:53" x14ac:dyDescent="0.25">
      <c r="A50">
        <v>42</v>
      </c>
      <c r="B50" s="14" t="s">
        <v>200</v>
      </c>
      <c r="C50" s="4" t="str">
        <f>_xlfn.LET(_xlpm._i, COLUMN()-COLUMN(tblParseParts[[#Headers],[Text]]), IF(_xlpm._i&gt;tblParseParts[[#This Row],[Len]],"",MID(tblParseParts[[#This Row],[Text]],_xlpm._i,1)))</f>
        <v>T</v>
      </c>
      <c r="D50" s="4" t="str">
        <f>_xlfn.LET(_xlpm._i, COLUMN()-COLUMN(tblParseParts[[#Headers],[Text]]), IF(_xlpm._i&gt;tblParseParts[[#This Row],[Len]],"",MID(tblParseParts[[#This Row],[Text]],_xlpm._i,1)))</f>
        <v>1</v>
      </c>
      <c r="E50" s="4" t="str">
        <f>_xlfn.LET(_xlpm._i, COLUMN()-COLUMN(tblParseParts[[#Headers],[Text]]), IF(_xlpm._i&gt;tblParseParts[[#This Row],[Len]],"",MID(tblParseParts[[#This Row],[Text]],_xlpm._i,1)))</f>
        <v>2</v>
      </c>
      <c r="F50" s="4" t="str">
        <f>_xlfn.LET(_xlpm._i, COLUMN()-COLUMN(tblParseParts[[#Headers],[Text]]), IF(_xlpm._i&gt;tblParseParts[[#This Row],[Len]],"",MID(tblParseParts[[#This Row],[Text]],_xlpm._i,1)))</f>
        <v>3</v>
      </c>
      <c r="G50" s="4" t="str">
        <f>_xlfn.LET(_xlpm._i, COLUMN()-COLUMN(tblParseParts[[#Headers],[Text]]), IF(_xlpm._i&gt;tblParseParts[[#This Row],[Len]],"",MID(tblParseParts[[#This Row],[Text]],_xlpm._i,1)))</f>
        <v>5</v>
      </c>
      <c r="H50" s="4" t="str">
        <f>_xlfn.LET(_xlpm._i, COLUMN()-COLUMN(tblParseParts[[#Headers],[Text]]), IF(_xlpm._i&gt;tblParseParts[[#This Row],[Len]],"",MID(tblParseParts[[#This Row],[Text]],_xlpm._i,1)))</f>
        <v>1</v>
      </c>
      <c r="I50" s="4" t="str">
        <f>_xlfn.LET(_xlpm._i, COLUMN()-COLUMN(tblParseParts[[#Headers],[Text]]), IF(_xlpm._i&gt;tblParseParts[[#This Row],[Len]],"",MID(tblParseParts[[#This Row],[Text]],_xlpm._i,1)))</f>
        <v>2</v>
      </c>
      <c r="J50" s="4" t="str">
        <f>_xlfn.LET(_xlpm._i, COLUMN()-COLUMN(tblParseParts[[#Headers],[Text]]), IF(_xlpm._i&gt;tblParseParts[[#This Row],[Len]],"",MID(tblParseParts[[#This Row],[Text]],_xlpm._i,1)))</f>
        <v>.</v>
      </c>
      <c r="K50" s="4" t="str">
        <f>_xlfn.LET(_xlpm._i, COLUMN()-COLUMN(tblParseParts[[#Headers],[Text]]), IF(_xlpm._i&gt;tblParseParts[[#This Row],[Len]],"",MID(tblParseParts[[#This Row],[Text]],_xlpm._i,1)))</f>
        <v>0</v>
      </c>
      <c r="L50" s="4" t="str">
        <f>_xlfn.LET(_xlpm._i, COLUMN()-COLUMN(tblParseParts[[#Headers],[Text]]), IF(_xlpm._i&gt;tblParseParts[[#This Row],[Len]],"",MID(tblParseParts[[#This Row],[Text]],_xlpm._i,1)))</f>
        <v/>
      </c>
      <c r="M50" s="4" t="str">
        <f>_xlfn.LET(_xlpm._i, COLUMN()-COLUMN(tblParseParts[[#Headers],[Text]]), IF(_xlpm._i&gt;tblParseParts[[#This Row],[Len]],"",MID(tblParseParts[[#This Row],[Text]],_xlpm._i,1)))</f>
        <v/>
      </c>
      <c r="N50" s="4" t="str">
        <f>_xlfn.LET(_xlpm._i, COLUMN()-COLUMN(tblParseParts[[#Headers],[Text]]), IF(_xlpm._i&gt;tblParseParts[[#This Row],[Len]],"",MID(tblParseParts[[#This Row],[Text]],_xlpm._i,1)))</f>
        <v/>
      </c>
      <c r="O50" s="4" t="str">
        <f>_xlfn.LET(_xlpm._i, COLUMN()-COLUMN(tblParseParts[[#Headers],[Text]]), IF(_xlpm._i&gt;tblParseParts[[#This Row],[Len]],"",MID(tblParseParts[[#This Row],[Text]],_xlpm._i,1)))</f>
        <v/>
      </c>
      <c r="P50" s="4" t="str">
        <f>_xlfn.LET(_xlpm._i, COLUMN()-COLUMN(tblParseParts[[#Headers],[Text]]), IF(_xlpm._i&gt;tblParseParts[[#This Row],[Len]],"",MID(tblParseParts[[#This Row],[Text]],_xlpm._i,1)))</f>
        <v/>
      </c>
      <c r="Q50" s="4" t="str">
        <f>_xlfn.LET(_xlpm._i, COLUMN()-COLUMN(tblParseParts[[#Headers],[Text]]), IF(_xlpm._i&gt;tblParseParts[[#This Row],[Len]],"",MID(tblParseParts[[#This Row],[Text]],_xlpm._i,1)))</f>
        <v/>
      </c>
      <c r="R50" s="4" t="str">
        <f>_xlfn.LET(_xlpm._i, COLUMN()-COLUMN(tblParseParts[[#Headers],[Text]]), IF(_xlpm._i&gt;tblParseParts[[#This Row],[Len]],"",MID(tblParseParts[[#This Row],[Text]],_xlpm._i,1)))</f>
        <v/>
      </c>
      <c r="S50" s="4" t="str">
        <f>_xlfn.LET(_xlpm._i, COLUMN()-COLUMN(tblParseParts[[#Headers],[Text]]), IF(_xlpm._i&gt;tblParseParts[[#This Row],[Len]],"",MID(tblParseParts[[#This Row],[Text]],_xlpm._i,1)))</f>
        <v/>
      </c>
      <c r="T50" s="4" t="str">
        <f>_xlfn.LET(_xlpm._i, COLUMN()-COLUMN(tblParseParts[[#Headers],[Text]]), IF(_xlpm._i&gt;tblParseParts[[#This Row],[Len]],"",MID(tblParseParts[[#This Row],[Text]],_xlpm._i,1)))</f>
        <v/>
      </c>
      <c r="U50" s="4" t="str">
        <f>_xlfn.LET(_xlpm._i, COLUMN()-COLUMN(tblParseParts[[#Headers],[Text]]), IF(_xlpm._i&gt;tblParseParts[[#This Row],[Len]],"",MID(tblParseParts[[#This Row],[Text]],_xlpm._i,1)))</f>
        <v/>
      </c>
      <c r="V50" s="4" t="str">
        <f>_xlfn.LET(_xlpm._i, COLUMN()-COLUMN(tblParseParts[[#Headers],[Text]]), IF(_xlpm._i&gt;tblParseParts[[#This Row],[Len]],"",MID(tblParseParts[[#This Row],[Text]],_xlpm._i,1)))</f>
        <v/>
      </c>
      <c r="W50" s="4" t="str">
        <f>_xlfn.LET(_xlpm._i, COLUMN()-COLUMN(tblParseParts[[#Headers],[Text]]), IF(_xlpm._i&gt;tblParseParts[[#This Row],[Len]],"",MID(tblParseParts[[#This Row],[Text]],_xlpm._i,1)))</f>
        <v/>
      </c>
      <c r="X50" s="4" t="str">
        <f>_xlfn.LET(_xlpm._i, COLUMN()-COLUMN(tblParseParts[[#Headers],[Text]]), IF(_xlpm._i&gt;tblParseParts[[#This Row],[Len]],"",MID(tblParseParts[[#This Row],[Text]],_xlpm._i,1)))</f>
        <v/>
      </c>
      <c r="Y50" s="4" t="str">
        <f>_xlfn.LET(_xlpm._i, COLUMN()-COLUMN(tblParseParts[[#Headers],[Text]]), IF(_xlpm._i&gt;tblParseParts[[#This Row],[Len]],"",MID(tblParseParts[[#This Row],[Text]],_xlpm._i,1)))</f>
        <v/>
      </c>
      <c r="Z50" s="4" t="str">
        <f>_xlfn.LET(_xlpm._i, COLUMN()-COLUMN(tblParseParts[[#Headers],[Text]]), IF(_xlpm._i&gt;tblParseParts[[#This Row],[Len]],"",MID(tblParseParts[[#This Row],[Text]],_xlpm._i,1)))</f>
        <v/>
      </c>
      <c r="AA50" s="4" t="str">
        <f>_xlfn.LET(_xlpm._i, COLUMN()-COLUMN(tblParseParts[[#Headers],[Text]]), IF(_xlpm._i&gt;tblParseParts[[#This Row],[Len]],"",MID(tblParseParts[[#This Row],[Text]],_xlpm._i,1)))</f>
        <v/>
      </c>
      <c r="AB50" s="4" t="str">
        <f>_xlfn.LET(_xlpm._i, COLUMN()-COLUMN(tblParseParts[[#Headers],[Text]]), IF(_xlpm._i&gt;tblParseParts[[#This Row],[Len]],"",MID(tblParseParts[[#This Row],[Text]],_xlpm._i,1)))</f>
        <v/>
      </c>
      <c r="AC50" s="4" t="str">
        <f>_xlfn.LET(_xlpm._i, COLUMN()-COLUMN(tblParseParts[[#Headers],[Text]]), IF(_xlpm._i&gt;tblParseParts[[#This Row],[Len]],"",MID(tblParseParts[[#This Row],[Text]],_xlpm._i,1)))</f>
        <v/>
      </c>
      <c r="AD50" s="4" t="str">
        <f>_xlfn.LET(_xlpm._i, COLUMN()-COLUMN(tblParseParts[[#Headers],[Text]]), IF(_xlpm._i&gt;tblParseParts[[#This Row],[Len]],"",MID(tblParseParts[[#This Row],[Text]],_xlpm._i,1)))</f>
        <v/>
      </c>
      <c r="AE50" s="4" t="str">
        <f>_xlfn.LET(_xlpm._i, COLUMN()-COLUMN(tblParseParts[[#Headers],[Text]]), IF(_xlpm._i&gt;tblParseParts[[#This Row],[Len]],"",MID(tblParseParts[[#This Row],[Text]],_xlpm._i,1)))</f>
        <v/>
      </c>
      <c r="AF50" s="4" t="str">
        <f>_xlfn.LET(_xlpm._i, COLUMN()-COLUMN(tblParseParts[[#Headers],[Text]]), IF(_xlpm._i&gt;tblParseParts[[#This Row],[Len]],"",MID(tblParseParts[[#This Row],[Text]],_xlpm._i,1)))</f>
        <v/>
      </c>
      <c r="AG50" s="4" t="str">
        <f>_xlfn.LET(_xlpm._i, COLUMN()-COLUMN(tblParseParts[[#Headers],[Text]]), IF(_xlpm._i&gt;tblParseParts[[#This Row],[Len]],"",MID(tblParseParts[[#This Row],[Text]],_xlpm._i,1)))</f>
        <v/>
      </c>
      <c r="AH50" s="4" t="str">
        <f>_xlfn.LET(_xlpm._i, COLUMN()-COLUMN(tblParseParts[[#Headers],[Text]]), IF(_xlpm._i&gt;tblParseParts[[#This Row],[Len]],"",MID(tblParseParts[[#This Row],[Text]],_xlpm._i,1)))</f>
        <v/>
      </c>
      <c r="AI50" s="4" t="str">
        <f>_xlfn.LET(_xlpm._i, COLUMN()-COLUMN(tblParseParts[[#Headers],[Text]]), IF(_xlpm._i&gt;tblParseParts[[#This Row],[Len]],"",MID(tblParseParts[[#This Row],[Text]],_xlpm._i,1)))</f>
        <v/>
      </c>
      <c r="AJ50">
        <f>LEN(tblParseParts[[#This Row],[Text]])</f>
        <v>9</v>
      </c>
      <c r="AK50">
        <f>_xlfn.LET(_xlpm._range,tblParseParts[[#This Row],[1]:[33]], _xlfn.IFNA(_xlfn.XMATCH("T",_xlpm._range,0,1),0))</f>
        <v>1</v>
      </c>
      <c r="AL5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0">
        <f>_xlfn.LET(_xlpm._range,tblParseParts[[#This Row],[1]:[33]], _xlfn.IFNA(_xlfn.XMATCH(":",_xlpm._range,0,-1),0))</f>
        <v>0</v>
      </c>
      <c r="AN50" cm="1">
        <f t="array" ref="AN50">_xlfn.LET(_xlpm._last,INDEX(tblParseParts[[#This Row],[1]:[33]],1,tblParseParts[[#This Row],[Len]]),IF(_xlpm._last="Z",tblParseParts[[#This Row],[Len]],0))</f>
        <v>0</v>
      </c>
      <c r="AO50">
        <f>N(tblParseParts[[#This Row],[Tpos]]&gt;0)</f>
        <v>1</v>
      </c>
      <c r="AP50">
        <f>N(tblParseParts[[#This Row],[Tpos]]=1)</f>
        <v>1</v>
      </c>
      <c r="AQ50">
        <f>N(tblParseParts[[#This Row],[SignLastPos]]=1)</f>
        <v>0</v>
      </c>
      <c r="AR50">
        <f>(tblParseParts[[#This Row],[Tpos]]&lt;&gt;0)*(((tblParseParts[[#This Row],[ZlastPos]]&gt;tblParseParts[[#This Row],[Tpos]])+(tblParseParts[[#This Row],[SignLastPos]]&gt;tblParseParts[[#This Row],[Tpos]]))&lt;&gt;0)</f>
        <v>0</v>
      </c>
      <c r="AS50">
        <f>(tblParseParts[[#This Row],[Tpos]]&lt;&gt;0)*(((tblParseParts[[#This Row],[ZlastPos]]=tblParseParts[[#This Row],[Tpos]]+1)+(tblParseParts[[#This Row],[SignLastPos]]=tblParseParts[[#This Row],[Tpos]]+1))&lt;&gt;0)</f>
        <v>0</v>
      </c>
      <c r="AT50">
        <f>N(tblParseParts[[#This Row],[ColonLastPos]]&gt;tblParseParts[[#This Row],[SignLastPos]])</f>
        <v>0</v>
      </c>
      <c r="AU50">
        <f>N(tblParseParts[[#This Row],[Len]]&lt;8)</f>
        <v>0</v>
      </c>
      <c r="AV50">
        <f>N(tblParseParts[[#This Row],[ZlastPos]]=tblParseParts[[#This Row],[Len]])</f>
        <v>0</v>
      </c>
      <c r="AW5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192</v>
      </c>
      <c r="AX50">
        <v>0</v>
      </c>
      <c r="AY50">
        <v>0</v>
      </c>
      <c r="AZ50">
        <v>1</v>
      </c>
      <c r="BA50" t="str">
        <f>_xlfn.TEXTJOIN(", ",FALSE,tblParseParts[[#This Row],[Hash]:[Compliant]])</f>
        <v>192, 0, 0, 1</v>
      </c>
    </row>
    <row r="51" spans="1:53" x14ac:dyDescent="0.25">
      <c r="A51">
        <v>43</v>
      </c>
      <c r="B51" s="14" t="s">
        <v>201</v>
      </c>
      <c r="C51" s="4" t="str">
        <f>_xlfn.LET(_xlpm._i, COLUMN()-COLUMN(tblParseParts[[#Headers],[Text]]), IF(_xlpm._i&gt;tblParseParts[[#This Row],[Len]],"",MID(tblParseParts[[#This Row],[Text]],_xlpm._i,1)))</f>
        <v>T</v>
      </c>
      <c r="D51" s="4" t="str">
        <f>_xlfn.LET(_xlpm._i, COLUMN()-COLUMN(tblParseParts[[#Headers],[Text]]), IF(_xlpm._i&gt;tblParseParts[[#This Row],[Len]],"",MID(tblParseParts[[#This Row],[Text]],_xlpm._i,1)))</f>
        <v>1</v>
      </c>
      <c r="E51" s="4" t="str">
        <f>_xlfn.LET(_xlpm._i, COLUMN()-COLUMN(tblParseParts[[#Headers],[Text]]), IF(_xlpm._i&gt;tblParseParts[[#This Row],[Len]],"",MID(tblParseParts[[#This Row],[Text]],_xlpm._i,1)))</f>
        <v>2</v>
      </c>
      <c r="F51" s="4" t="str">
        <f>_xlfn.LET(_xlpm._i, COLUMN()-COLUMN(tblParseParts[[#Headers],[Text]]), IF(_xlpm._i&gt;tblParseParts[[#This Row],[Len]],"",MID(tblParseParts[[#This Row],[Text]],_xlpm._i,1)))</f>
        <v>3</v>
      </c>
      <c r="G51" s="4" t="str">
        <f>_xlfn.LET(_xlpm._i, COLUMN()-COLUMN(tblParseParts[[#Headers],[Text]]), IF(_xlpm._i&gt;tblParseParts[[#This Row],[Len]],"",MID(tblParseParts[[#This Row],[Text]],_xlpm._i,1)))</f>
        <v>5</v>
      </c>
      <c r="H51" s="4" t="str">
        <f>_xlfn.LET(_xlpm._i, COLUMN()-COLUMN(tblParseParts[[#Headers],[Text]]), IF(_xlpm._i&gt;tblParseParts[[#This Row],[Len]],"",MID(tblParseParts[[#This Row],[Text]],_xlpm._i,1)))</f>
        <v>1</v>
      </c>
      <c r="I51" s="4" t="str">
        <f>_xlfn.LET(_xlpm._i, COLUMN()-COLUMN(tblParseParts[[#Headers],[Text]]), IF(_xlpm._i&gt;tblParseParts[[#This Row],[Len]],"",MID(tblParseParts[[#This Row],[Text]],_xlpm._i,1)))</f>
        <v>2</v>
      </c>
      <c r="J51" s="4" t="str">
        <f>_xlfn.LET(_xlpm._i, COLUMN()-COLUMN(tblParseParts[[#Headers],[Text]]), IF(_xlpm._i&gt;tblParseParts[[#This Row],[Len]],"",MID(tblParseParts[[#This Row],[Text]],_xlpm._i,1)))</f>
        <v>.</v>
      </c>
      <c r="K51" s="4" t="str">
        <f>_xlfn.LET(_xlpm._i, COLUMN()-COLUMN(tblParseParts[[#Headers],[Text]]), IF(_xlpm._i&gt;tblParseParts[[#This Row],[Len]],"",MID(tblParseParts[[#This Row],[Text]],_xlpm._i,1)))</f>
        <v>0</v>
      </c>
      <c r="L51" s="4" t="str">
        <f>_xlfn.LET(_xlpm._i, COLUMN()-COLUMN(tblParseParts[[#Headers],[Text]]), IF(_xlpm._i&gt;tblParseParts[[#This Row],[Len]],"",MID(tblParseParts[[#This Row],[Text]],_xlpm._i,1)))</f>
        <v>0</v>
      </c>
      <c r="M51" s="4" t="str">
        <f>_xlfn.LET(_xlpm._i, COLUMN()-COLUMN(tblParseParts[[#Headers],[Text]]), IF(_xlpm._i&gt;tblParseParts[[#This Row],[Len]],"",MID(tblParseParts[[#This Row],[Text]],_xlpm._i,1)))</f>
        <v/>
      </c>
      <c r="N51" s="4" t="str">
        <f>_xlfn.LET(_xlpm._i, COLUMN()-COLUMN(tblParseParts[[#Headers],[Text]]), IF(_xlpm._i&gt;tblParseParts[[#This Row],[Len]],"",MID(tblParseParts[[#This Row],[Text]],_xlpm._i,1)))</f>
        <v/>
      </c>
      <c r="O51" s="4" t="str">
        <f>_xlfn.LET(_xlpm._i, COLUMN()-COLUMN(tblParseParts[[#Headers],[Text]]), IF(_xlpm._i&gt;tblParseParts[[#This Row],[Len]],"",MID(tblParseParts[[#This Row],[Text]],_xlpm._i,1)))</f>
        <v/>
      </c>
      <c r="P51" s="4" t="str">
        <f>_xlfn.LET(_xlpm._i, COLUMN()-COLUMN(tblParseParts[[#Headers],[Text]]), IF(_xlpm._i&gt;tblParseParts[[#This Row],[Len]],"",MID(tblParseParts[[#This Row],[Text]],_xlpm._i,1)))</f>
        <v/>
      </c>
      <c r="Q51" s="4" t="str">
        <f>_xlfn.LET(_xlpm._i, COLUMN()-COLUMN(tblParseParts[[#Headers],[Text]]), IF(_xlpm._i&gt;tblParseParts[[#This Row],[Len]],"",MID(tblParseParts[[#This Row],[Text]],_xlpm._i,1)))</f>
        <v/>
      </c>
      <c r="R51" s="4" t="str">
        <f>_xlfn.LET(_xlpm._i, COLUMN()-COLUMN(tblParseParts[[#Headers],[Text]]), IF(_xlpm._i&gt;tblParseParts[[#This Row],[Len]],"",MID(tblParseParts[[#This Row],[Text]],_xlpm._i,1)))</f>
        <v/>
      </c>
      <c r="S51" s="4" t="str">
        <f>_xlfn.LET(_xlpm._i, COLUMN()-COLUMN(tblParseParts[[#Headers],[Text]]), IF(_xlpm._i&gt;tblParseParts[[#This Row],[Len]],"",MID(tblParseParts[[#This Row],[Text]],_xlpm._i,1)))</f>
        <v/>
      </c>
      <c r="T51" s="4" t="str">
        <f>_xlfn.LET(_xlpm._i, COLUMN()-COLUMN(tblParseParts[[#Headers],[Text]]), IF(_xlpm._i&gt;tblParseParts[[#This Row],[Len]],"",MID(tblParseParts[[#This Row],[Text]],_xlpm._i,1)))</f>
        <v/>
      </c>
      <c r="U51" s="4" t="str">
        <f>_xlfn.LET(_xlpm._i, COLUMN()-COLUMN(tblParseParts[[#Headers],[Text]]), IF(_xlpm._i&gt;tblParseParts[[#This Row],[Len]],"",MID(tblParseParts[[#This Row],[Text]],_xlpm._i,1)))</f>
        <v/>
      </c>
      <c r="V51" s="4" t="str">
        <f>_xlfn.LET(_xlpm._i, COLUMN()-COLUMN(tblParseParts[[#Headers],[Text]]), IF(_xlpm._i&gt;tblParseParts[[#This Row],[Len]],"",MID(tblParseParts[[#This Row],[Text]],_xlpm._i,1)))</f>
        <v/>
      </c>
      <c r="W51" s="4" t="str">
        <f>_xlfn.LET(_xlpm._i, COLUMN()-COLUMN(tblParseParts[[#Headers],[Text]]), IF(_xlpm._i&gt;tblParseParts[[#This Row],[Len]],"",MID(tblParseParts[[#This Row],[Text]],_xlpm._i,1)))</f>
        <v/>
      </c>
      <c r="X51" s="4" t="str">
        <f>_xlfn.LET(_xlpm._i, COLUMN()-COLUMN(tblParseParts[[#Headers],[Text]]), IF(_xlpm._i&gt;tblParseParts[[#This Row],[Len]],"",MID(tblParseParts[[#This Row],[Text]],_xlpm._i,1)))</f>
        <v/>
      </c>
      <c r="Y51" s="4" t="str">
        <f>_xlfn.LET(_xlpm._i, COLUMN()-COLUMN(tblParseParts[[#Headers],[Text]]), IF(_xlpm._i&gt;tblParseParts[[#This Row],[Len]],"",MID(tblParseParts[[#This Row],[Text]],_xlpm._i,1)))</f>
        <v/>
      </c>
      <c r="Z51" s="4" t="str">
        <f>_xlfn.LET(_xlpm._i, COLUMN()-COLUMN(tblParseParts[[#Headers],[Text]]), IF(_xlpm._i&gt;tblParseParts[[#This Row],[Len]],"",MID(tblParseParts[[#This Row],[Text]],_xlpm._i,1)))</f>
        <v/>
      </c>
      <c r="AA51" s="4" t="str">
        <f>_xlfn.LET(_xlpm._i, COLUMN()-COLUMN(tblParseParts[[#Headers],[Text]]), IF(_xlpm._i&gt;tblParseParts[[#This Row],[Len]],"",MID(tblParseParts[[#This Row],[Text]],_xlpm._i,1)))</f>
        <v/>
      </c>
      <c r="AB51" s="4" t="str">
        <f>_xlfn.LET(_xlpm._i, COLUMN()-COLUMN(tblParseParts[[#Headers],[Text]]), IF(_xlpm._i&gt;tblParseParts[[#This Row],[Len]],"",MID(tblParseParts[[#This Row],[Text]],_xlpm._i,1)))</f>
        <v/>
      </c>
      <c r="AC51" s="4" t="str">
        <f>_xlfn.LET(_xlpm._i, COLUMN()-COLUMN(tblParseParts[[#Headers],[Text]]), IF(_xlpm._i&gt;tblParseParts[[#This Row],[Len]],"",MID(tblParseParts[[#This Row],[Text]],_xlpm._i,1)))</f>
        <v/>
      </c>
      <c r="AD51" s="4" t="str">
        <f>_xlfn.LET(_xlpm._i, COLUMN()-COLUMN(tblParseParts[[#Headers],[Text]]), IF(_xlpm._i&gt;tblParseParts[[#This Row],[Len]],"",MID(tblParseParts[[#This Row],[Text]],_xlpm._i,1)))</f>
        <v/>
      </c>
      <c r="AE51" s="4" t="str">
        <f>_xlfn.LET(_xlpm._i, COLUMN()-COLUMN(tblParseParts[[#Headers],[Text]]), IF(_xlpm._i&gt;tblParseParts[[#This Row],[Len]],"",MID(tblParseParts[[#This Row],[Text]],_xlpm._i,1)))</f>
        <v/>
      </c>
      <c r="AF51" s="4" t="str">
        <f>_xlfn.LET(_xlpm._i, COLUMN()-COLUMN(tblParseParts[[#Headers],[Text]]), IF(_xlpm._i&gt;tblParseParts[[#This Row],[Len]],"",MID(tblParseParts[[#This Row],[Text]],_xlpm._i,1)))</f>
        <v/>
      </c>
      <c r="AG51" s="4" t="str">
        <f>_xlfn.LET(_xlpm._i, COLUMN()-COLUMN(tblParseParts[[#Headers],[Text]]), IF(_xlpm._i&gt;tblParseParts[[#This Row],[Len]],"",MID(tblParseParts[[#This Row],[Text]],_xlpm._i,1)))</f>
        <v/>
      </c>
      <c r="AH51" s="4" t="str">
        <f>_xlfn.LET(_xlpm._i, COLUMN()-COLUMN(tblParseParts[[#Headers],[Text]]), IF(_xlpm._i&gt;tblParseParts[[#This Row],[Len]],"",MID(tblParseParts[[#This Row],[Text]],_xlpm._i,1)))</f>
        <v/>
      </c>
      <c r="AI51" s="4" t="str">
        <f>_xlfn.LET(_xlpm._i, COLUMN()-COLUMN(tblParseParts[[#Headers],[Text]]), IF(_xlpm._i&gt;tblParseParts[[#This Row],[Len]],"",MID(tblParseParts[[#This Row],[Text]],_xlpm._i,1)))</f>
        <v/>
      </c>
      <c r="AJ51">
        <f>LEN(tblParseParts[[#This Row],[Text]])</f>
        <v>10</v>
      </c>
      <c r="AK51">
        <f>_xlfn.LET(_xlpm._range,tblParseParts[[#This Row],[1]:[33]], _xlfn.IFNA(_xlfn.XMATCH("T",_xlpm._range,0,1),0))</f>
        <v>1</v>
      </c>
      <c r="AL5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1">
        <f>_xlfn.LET(_xlpm._range,tblParseParts[[#This Row],[1]:[33]], _xlfn.IFNA(_xlfn.XMATCH(":",_xlpm._range,0,-1),0))</f>
        <v>0</v>
      </c>
      <c r="AN51" cm="1">
        <f t="array" ref="AN51">_xlfn.LET(_xlpm._last,INDEX(tblParseParts[[#This Row],[1]:[33]],1,tblParseParts[[#This Row],[Len]]),IF(_xlpm._last="Z",tblParseParts[[#This Row],[Len]],0))</f>
        <v>0</v>
      </c>
      <c r="AO51">
        <f>N(tblParseParts[[#This Row],[Tpos]]&gt;0)</f>
        <v>1</v>
      </c>
      <c r="AP51">
        <f>N(tblParseParts[[#This Row],[Tpos]]=1)</f>
        <v>1</v>
      </c>
      <c r="AQ51">
        <f>N(tblParseParts[[#This Row],[SignLastPos]]=1)</f>
        <v>0</v>
      </c>
      <c r="AR51">
        <f>(tblParseParts[[#This Row],[Tpos]]&lt;&gt;0)*(((tblParseParts[[#This Row],[ZlastPos]]&gt;tblParseParts[[#This Row],[Tpos]])+(tblParseParts[[#This Row],[SignLastPos]]&gt;tblParseParts[[#This Row],[Tpos]]))&lt;&gt;0)</f>
        <v>0</v>
      </c>
      <c r="AS51">
        <f>(tblParseParts[[#This Row],[Tpos]]&lt;&gt;0)*(((tblParseParts[[#This Row],[ZlastPos]]=tblParseParts[[#This Row],[Tpos]]+1)+(tblParseParts[[#This Row],[SignLastPos]]=tblParseParts[[#This Row],[Tpos]]+1))&lt;&gt;0)</f>
        <v>0</v>
      </c>
      <c r="AT51">
        <f>N(tblParseParts[[#This Row],[ColonLastPos]]&gt;tblParseParts[[#This Row],[SignLastPos]])</f>
        <v>0</v>
      </c>
      <c r="AU51">
        <f>N(tblParseParts[[#This Row],[Len]]&lt;8)</f>
        <v>0</v>
      </c>
      <c r="AV51">
        <f>N(tblParseParts[[#This Row],[ZlastPos]]=tblParseParts[[#This Row],[Len]])</f>
        <v>0</v>
      </c>
      <c r="AW5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192</v>
      </c>
      <c r="AX51">
        <v>0</v>
      </c>
      <c r="AY51">
        <v>0</v>
      </c>
      <c r="AZ51">
        <v>1</v>
      </c>
      <c r="BA51" t="str">
        <f>_xlfn.TEXTJOIN(", ",FALSE,tblParseParts[[#This Row],[Hash]:[Compliant]])</f>
        <v>192, 0, 0, 1</v>
      </c>
    </row>
    <row r="52" spans="1:53" x14ac:dyDescent="0.25">
      <c r="A52">
        <v>44</v>
      </c>
      <c r="B52" s="14" t="s">
        <v>202</v>
      </c>
      <c r="C52" s="4" t="str">
        <f>_xlfn.LET(_xlpm._i, COLUMN()-COLUMN(tblParseParts[[#Headers],[Text]]), IF(_xlpm._i&gt;tblParseParts[[#This Row],[Len]],"",MID(tblParseParts[[#This Row],[Text]],_xlpm._i,1)))</f>
        <v>T</v>
      </c>
      <c r="D52" s="4" t="str">
        <f>_xlfn.LET(_xlpm._i, COLUMN()-COLUMN(tblParseParts[[#Headers],[Text]]), IF(_xlpm._i&gt;tblParseParts[[#This Row],[Len]],"",MID(tblParseParts[[#This Row],[Text]],_xlpm._i,1)))</f>
        <v>1</v>
      </c>
      <c r="E52" s="4" t="str">
        <f>_xlfn.LET(_xlpm._i, COLUMN()-COLUMN(tblParseParts[[#Headers],[Text]]), IF(_xlpm._i&gt;tblParseParts[[#This Row],[Len]],"",MID(tblParseParts[[#This Row],[Text]],_xlpm._i,1)))</f>
        <v>2</v>
      </c>
      <c r="F52" s="4" t="str">
        <f>_xlfn.LET(_xlpm._i, COLUMN()-COLUMN(tblParseParts[[#Headers],[Text]]), IF(_xlpm._i&gt;tblParseParts[[#This Row],[Len]],"",MID(tblParseParts[[#This Row],[Text]],_xlpm._i,1)))</f>
        <v>3</v>
      </c>
      <c r="G52" s="4" t="str">
        <f>_xlfn.LET(_xlpm._i, COLUMN()-COLUMN(tblParseParts[[#Headers],[Text]]), IF(_xlpm._i&gt;tblParseParts[[#This Row],[Len]],"",MID(tblParseParts[[#This Row],[Text]],_xlpm._i,1)))</f>
        <v>5</v>
      </c>
      <c r="H52" s="4" t="str">
        <f>_xlfn.LET(_xlpm._i, COLUMN()-COLUMN(tblParseParts[[#Headers],[Text]]), IF(_xlpm._i&gt;tblParseParts[[#This Row],[Len]],"",MID(tblParseParts[[#This Row],[Text]],_xlpm._i,1)))</f>
        <v>1</v>
      </c>
      <c r="I52" s="4" t="str">
        <f>_xlfn.LET(_xlpm._i, COLUMN()-COLUMN(tblParseParts[[#Headers],[Text]]), IF(_xlpm._i&gt;tblParseParts[[#This Row],[Len]],"",MID(tblParseParts[[#This Row],[Text]],_xlpm._i,1)))</f>
        <v>2</v>
      </c>
      <c r="J52" s="4" t="str">
        <f>_xlfn.LET(_xlpm._i, COLUMN()-COLUMN(tblParseParts[[#Headers],[Text]]), IF(_xlpm._i&gt;tblParseParts[[#This Row],[Len]],"",MID(tblParseParts[[#This Row],[Text]],_xlpm._i,1)))</f>
        <v>.</v>
      </c>
      <c r="K52" s="4" t="str">
        <f>_xlfn.LET(_xlpm._i, COLUMN()-COLUMN(tblParseParts[[#Headers],[Text]]), IF(_xlpm._i&gt;tblParseParts[[#This Row],[Len]],"",MID(tblParseParts[[#This Row],[Text]],_xlpm._i,1)))</f>
        <v>0</v>
      </c>
      <c r="L52" s="4" t="str">
        <f>_xlfn.LET(_xlpm._i, COLUMN()-COLUMN(tblParseParts[[#Headers],[Text]]), IF(_xlpm._i&gt;tblParseParts[[#This Row],[Len]],"",MID(tblParseParts[[#This Row],[Text]],_xlpm._i,1)))</f>
        <v>0</v>
      </c>
      <c r="M52" s="4" t="str">
        <f>_xlfn.LET(_xlpm._i, COLUMN()-COLUMN(tblParseParts[[#Headers],[Text]]), IF(_xlpm._i&gt;tblParseParts[[#This Row],[Len]],"",MID(tblParseParts[[#This Row],[Text]],_xlpm._i,1)))</f>
        <v>0</v>
      </c>
      <c r="N52" s="4" t="str">
        <f>_xlfn.LET(_xlpm._i, COLUMN()-COLUMN(tblParseParts[[#Headers],[Text]]), IF(_xlpm._i&gt;tblParseParts[[#This Row],[Len]],"",MID(tblParseParts[[#This Row],[Text]],_xlpm._i,1)))</f>
        <v/>
      </c>
      <c r="O52" s="4" t="str">
        <f>_xlfn.LET(_xlpm._i, COLUMN()-COLUMN(tblParseParts[[#Headers],[Text]]), IF(_xlpm._i&gt;tblParseParts[[#This Row],[Len]],"",MID(tblParseParts[[#This Row],[Text]],_xlpm._i,1)))</f>
        <v/>
      </c>
      <c r="P52" s="4" t="str">
        <f>_xlfn.LET(_xlpm._i, COLUMN()-COLUMN(tblParseParts[[#Headers],[Text]]), IF(_xlpm._i&gt;tblParseParts[[#This Row],[Len]],"",MID(tblParseParts[[#This Row],[Text]],_xlpm._i,1)))</f>
        <v/>
      </c>
      <c r="Q52" s="4" t="str">
        <f>_xlfn.LET(_xlpm._i, COLUMN()-COLUMN(tblParseParts[[#Headers],[Text]]), IF(_xlpm._i&gt;tblParseParts[[#This Row],[Len]],"",MID(tblParseParts[[#This Row],[Text]],_xlpm._i,1)))</f>
        <v/>
      </c>
      <c r="R52" s="4" t="str">
        <f>_xlfn.LET(_xlpm._i, COLUMN()-COLUMN(tblParseParts[[#Headers],[Text]]), IF(_xlpm._i&gt;tblParseParts[[#This Row],[Len]],"",MID(tblParseParts[[#This Row],[Text]],_xlpm._i,1)))</f>
        <v/>
      </c>
      <c r="S52" s="4" t="str">
        <f>_xlfn.LET(_xlpm._i, COLUMN()-COLUMN(tblParseParts[[#Headers],[Text]]), IF(_xlpm._i&gt;tblParseParts[[#This Row],[Len]],"",MID(tblParseParts[[#This Row],[Text]],_xlpm._i,1)))</f>
        <v/>
      </c>
      <c r="T52" s="4" t="str">
        <f>_xlfn.LET(_xlpm._i, COLUMN()-COLUMN(tblParseParts[[#Headers],[Text]]), IF(_xlpm._i&gt;tblParseParts[[#This Row],[Len]],"",MID(tblParseParts[[#This Row],[Text]],_xlpm._i,1)))</f>
        <v/>
      </c>
      <c r="U52" s="4" t="str">
        <f>_xlfn.LET(_xlpm._i, COLUMN()-COLUMN(tblParseParts[[#Headers],[Text]]), IF(_xlpm._i&gt;tblParseParts[[#This Row],[Len]],"",MID(tblParseParts[[#This Row],[Text]],_xlpm._i,1)))</f>
        <v/>
      </c>
      <c r="V52" s="4" t="str">
        <f>_xlfn.LET(_xlpm._i, COLUMN()-COLUMN(tblParseParts[[#Headers],[Text]]), IF(_xlpm._i&gt;tblParseParts[[#This Row],[Len]],"",MID(tblParseParts[[#This Row],[Text]],_xlpm._i,1)))</f>
        <v/>
      </c>
      <c r="W52" s="4" t="str">
        <f>_xlfn.LET(_xlpm._i, COLUMN()-COLUMN(tblParseParts[[#Headers],[Text]]), IF(_xlpm._i&gt;tblParseParts[[#This Row],[Len]],"",MID(tblParseParts[[#This Row],[Text]],_xlpm._i,1)))</f>
        <v/>
      </c>
      <c r="X52" s="4" t="str">
        <f>_xlfn.LET(_xlpm._i, COLUMN()-COLUMN(tblParseParts[[#Headers],[Text]]), IF(_xlpm._i&gt;tblParseParts[[#This Row],[Len]],"",MID(tblParseParts[[#This Row],[Text]],_xlpm._i,1)))</f>
        <v/>
      </c>
      <c r="Y52" s="4" t="str">
        <f>_xlfn.LET(_xlpm._i, COLUMN()-COLUMN(tblParseParts[[#Headers],[Text]]), IF(_xlpm._i&gt;tblParseParts[[#This Row],[Len]],"",MID(tblParseParts[[#This Row],[Text]],_xlpm._i,1)))</f>
        <v/>
      </c>
      <c r="Z52" s="4" t="str">
        <f>_xlfn.LET(_xlpm._i, COLUMN()-COLUMN(tblParseParts[[#Headers],[Text]]), IF(_xlpm._i&gt;tblParseParts[[#This Row],[Len]],"",MID(tblParseParts[[#This Row],[Text]],_xlpm._i,1)))</f>
        <v/>
      </c>
      <c r="AA52" s="4" t="str">
        <f>_xlfn.LET(_xlpm._i, COLUMN()-COLUMN(tblParseParts[[#Headers],[Text]]), IF(_xlpm._i&gt;tblParseParts[[#This Row],[Len]],"",MID(tblParseParts[[#This Row],[Text]],_xlpm._i,1)))</f>
        <v/>
      </c>
      <c r="AB52" s="4" t="str">
        <f>_xlfn.LET(_xlpm._i, COLUMN()-COLUMN(tblParseParts[[#Headers],[Text]]), IF(_xlpm._i&gt;tblParseParts[[#This Row],[Len]],"",MID(tblParseParts[[#This Row],[Text]],_xlpm._i,1)))</f>
        <v/>
      </c>
      <c r="AC52" s="4" t="str">
        <f>_xlfn.LET(_xlpm._i, COLUMN()-COLUMN(tblParseParts[[#Headers],[Text]]), IF(_xlpm._i&gt;tblParseParts[[#This Row],[Len]],"",MID(tblParseParts[[#This Row],[Text]],_xlpm._i,1)))</f>
        <v/>
      </c>
      <c r="AD52" s="4" t="str">
        <f>_xlfn.LET(_xlpm._i, COLUMN()-COLUMN(tblParseParts[[#Headers],[Text]]), IF(_xlpm._i&gt;tblParseParts[[#This Row],[Len]],"",MID(tblParseParts[[#This Row],[Text]],_xlpm._i,1)))</f>
        <v/>
      </c>
      <c r="AE52" s="4" t="str">
        <f>_xlfn.LET(_xlpm._i, COLUMN()-COLUMN(tblParseParts[[#Headers],[Text]]), IF(_xlpm._i&gt;tblParseParts[[#This Row],[Len]],"",MID(tblParseParts[[#This Row],[Text]],_xlpm._i,1)))</f>
        <v/>
      </c>
      <c r="AF52" s="4" t="str">
        <f>_xlfn.LET(_xlpm._i, COLUMN()-COLUMN(tblParseParts[[#Headers],[Text]]), IF(_xlpm._i&gt;tblParseParts[[#This Row],[Len]],"",MID(tblParseParts[[#This Row],[Text]],_xlpm._i,1)))</f>
        <v/>
      </c>
      <c r="AG52" s="4" t="str">
        <f>_xlfn.LET(_xlpm._i, COLUMN()-COLUMN(tblParseParts[[#Headers],[Text]]), IF(_xlpm._i&gt;tblParseParts[[#This Row],[Len]],"",MID(tblParseParts[[#This Row],[Text]],_xlpm._i,1)))</f>
        <v/>
      </c>
      <c r="AH52" s="4" t="str">
        <f>_xlfn.LET(_xlpm._i, COLUMN()-COLUMN(tblParseParts[[#Headers],[Text]]), IF(_xlpm._i&gt;tblParseParts[[#This Row],[Len]],"",MID(tblParseParts[[#This Row],[Text]],_xlpm._i,1)))</f>
        <v/>
      </c>
      <c r="AI52" s="4" t="str">
        <f>_xlfn.LET(_xlpm._i, COLUMN()-COLUMN(tblParseParts[[#Headers],[Text]]), IF(_xlpm._i&gt;tblParseParts[[#This Row],[Len]],"",MID(tblParseParts[[#This Row],[Text]],_xlpm._i,1)))</f>
        <v/>
      </c>
      <c r="AJ52">
        <f>LEN(tblParseParts[[#This Row],[Text]])</f>
        <v>11</v>
      </c>
      <c r="AK52">
        <f>_xlfn.LET(_xlpm._range,tblParseParts[[#This Row],[1]:[33]], _xlfn.IFNA(_xlfn.XMATCH("T",_xlpm._range,0,1),0))</f>
        <v>1</v>
      </c>
      <c r="AL5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2">
        <f>_xlfn.LET(_xlpm._range,tblParseParts[[#This Row],[1]:[33]], _xlfn.IFNA(_xlfn.XMATCH(":",_xlpm._range,0,-1),0))</f>
        <v>0</v>
      </c>
      <c r="AN52" cm="1">
        <f t="array" ref="AN52">_xlfn.LET(_xlpm._last,INDEX(tblParseParts[[#This Row],[1]:[33]],1,tblParseParts[[#This Row],[Len]]),IF(_xlpm._last="Z",tblParseParts[[#This Row],[Len]],0))</f>
        <v>0</v>
      </c>
      <c r="AO52">
        <f>N(tblParseParts[[#This Row],[Tpos]]&gt;0)</f>
        <v>1</v>
      </c>
      <c r="AP52">
        <f>N(tblParseParts[[#This Row],[Tpos]]=1)</f>
        <v>1</v>
      </c>
      <c r="AQ52">
        <f>N(tblParseParts[[#This Row],[SignLastPos]]=1)</f>
        <v>0</v>
      </c>
      <c r="AR52">
        <f>(tblParseParts[[#This Row],[Tpos]]&lt;&gt;0)*(((tblParseParts[[#This Row],[ZlastPos]]&gt;tblParseParts[[#This Row],[Tpos]])+(tblParseParts[[#This Row],[SignLastPos]]&gt;tblParseParts[[#This Row],[Tpos]]))&lt;&gt;0)</f>
        <v>0</v>
      </c>
      <c r="AS52">
        <f>(tblParseParts[[#This Row],[Tpos]]&lt;&gt;0)*(((tblParseParts[[#This Row],[ZlastPos]]=tblParseParts[[#This Row],[Tpos]]+1)+(tblParseParts[[#This Row],[SignLastPos]]=tblParseParts[[#This Row],[Tpos]]+1))&lt;&gt;0)</f>
        <v>0</v>
      </c>
      <c r="AT52">
        <f>N(tblParseParts[[#This Row],[ColonLastPos]]&gt;tblParseParts[[#This Row],[SignLastPos]])</f>
        <v>0</v>
      </c>
      <c r="AU52">
        <f>N(tblParseParts[[#This Row],[Len]]&lt;8)</f>
        <v>0</v>
      </c>
      <c r="AV52">
        <f>N(tblParseParts[[#This Row],[ZlastPos]]=tblParseParts[[#This Row],[Len]])</f>
        <v>0</v>
      </c>
      <c r="AW5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192</v>
      </c>
      <c r="AX52">
        <v>0</v>
      </c>
      <c r="AY52">
        <v>0</v>
      </c>
      <c r="AZ52">
        <v>1</v>
      </c>
      <c r="BA52" t="str">
        <f>_xlfn.TEXTJOIN(", ",FALSE,tblParseParts[[#This Row],[Hash]:[Compliant]])</f>
        <v>192, 0, 0, 1</v>
      </c>
    </row>
    <row r="53" spans="1:53" x14ac:dyDescent="0.25">
      <c r="A53">
        <v>45</v>
      </c>
      <c r="B53" s="14" t="s">
        <v>210</v>
      </c>
      <c r="C53" s="4" t="str">
        <f>_xlfn.LET(_xlpm._i, COLUMN()-COLUMN(tblParseParts[[#Headers],[Text]]), IF(_xlpm._i&gt;tblParseParts[[#This Row],[Len]],"",MID(tblParseParts[[#This Row],[Text]],_xlpm._i,1)))</f>
        <v>T</v>
      </c>
      <c r="D53" s="4" t="str">
        <f>_xlfn.LET(_xlpm._i, COLUMN()-COLUMN(tblParseParts[[#Headers],[Text]]), IF(_xlpm._i&gt;tblParseParts[[#This Row],[Len]],"",MID(tblParseParts[[#This Row],[Text]],_xlpm._i,1)))</f>
        <v>1</v>
      </c>
      <c r="E53" s="4" t="str">
        <f>_xlfn.LET(_xlpm._i, COLUMN()-COLUMN(tblParseParts[[#Headers],[Text]]), IF(_xlpm._i&gt;tblParseParts[[#This Row],[Len]],"",MID(tblParseParts[[#This Row],[Text]],_xlpm._i,1)))</f>
        <v>2</v>
      </c>
      <c r="F53" s="4" t="str">
        <f>_xlfn.LET(_xlpm._i, COLUMN()-COLUMN(tblParseParts[[#Headers],[Text]]), IF(_xlpm._i&gt;tblParseParts[[#This Row],[Len]],"",MID(tblParseParts[[#This Row],[Text]],_xlpm._i,1)))</f>
        <v>:</v>
      </c>
      <c r="G53" s="4" t="str">
        <f>_xlfn.LET(_xlpm._i, COLUMN()-COLUMN(tblParseParts[[#Headers],[Text]]), IF(_xlpm._i&gt;tblParseParts[[#This Row],[Len]],"",MID(tblParseParts[[#This Row],[Text]],_xlpm._i,1)))</f>
        <v>3</v>
      </c>
      <c r="H53" s="4" t="str">
        <f>_xlfn.LET(_xlpm._i, COLUMN()-COLUMN(tblParseParts[[#Headers],[Text]]), IF(_xlpm._i&gt;tblParseParts[[#This Row],[Len]],"",MID(tblParseParts[[#This Row],[Text]],_xlpm._i,1)))</f>
        <v>5</v>
      </c>
      <c r="I53" s="4" t="str">
        <f>_xlfn.LET(_xlpm._i, COLUMN()-COLUMN(tblParseParts[[#Headers],[Text]]), IF(_xlpm._i&gt;tblParseParts[[#This Row],[Len]],"",MID(tblParseParts[[#This Row],[Text]],_xlpm._i,1)))</f>
        <v/>
      </c>
      <c r="J53" s="4" t="str">
        <f>_xlfn.LET(_xlpm._i, COLUMN()-COLUMN(tblParseParts[[#Headers],[Text]]), IF(_xlpm._i&gt;tblParseParts[[#This Row],[Len]],"",MID(tblParseParts[[#This Row],[Text]],_xlpm._i,1)))</f>
        <v/>
      </c>
      <c r="K53" s="4" t="str">
        <f>_xlfn.LET(_xlpm._i, COLUMN()-COLUMN(tblParseParts[[#Headers],[Text]]), IF(_xlpm._i&gt;tblParseParts[[#This Row],[Len]],"",MID(tblParseParts[[#This Row],[Text]],_xlpm._i,1)))</f>
        <v/>
      </c>
      <c r="L53" s="4" t="str">
        <f>_xlfn.LET(_xlpm._i, COLUMN()-COLUMN(tblParseParts[[#Headers],[Text]]), IF(_xlpm._i&gt;tblParseParts[[#This Row],[Len]],"",MID(tblParseParts[[#This Row],[Text]],_xlpm._i,1)))</f>
        <v/>
      </c>
      <c r="M53" s="4" t="str">
        <f>_xlfn.LET(_xlpm._i, COLUMN()-COLUMN(tblParseParts[[#Headers],[Text]]), IF(_xlpm._i&gt;tblParseParts[[#This Row],[Len]],"",MID(tblParseParts[[#This Row],[Text]],_xlpm._i,1)))</f>
        <v/>
      </c>
      <c r="N53" s="4" t="str">
        <f>_xlfn.LET(_xlpm._i, COLUMN()-COLUMN(tblParseParts[[#Headers],[Text]]), IF(_xlpm._i&gt;tblParseParts[[#This Row],[Len]],"",MID(tblParseParts[[#This Row],[Text]],_xlpm._i,1)))</f>
        <v/>
      </c>
      <c r="O53" s="4" t="str">
        <f>_xlfn.LET(_xlpm._i, COLUMN()-COLUMN(tblParseParts[[#Headers],[Text]]), IF(_xlpm._i&gt;tblParseParts[[#This Row],[Len]],"",MID(tblParseParts[[#This Row],[Text]],_xlpm._i,1)))</f>
        <v/>
      </c>
      <c r="P53" s="4" t="str">
        <f>_xlfn.LET(_xlpm._i, COLUMN()-COLUMN(tblParseParts[[#Headers],[Text]]), IF(_xlpm._i&gt;tblParseParts[[#This Row],[Len]],"",MID(tblParseParts[[#This Row],[Text]],_xlpm._i,1)))</f>
        <v/>
      </c>
      <c r="Q53" s="4" t="str">
        <f>_xlfn.LET(_xlpm._i, COLUMN()-COLUMN(tblParseParts[[#Headers],[Text]]), IF(_xlpm._i&gt;tblParseParts[[#This Row],[Len]],"",MID(tblParseParts[[#This Row],[Text]],_xlpm._i,1)))</f>
        <v/>
      </c>
      <c r="R53" s="4" t="str">
        <f>_xlfn.LET(_xlpm._i, COLUMN()-COLUMN(tblParseParts[[#Headers],[Text]]), IF(_xlpm._i&gt;tblParseParts[[#This Row],[Len]],"",MID(tblParseParts[[#This Row],[Text]],_xlpm._i,1)))</f>
        <v/>
      </c>
      <c r="S53" s="4" t="str">
        <f>_xlfn.LET(_xlpm._i, COLUMN()-COLUMN(tblParseParts[[#Headers],[Text]]), IF(_xlpm._i&gt;tblParseParts[[#This Row],[Len]],"",MID(tblParseParts[[#This Row],[Text]],_xlpm._i,1)))</f>
        <v/>
      </c>
      <c r="T53" s="4" t="str">
        <f>_xlfn.LET(_xlpm._i, COLUMN()-COLUMN(tblParseParts[[#Headers],[Text]]), IF(_xlpm._i&gt;tblParseParts[[#This Row],[Len]],"",MID(tblParseParts[[#This Row],[Text]],_xlpm._i,1)))</f>
        <v/>
      </c>
      <c r="U53" s="4" t="str">
        <f>_xlfn.LET(_xlpm._i, COLUMN()-COLUMN(tblParseParts[[#Headers],[Text]]), IF(_xlpm._i&gt;tblParseParts[[#This Row],[Len]],"",MID(tblParseParts[[#This Row],[Text]],_xlpm._i,1)))</f>
        <v/>
      </c>
      <c r="V53" s="4" t="str">
        <f>_xlfn.LET(_xlpm._i, COLUMN()-COLUMN(tblParseParts[[#Headers],[Text]]), IF(_xlpm._i&gt;tblParseParts[[#This Row],[Len]],"",MID(tblParseParts[[#This Row],[Text]],_xlpm._i,1)))</f>
        <v/>
      </c>
      <c r="W53" s="4" t="str">
        <f>_xlfn.LET(_xlpm._i, COLUMN()-COLUMN(tblParseParts[[#Headers],[Text]]), IF(_xlpm._i&gt;tblParseParts[[#This Row],[Len]],"",MID(tblParseParts[[#This Row],[Text]],_xlpm._i,1)))</f>
        <v/>
      </c>
      <c r="X53" s="4" t="str">
        <f>_xlfn.LET(_xlpm._i, COLUMN()-COLUMN(tblParseParts[[#Headers],[Text]]), IF(_xlpm._i&gt;tblParseParts[[#This Row],[Len]],"",MID(tblParseParts[[#This Row],[Text]],_xlpm._i,1)))</f>
        <v/>
      </c>
      <c r="Y53" s="4" t="str">
        <f>_xlfn.LET(_xlpm._i, COLUMN()-COLUMN(tblParseParts[[#Headers],[Text]]), IF(_xlpm._i&gt;tblParseParts[[#This Row],[Len]],"",MID(tblParseParts[[#This Row],[Text]],_xlpm._i,1)))</f>
        <v/>
      </c>
      <c r="Z53" s="4" t="str">
        <f>_xlfn.LET(_xlpm._i, COLUMN()-COLUMN(tblParseParts[[#Headers],[Text]]), IF(_xlpm._i&gt;tblParseParts[[#This Row],[Len]],"",MID(tblParseParts[[#This Row],[Text]],_xlpm._i,1)))</f>
        <v/>
      </c>
      <c r="AA53" s="4" t="str">
        <f>_xlfn.LET(_xlpm._i, COLUMN()-COLUMN(tblParseParts[[#Headers],[Text]]), IF(_xlpm._i&gt;tblParseParts[[#This Row],[Len]],"",MID(tblParseParts[[#This Row],[Text]],_xlpm._i,1)))</f>
        <v/>
      </c>
      <c r="AB53" s="4" t="str">
        <f>_xlfn.LET(_xlpm._i, COLUMN()-COLUMN(tblParseParts[[#Headers],[Text]]), IF(_xlpm._i&gt;tblParseParts[[#This Row],[Len]],"",MID(tblParseParts[[#This Row],[Text]],_xlpm._i,1)))</f>
        <v/>
      </c>
      <c r="AC53" s="4" t="str">
        <f>_xlfn.LET(_xlpm._i, COLUMN()-COLUMN(tblParseParts[[#Headers],[Text]]), IF(_xlpm._i&gt;tblParseParts[[#This Row],[Len]],"",MID(tblParseParts[[#This Row],[Text]],_xlpm._i,1)))</f>
        <v/>
      </c>
      <c r="AD53" s="4" t="str">
        <f>_xlfn.LET(_xlpm._i, COLUMN()-COLUMN(tblParseParts[[#Headers],[Text]]), IF(_xlpm._i&gt;tblParseParts[[#This Row],[Len]],"",MID(tblParseParts[[#This Row],[Text]],_xlpm._i,1)))</f>
        <v/>
      </c>
      <c r="AE53" s="4" t="str">
        <f>_xlfn.LET(_xlpm._i, COLUMN()-COLUMN(tblParseParts[[#Headers],[Text]]), IF(_xlpm._i&gt;tblParseParts[[#This Row],[Len]],"",MID(tblParseParts[[#This Row],[Text]],_xlpm._i,1)))</f>
        <v/>
      </c>
      <c r="AF53" s="4" t="str">
        <f>_xlfn.LET(_xlpm._i, COLUMN()-COLUMN(tblParseParts[[#Headers],[Text]]), IF(_xlpm._i&gt;tblParseParts[[#This Row],[Len]],"",MID(tblParseParts[[#This Row],[Text]],_xlpm._i,1)))</f>
        <v/>
      </c>
      <c r="AG53" s="4" t="str">
        <f>_xlfn.LET(_xlpm._i, COLUMN()-COLUMN(tblParseParts[[#Headers],[Text]]), IF(_xlpm._i&gt;tblParseParts[[#This Row],[Len]],"",MID(tblParseParts[[#This Row],[Text]],_xlpm._i,1)))</f>
        <v/>
      </c>
      <c r="AH53" s="4" t="str">
        <f>_xlfn.LET(_xlpm._i, COLUMN()-COLUMN(tblParseParts[[#Headers],[Text]]), IF(_xlpm._i&gt;tblParseParts[[#This Row],[Len]],"",MID(tblParseParts[[#This Row],[Text]],_xlpm._i,1)))</f>
        <v/>
      </c>
      <c r="AI53" s="4" t="str">
        <f>_xlfn.LET(_xlpm._i, COLUMN()-COLUMN(tblParseParts[[#Headers],[Text]]), IF(_xlpm._i&gt;tblParseParts[[#This Row],[Len]],"",MID(tblParseParts[[#This Row],[Text]],_xlpm._i,1)))</f>
        <v/>
      </c>
      <c r="AJ53">
        <f>LEN(tblParseParts[[#This Row],[Text]])</f>
        <v>6</v>
      </c>
      <c r="AK53">
        <f>_xlfn.LET(_xlpm._range,tblParseParts[[#This Row],[1]:[33]], _xlfn.IFNA(_xlfn.XMATCH("T",_xlpm._range,0,1),0))</f>
        <v>1</v>
      </c>
      <c r="AL5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3">
        <f>_xlfn.LET(_xlpm._range,tblParseParts[[#This Row],[1]:[33]], _xlfn.IFNA(_xlfn.XMATCH(":",_xlpm._range,0,-1),0))</f>
        <v>4</v>
      </c>
      <c r="AN53" cm="1">
        <f t="array" ref="AN53">_xlfn.LET(_xlpm._last,INDEX(tblParseParts[[#This Row],[1]:[33]],1,tblParseParts[[#This Row],[Len]]),IF(_xlpm._last="Z",tblParseParts[[#This Row],[Len]],0))</f>
        <v>0</v>
      </c>
      <c r="AO53">
        <f>N(tblParseParts[[#This Row],[Tpos]]&gt;0)</f>
        <v>1</v>
      </c>
      <c r="AP53">
        <f>N(tblParseParts[[#This Row],[Tpos]]=1)</f>
        <v>1</v>
      </c>
      <c r="AQ53">
        <f>N(tblParseParts[[#This Row],[SignLastPos]]=1)</f>
        <v>0</v>
      </c>
      <c r="AR53">
        <f>(tblParseParts[[#This Row],[Tpos]]&lt;&gt;0)*(((tblParseParts[[#This Row],[ZlastPos]]&gt;tblParseParts[[#This Row],[Tpos]])+(tblParseParts[[#This Row],[SignLastPos]]&gt;tblParseParts[[#This Row],[Tpos]]))&lt;&gt;0)</f>
        <v>0</v>
      </c>
      <c r="AS53">
        <f>(tblParseParts[[#This Row],[Tpos]]&lt;&gt;0)*(((tblParseParts[[#This Row],[ZlastPos]]=tblParseParts[[#This Row],[Tpos]]+1)+(tblParseParts[[#This Row],[SignLastPos]]=tblParseParts[[#This Row],[Tpos]]+1))&lt;&gt;0)</f>
        <v>0</v>
      </c>
      <c r="AT53">
        <f>N(tblParseParts[[#This Row],[ColonLastPos]]&gt;tblParseParts[[#This Row],[SignLastPos]])</f>
        <v>1</v>
      </c>
      <c r="AU53">
        <f>N(tblParseParts[[#This Row],[Len]]&lt;8)</f>
        <v>1</v>
      </c>
      <c r="AV53">
        <f>N(tblParseParts[[#This Row],[ZlastPos]]=tblParseParts[[#This Row],[Len]])</f>
        <v>0</v>
      </c>
      <c r="AW5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198</v>
      </c>
      <c r="AX53">
        <v>0</v>
      </c>
      <c r="AY53">
        <v>0</v>
      </c>
      <c r="AZ53">
        <v>1</v>
      </c>
      <c r="BA53" t="str">
        <f>_xlfn.TEXTJOIN(", ",FALSE,tblParseParts[[#This Row],[Hash]:[Compliant]])</f>
        <v>198, 0, 0, 1</v>
      </c>
    </row>
    <row r="54" spans="1:53" x14ac:dyDescent="0.25">
      <c r="A54">
        <v>46</v>
      </c>
      <c r="B54" s="14" t="s">
        <v>206</v>
      </c>
      <c r="C54" s="4" t="str">
        <f>_xlfn.LET(_xlpm._i, COLUMN()-COLUMN(tblParseParts[[#Headers],[Text]]), IF(_xlpm._i&gt;tblParseParts[[#This Row],[Len]],"",MID(tblParseParts[[#This Row],[Text]],_xlpm._i,1)))</f>
        <v>T</v>
      </c>
      <c r="D54" s="4" t="str">
        <f>_xlfn.LET(_xlpm._i, COLUMN()-COLUMN(tblParseParts[[#Headers],[Text]]), IF(_xlpm._i&gt;tblParseParts[[#This Row],[Len]],"",MID(tblParseParts[[#This Row],[Text]],_xlpm._i,1)))</f>
        <v>1</v>
      </c>
      <c r="E54" s="4" t="str">
        <f>_xlfn.LET(_xlpm._i, COLUMN()-COLUMN(tblParseParts[[#Headers],[Text]]), IF(_xlpm._i&gt;tblParseParts[[#This Row],[Len]],"",MID(tblParseParts[[#This Row],[Text]],_xlpm._i,1)))</f>
        <v>2</v>
      </c>
      <c r="F54" s="4" t="str">
        <f>_xlfn.LET(_xlpm._i, COLUMN()-COLUMN(tblParseParts[[#Headers],[Text]]), IF(_xlpm._i&gt;tblParseParts[[#This Row],[Len]],"",MID(tblParseParts[[#This Row],[Text]],_xlpm._i,1)))</f>
        <v>:</v>
      </c>
      <c r="G54" s="4" t="str">
        <f>_xlfn.LET(_xlpm._i, COLUMN()-COLUMN(tblParseParts[[#Headers],[Text]]), IF(_xlpm._i&gt;tblParseParts[[#This Row],[Len]],"",MID(tblParseParts[[#This Row],[Text]],_xlpm._i,1)))</f>
        <v>3</v>
      </c>
      <c r="H54" s="4" t="str">
        <f>_xlfn.LET(_xlpm._i, COLUMN()-COLUMN(tblParseParts[[#Headers],[Text]]), IF(_xlpm._i&gt;tblParseParts[[#This Row],[Len]],"",MID(tblParseParts[[#This Row],[Text]],_xlpm._i,1)))</f>
        <v>5</v>
      </c>
      <c r="I54" s="4" t="str">
        <f>_xlfn.LET(_xlpm._i, COLUMN()-COLUMN(tblParseParts[[#Headers],[Text]]), IF(_xlpm._i&gt;tblParseParts[[#This Row],[Len]],"",MID(tblParseParts[[#This Row],[Text]],_xlpm._i,1)))</f>
        <v>:</v>
      </c>
      <c r="J54" s="4" t="str">
        <f>_xlfn.LET(_xlpm._i, COLUMN()-COLUMN(tblParseParts[[#Headers],[Text]]), IF(_xlpm._i&gt;tblParseParts[[#This Row],[Len]],"",MID(tblParseParts[[#This Row],[Text]],_xlpm._i,1)))</f>
        <v>1</v>
      </c>
      <c r="K54" s="4" t="str">
        <f>_xlfn.LET(_xlpm._i, COLUMN()-COLUMN(tblParseParts[[#Headers],[Text]]), IF(_xlpm._i&gt;tblParseParts[[#This Row],[Len]],"",MID(tblParseParts[[#This Row],[Text]],_xlpm._i,1)))</f>
        <v>2</v>
      </c>
      <c r="L54" s="4" t="str">
        <f>_xlfn.LET(_xlpm._i, COLUMN()-COLUMN(tblParseParts[[#Headers],[Text]]), IF(_xlpm._i&gt;tblParseParts[[#This Row],[Len]],"",MID(tblParseParts[[#This Row],[Text]],_xlpm._i,1)))</f>
        <v/>
      </c>
      <c r="M54" s="4" t="str">
        <f>_xlfn.LET(_xlpm._i, COLUMN()-COLUMN(tblParseParts[[#Headers],[Text]]), IF(_xlpm._i&gt;tblParseParts[[#This Row],[Len]],"",MID(tblParseParts[[#This Row],[Text]],_xlpm._i,1)))</f>
        <v/>
      </c>
      <c r="N54" s="4" t="str">
        <f>_xlfn.LET(_xlpm._i, COLUMN()-COLUMN(tblParseParts[[#Headers],[Text]]), IF(_xlpm._i&gt;tblParseParts[[#This Row],[Len]],"",MID(tblParseParts[[#This Row],[Text]],_xlpm._i,1)))</f>
        <v/>
      </c>
      <c r="O54" s="4" t="str">
        <f>_xlfn.LET(_xlpm._i, COLUMN()-COLUMN(tblParseParts[[#Headers],[Text]]), IF(_xlpm._i&gt;tblParseParts[[#This Row],[Len]],"",MID(tblParseParts[[#This Row],[Text]],_xlpm._i,1)))</f>
        <v/>
      </c>
      <c r="P54" s="4" t="str">
        <f>_xlfn.LET(_xlpm._i, COLUMN()-COLUMN(tblParseParts[[#Headers],[Text]]), IF(_xlpm._i&gt;tblParseParts[[#This Row],[Len]],"",MID(tblParseParts[[#This Row],[Text]],_xlpm._i,1)))</f>
        <v/>
      </c>
      <c r="Q54" s="4" t="str">
        <f>_xlfn.LET(_xlpm._i, COLUMN()-COLUMN(tblParseParts[[#Headers],[Text]]), IF(_xlpm._i&gt;tblParseParts[[#This Row],[Len]],"",MID(tblParseParts[[#This Row],[Text]],_xlpm._i,1)))</f>
        <v/>
      </c>
      <c r="R54" s="4" t="str">
        <f>_xlfn.LET(_xlpm._i, COLUMN()-COLUMN(tblParseParts[[#Headers],[Text]]), IF(_xlpm._i&gt;tblParseParts[[#This Row],[Len]],"",MID(tblParseParts[[#This Row],[Text]],_xlpm._i,1)))</f>
        <v/>
      </c>
      <c r="S54" s="4" t="str">
        <f>_xlfn.LET(_xlpm._i, COLUMN()-COLUMN(tblParseParts[[#Headers],[Text]]), IF(_xlpm._i&gt;tblParseParts[[#This Row],[Len]],"",MID(tblParseParts[[#This Row],[Text]],_xlpm._i,1)))</f>
        <v/>
      </c>
      <c r="T54" s="4" t="str">
        <f>_xlfn.LET(_xlpm._i, COLUMN()-COLUMN(tblParseParts[[#Headers],[Text]]), IF(_xlpm._i&gt;tblParseParts[[#This Row],[Len]],"",MID(tblParseParts[[#This Row],[Text]],_xlpm._i,1)))</f>
        <v/>
      </c>
      <c r="U54" s="4" t="str">
        <f>_xlfn.LET(_xlpm._i, COLUMN()-COLUMN(tblParseParts[[#Headers],[Text]]), IF(_xlpm._i&gt;tblParseParts[[#This Row],[Len]],"",MID(tblParseParts[[#This Row],[Text]],_xlpm._i,1)))</f>
        <v/>
      </c>
      <c r="V54" s="4" t="str">
        <f>_xlfn.LET(_xlpm._i, COLUMN()-COLUMN(tblParseParts[[#Headers],[Text]]), IF(_xlpm._i&gt;tblParseParts[[#This Row],[Len]],"",MID(tblParseParts[[#This Row],[Text]],_xlpm._i,1)))</f>
        <v/>
      </c>
      <c r="W54" s="4" t="str">
        <f>_xlfn.LET(_xlpm._i, COLUMN()-COLUMN(tblParseParts[[#Headers],[Text]]), IF(_xlpm._i&gt;tblParseParts[[#This Row],[Len]],"",MID(tblParseParts[[#This Row],[Text]],_xlpm._i,1)))</f>
        <v/>
      </c>
      <c r="X54" s="4" t="str">
        <f>_xlfn.LET(_xlpm._i, COLUMN()-COLUMN(tblParseParts[[#Headers],[Text]]), IF(_xlpm._i&gt;tblParseParts[[#This Row],[Len]],"",MID(tblParseParts[[#This Row],[Text]],_xlpm._i,1)))</f>
        <v/>
      </c>
      <c r="Y54" s="4" t="str">
        <f>_xlfn.LET(_xlpm._i, COLUMN()-COLUMN(tblParseParts[[#Headers],[Text]]), IF(_xlpm._i&gt;tblParseParts[[#This Row],[Len]],"",MID(tblParseParts[[#This Row],[Text]],_xlpm._i,1)))</f>
        <v/>
      </c>
      <c r="Z54" s="4" t="str">
        <f>_xlfn.LET(_xlpm._i, COLUMN()-COLUMN(tblParseParts[[#Headers],[Text]]), IF(_xlpm._i&gt;tblParseParts[[#This Row],[Len]],"",MID(tblParseParts[[#This Row],[Text]],_xlpm._i,1)))</f>
        <v/>
      </c>
      <c r="AA54" s="4" t="str">
        <f>_xlfn.LET(_xlpm._i, COLUMN()-COLUMN(tblParseParts[[#Headers],[Text]]), IF(_xlpm._i&gt;tblParseParts[[#This Row],[Len]],"",MID(tblParseParts[[#This Row],[Text]],_xlpm._i,1)))</f>
        <v/>
      </c>
      <c r="AB54" s="4" t="str">
        <f>_xlfn.LET(_xlpm._i, COLUMN()-COLUMN(tblParseParts[[#Headers],[Text]]), IF(_xlpm._i&gt;tblParseParts[[#This Row],[Len]],"",MID(tblParseParts[[#This Row],[Text]],_xlpm._i,1)))</f>
        <v/>
      </c>
      <c r="AC54" s="4" t="str">
        <f>_xlfn.LET(_xlpm._i, COLUMN()-COLUMN(tblParseParts[[#Headers],[Text]]), IF(_xlpm._i&gt;tblParseParts[[#This Row],[Len]],"",MID(tblParseParts[[#This Row],[Text]],_xlpm._i,1)))</f>
        <v/>
      </c>
      <c r="AD54" s="4" t="str">
        <f>_xlfn.LET(_xlpm._i, COLUMN()-COLUMN(tblParseParts[[#Headers],[Text]]), IF(_xlpm._i&gt;tblParseParts[[#This Row],[Len]],"",MID(tblParseParts[[#This Row],[Text]],_xlpm._i,1)))</f>
        <v/>
      </c>
      <c r="AE54" s="4" t="str">
        <f>_xlfn.LET(_xlpm._i, COLUMN()-COLUMN(tblParseParts[[#Headers],[Text]]), IF(_xlpm._i&gt;tblParseParts[[#This Row],[Len]],"",MID(tblParseParts[[#This Row],[Text]],_xlpm._i,1)))</f>
        <v/>
      </c>
      <c r="AF54" s="4" t="str">
        <f>_xlfn.LET(_xlpm._i, COLUMN()-COLUMN(tblParseParts[[#Headers],[Text]]), IF(_xlpm._i&gt;tblParseParts[[#This Row],[Len]],"",MID(tblParseParts[[#This Row],[Text]],_xlpm._i,1)))</f>
        <v/>
      </c>
      <c r="AG54" s="4" t="str">
        <f>_xlfn.LET(_xlpm._i, COLUMN()-COLUMN(tblParseParts[[#Headers],[Text]]), IF(_xlpm._i&gt;tblParseParts[[#This Row],[Len]],"",MID(tblParseParts[[#This Row],[Text]],_xlpm._i,1)))</f>
        <v/>
      </c>
      <c r="AH54" s="4" t="str">
        <f>_xlfn.LET(_xlpm._i, COLUMN()-COLUMN(tblParseParts[[#Headers],[Text]]), IF(_xlpm._i&gt;tblParseParts[[#This Row],[Len]],"",MID(tblParseParts[[#This Row],[Text]],_xlpm._i,1)))</f>
        <v/>
      </c>
      <c r="AI54" s="4" t="str">
        <f>_xlfn.LET(_xlpm._i, COLUMN()-COLUMN(tblParseParts[[#Headers],[Text]]), IF(_xlpm._i&gt;tblParseParts[[#This Row],[Len]],"",MID(tblParseParts[[#This Row],[Text]],_xlpm._i,1)))</f>
        <v/>
      </c>
      <c r="AJ54">
        <f>LEN(tblParseParts[[#This Row],[Text]])</f>
        <v>9</v>
      </c>
      <c r="AK54">
        <f>_xlfn.LET(_xlpm._range,tblParseParts[[#This Row],[1]:[33]], _xlfn.IFNA(_xlfn.XMATCH("T",_xlpm._range,0,1),0))</f>
        <v>1</v>
      </c>
      <c r="AL5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4">
        <f>_xlfn.LET(_xlpm._range,tblParseParts[[#This Row],[1]:[33]], _xlfn.IFNA(_xlfn.XMATCH(":",_xlpm._range,0,-1),0))</f>
        <v>7</v>
      </c>
      <c r="AN54" cm="1">
        <f t="array" ref="AN54">_xlfn.LET(_xlpm._last,INDEX(tblParseParts[[#This Row],[1]:[33]],1,tblParseParts[[#This Row],[Len]]),IF(_xlpm._last="Z",tblParseParts[[#This Row],[Len]],0))</f>
        <v>0</v>
      </c>
      <c r="AO54">
        <f>N(tblParseParts[[#This Row],[Tpos]]&gt;0)</f>
        <v>1</v>
      </c>
      <c r="AP54">
        <f>N(tblParseParts[[#This Row],[Tpos]]=1)</f>
        <v>1</v>
      </c>
      <c r="AQ54">
        <f>N(tblParseParts[[#This Row],[SignLastPos]]=1)</f>
        <v>0</v>
      </c>
      <c r="AR54">
        <f>(tblParseParts[[#This Row],[Tpos]]&lt;&gt;0)*(((tblParseParts[[#This Row],[ZlastPos]]&gt;tblParseParts[[#This Row],[Tpos]])+(tblParseParts[[#This Row],[SignLastPos]]&gt;tblParseParts[[#This Row],[Tpos]]))&lt;&gt;0)</f>
        <v>0</v>
      </c>
      <c r="AS54">
        <f>(tblParseParts[[#This Row],[Tpos]]&lt;&gt;0)*(((tblParseParts[[#This Row],[ZlastPos]]=tblParseParts[[#This Row],[Tpos]]+1)+(tblParseParts[[#This Row],[SignLastPos]]=tblParseParts[[#This Row],[Tpos]]+1))&lt;&gt;0)</f>
        <v>0</v>
      </c>
      <c r="AT54">
        <f>N(tblParseParts[[#This Row],[ColonLastPos]]&gt;tblParseParts[[#This Row],[SignLastPos]])</f>
        <v>1</v>
      </c>
      <c r="AU54">
        <f>N(tblParseParts[[#This Row],[Len]]&lt;8)</f>
        <v>0</v>
      </c>
      <c r="AV54">
        <f>N(tblParseParts[[#This Row],[ZlastPos]]=tblParseParts[[#This Row],[Len]])</f>
        <v>0</v>
      </c>
      <c r="AW5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196</v>
      </c>
      <c r="AX54">
        <v>0</v>
      </c>
      <c r="AY54">
        <v>0</v>
      </c>
      <c r="AZ54">
        <v>1</v>
      </c>
      <c r="BA54" t="str">
        <f>_xlfn.TEXTJOIN(", ",FALSE,tblParseParts[[#This Row],[Hash]:[Compliant]])</f>
        <v>196, 0, 0, 1</v>
      </c>
    </row>
    <row r="55" spans="1:53" x14ac:dyDescent="0.25">
      <c r="A55">
        <v>47</v>
      </c>
      <c r="B55" s="14" t="s">
        <v>207</v>
      </c>
      <c r="C55" s="4" t="str">
        <f>_xlfn.LET(_xlpm._i, COLUMN()-COLUMN(tblParseParts[[#Headers],[Text]]), IF(_xlpm._i&gt;tblParseParts[[#This Row],[Len]],"",MID(tblParseParts[[#This Row],[Text]],_xlpm._i,1)))</f>
        <v>T</v>
      </c>
      <c r="D55" s="4" t="str">
        <f>_xlfn.LET(_xlpm._i, COLUMN()-COLUMN(tblParseParts[[#Headers],[Text]]), IF(_xlpm._i&gt;tblParseParts[[#This Row],[Len]],"",MID(tblParseParts[[#This Row],[Text]],_xlpm._i,1)))</f>
        <v>1</v>
      </c>
      <c r="E55" s="4" t="str">
        <f>_xlfn.LET(_xlpm._i, COLUMN()-COLUMN(tblParseParts[[#Headers],[Text]]), IF(_xlpm._i&gt;tblParseParts[[#This Row],[Len]],"",MID(tblParseParts[[#This Row],[Text]],_xlpm._i,1)))</f>
        <v>2</v>
      </c>
      <c r="F55" s="4" t="str">
        <f>_xlfn.LET(_xlpm._i, COLUMN()-COLUMN(tblParseParts[[#Headers],[Text]]), IF(_xlpm._i&gt;tblParseParts[[#This Row],[Len]],"",MID(tblParseParts[[#This Row],[Text]],_xlpm._i,1)))</f>
        <v>:</v>
      </c>
      <c r="G55" s="4" t="str">
        <f>_xlfn.LET(_xlpm._i, COLUMN()-COLUMN(tblParseParts[[#Headers],[Text]]), IF(_xlpm._i&gt;tblParseParts[[#This Row],[Len]],"",MID(tblParseParts[[#This Row],[Text]],_xlpm._i,1)))</f>
        <v>3</v>
      </c>
      <c r="H55" s="4" t="str">
        <f>_xlfn.LET(_xlpm._i, COLUMN()-COLUMN(tblParseParts[[#Headers],[Text]]), IF(_xlpm._i&gt;tblParseParts[[#This Row],[Len]],"",MID(tblParseParts[[#This Row],[Text]],_xlpm._i,1)))</f>
        <v>5</v>
      </c>
      <c r="I55" s="4" t="str">
        <f>_xlfn.LET(_xlpm._i, COLUMN()-COLUMN(tblParseParts[[#Headers],[Text]]), IF(_xlpm._i&gt;tblParseParts[[#This Row],[Len]],"",MID(tblParseParts[[#This Row],[Text]],_xlpm._i,1)))</f>
        <v>:</v>
      </c>
      <c r="J55" s="4" t="str">
        <f>_xlfn.LET(_xlpm._i, COLUMN()-COLUMN(tblParseParts[[#Headers],[Text]]), IF(_xlpm._i&gt;tblParseParts[[#This Row],[Len]],"",MID(tblParseParts[[#This Row],[Text]],_xlpm._i,1)))</f>
        <v>1</v>
      </c>
      <c r="K55" s="4" t="str">
        <f>_xlfn.LET(_xlpm._i, COLUMN()-COLUMN(tblParseParts[[#Headers],[Text]]), IF(_xlpm._i&gt;tblParseParts[[#This Row],[Len]],"",MID(tblParseParts[[#This Row],[Text]],_xlpm._i,1)))</f>
        <v>2</v>
      </c>
      <c r="L55" s="4" t="str">
        <f>_xlfn.LET(_xlpm._i, COLUMN()-COLUMN(tblParseParts[[#Headers],[Text]]), IF(_xlpm._i&gt;tblParseParts[[#This Row],[Len]],"",MID(tblParseParts[[#This Row],[Text]],_xlpm._i,1)))</f>
        <v>.</v>
      </c>
      <c r="M55" s="4" t="str">
        <f>_xlfn.LET(_xlpm._i, COLUMN()-COLUMN(tblParseParts[[#Headers],[Text]]), IF(_xlpm._i&gt;tblParseParts[[#This Row],[Len]],"",MID(tblParseParts[[#This Row],[Text]],_xlpm._i,1)))</f>
        <v>0</v>
      </c>
      <c r="N55" s="4" t="str">
        <f>_xlfn.LET(_xlpm._i, COLUMN()-COLUMN(tblParseParts[[#Headers],[Text]]), IF(_xlpm._i&gt;tblParseParts[[#This Row],[Len]],"",MID(tblParseParts[[#This Row],[Text]],_xlpm._i,1)))</f>
        <v/>
      </c>
      <c r="O55" s="4" t="str">
        <f>_xlfn.LET(_xlpm._i, COLUMN()-COLUMN(tblParseParts[[#Headers],[Text]]), IF(_xlpm._i&gt;tblParseParts[[#This Row],[Len]],"",MID(tblParseParts[[#This Row],[Text]],_xlpm._i,1)))</f>
        <v/>
      </c>
      <c r="P55" s="4" t="str">
        <f>_xlfn.LET(_xlpm._i, COLUMN()-COLUMN(tblParseParts[[#Headers],[Text]]), IF(_xlpm._i&gt;tblParseParts[[#This Row],[Len]],"",MID(tblParseParts[[#This Row],[Text]],_xlpm._i,1)))</f>
        <v/>
      </c>
      <c r="Q55" s="4" t="str">
        <f>_xlfn.LET(_xlpm._i, COLUMN()-COLUMN(tblParseParts[[#Headers],[Text]]), IF(_xlpm._i&gt;tblParseParts[[#This Row],[Len]],"",MID(tblParseParts[[#This Row],[Text]],_xlpm._i,1)))</f>
        <v/>
      </c>
      <c r="R55" s="4" t="str">
        <f>_xlfn.LET(_xlpm._i, COLUMN()-COLUMN(tblParseParts[[#Headers],[Text]]), IF(_xlpm._i&gt;tblParseParts[[#This Row],[Len]],"",MID(tblParseParts[[#This Row],[Text]],_xlpm._i,1)))</f>
        <v/>
      </c>
      <c r="S55" s="4" t="str">
        <f>_xlfn.LET(_xlpm._i, COLUMN()-COLUMN(tblParseParts[[#Headers],[Text]]), IF(_xlpm._i&gt;tblParseParts[[#This Row],[Len]],"",MID(tblParseParts[[#This Row],[Text]],_xlpm._i,1)))</f>
        <v/>
      </c>
      <c r="T55" s="4" t="str">
        <f>_xlfn.LET(_xlpm._i, COLUMN()-COLUMN(tblParseParts[[#Headers],[Text]]), IF(_xlpm._i&gt;tblParseParts[[#This Row],[Len]],"",MID(tblParseParts[[#This Row],[Text]],_xlpm._i,1)))</f>
        <v/>
      </c>
      <c r="U55" s="4" t="str">
        <f>_xlfn.LET(_xlpm._i, COLUMN()-COLUMN(tblParseParts[[#Headers],[Text]]), IF(_xlpm._i&gt;tblParseParts[[#This Row],[Len]],"",MID(tblParseParts[[#This Row],[Text]],_xlpm._i,1)))</f>
        <v/>
      </c>
      <c r="V55" s="4" t="str">
        <f>_xlfn.LET(_xlpm._i, COLUMN()-COLUMN(tblParseParts[[#Headers],[Text]]), IF(_xlpm._i&gt;tblParseParts[[#This Row],[Len]],"",MID(tblParseParts[[#This Row],[Text]],_xlpm._i,1)))</f>
        <v/>
      </c>
      <c r="W55" s="4" t="str">
        <f>_xlfn.LET(_xlpm._i, COLUMN()-COLUMN(tblParseParts[[#Headers],[Text]]), IF(_xlpm._i&gt;tblParseParts[[#This Row],[Len]],"",MID(tblParseParts[[#This Row],[Text]],_xlpm._i,1)))</f>
        <v/>
      </c>
      <c r="X55" s="4" t="str">
        <f>_xlfn.LET(_xlpm._i, COLUMN()-COLUMN(tblParseParts[[#Headers],[Text]]), IF(_xlpm._i&gt;tblParseParts[[#This Row],[Len]],"",MID(tblParseParts[[#This Row],[Text]],_xlpm._i,1)))</f>
        <v/>
      </c>
      <c r="Y55" s="4" t="str">
        <f>_xlfn.LET(_xlpm._i, COLUMN()-COLUMN(tblParseParts[[#Headers],[Text]]), IF(_xlpm._i&gt;tblParseParts[[#This Row],[Len]],"",MID(tblParseParts[[#This Row],[Text]],_xlpm._i,1)))</f>
        <v/>
      </c>
      <c r="Z55" s="4" t="str">
        <f>_xlfn.LET(_xlpm._i, COLUMN()-COLUMN(tblParseParts[[#Headers],[Text]]), IF(_xlpm._i&gt;tblParseParts[[#This Row],[Len]],"",MID(tblParseParts[[#This Row],[Text]],_xlpm._i,1)))</f>
        <v/>
      </c>
      <c r="AA55" s="4" t="str">
        <f>_xlfn.LET(_xlpm._i, COLUMN()-COLUMN(tblParseParts[[#Headers],[Text]]), IF(_xlpm._i&gt;tblParseParts[[#This Row],[Len]],"",MID(tblParseParts[[#This Row],[Text]],_xlpm._i,1)))</f>
        <v/>
      </c>
      <c r="AB55" s="4" t="str">
        <f>_xlfn.LET(_xlpm._i, COLUMN()-COLUMN(tblParseParts[[#Headers],[Text]]), IF(_xlpm._i&gt;tblParseParts[[#This Row],[Len]],"",MID(tblParseParts[[#This Row],[Text]],_xlpm._i,1)))</f>
        <v/>
      </c>
      <c r="AC55" s="4" t="str">
        <f>_xlfn.LET(_xlpm._i, COLUMN()-COLUMN(tblParseParts[[#Headers],[Text]]), IF(_xlpm._i&gt;tblParseParts[[#This Row],[Len]],"",MID(tblParseParts[[#This Row],[Text]],_xlpm._i,1)))</f>
        <v/>
      </c>
      <c r="AD55" s="4" t="str">
        <f>_xlfn.LET(_xlpm._i, COLUMN()-COLUMN(tblParseParts[[#Headers],[Text]]), IF(_xlpm._i&gt;tblParseParts[[#This Row],[Len]],"",MID(tblParseParts[[#This Row],[Text]],_xlpm._i,1)))</f>
        <v/>
      </c>
      <c r="AE55" s="4" t="str">
        <f>_xlfn.LET(_xlpm._i, COLUMN()-COLUMN(tblParseParts[[#Headers],[Text]]), IF(_xlpm._i&gt;tblParseParts[[#This Row],[Len]],"",MID(tblParseParts[[#This Row],[Text]],_xlpm._i,1)))</f>
        <v/>
      </c>
      <c r="AF55" s="4" t="str">
        <f>_xlfn.LET(_xlpm._i, COLUMN()-COLUMN(tblParseParts[[#Headers],[Text]]), IF(_xlpm._i&gt;tblParseParts[[#This Row],[Len]],"",MID(tblParseParts[[#This Row],[Text]],_xlpm._i,1)))</f>
        <v/>
      </c>
      <c r="AG55" s="4" t="str">
        <f>_xlfn.LET(_xlpm._i, COLUMN()-COLUMN(tblParseParts[[#Headers],[Text]]), IF(_xlpm._i&gt;tblParseParts[[#This Row],[Len]],"",MID(tblParseParts[[#This Row],[Text]],_xlpm._i,1)))</f>
        <v/>
      </c>
      <c r="AH55" s="4" t="str">
        <f>_xlfn.LET(_xlpm._i, COLUMN()-COLUMN(tblParseParts[[#Headers],[Text]]), IF(_xlpm._i&gt;tblParseParts[[#This Row],[Len]],"",MID(tblParseParts[[#This Row],[Text]],_xlpm._i,1)))</f>
        <v/>
      </c>
      <c r="AI55" s="4" t="str">
        <f>_xlfn.LET(_xlpm._i, COLUMN()-COLUMN(tblParseParts[[#Headers],[Text]]), IF(_xlpm._i&gt;tblParseParts[[#This Row],[Len]],"",MID(tblParseParts[[#This Row],[Text]],_xlpm._i,1)))</f>
        <v/>
      </c>
      <c r="AJ55">
        <f>LEN(tblParseParts[[#This Row],[Text]])</f>
        <v>11</v>
      </c>
      <c r="AK55">
        <f>_xlfn.LET(_xlpm._range,tblParseParts[[#This Row],[1]:[33]], _xlfn.IFNA(_xlfn.XMATCH("T",_xlpm._range,0,1),0))</f>
        <v>1</v>
      </c>
      <c r="AL5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5">
        <f>_xlfn.LET(_xlpm._range,tblParseParts[[#This Row],[1]:[33]], _xlfn.IFNA(_xlfn.XMATCH(":",_xlpm._range,0,-1),0))</f>
        <v>7</v>
      </c>
      <c r="AN55" cm="1">
        <f t="array" ref="AN55">_xlfn.LET(_xlpm._last,INDEX(tblParseParts[[#This Row],[1]:[33]],1,tblParseParts[[#This Row],[Len]]),IF(_xlpm._last="Z",tblParseParts[[#This Row],[Len]],0))</f>
        <v>0</v>
      </c>
      <c r="AO55">
        <f>N(tblParseParts[[#This Row],[Tpos]]&gt;0)</f>
        <v>1</v>
      </c>
      <c r="AP55">
        <f>N(tblParseParts[[#This Row],[Tpos]]=1)</f>
        <v>1</v>
      </c>
      <c r="AQ55">
        <f>N(tblParseParts[[#This Row],[SignLastPos]]=1)</f>
        <v>0</v>
      </c>
      <c r="AR55">
        <f>(tblParseParts[[#This Row],[Tpos]]&lt;&gt;0)*(((tblParseParts[[#This Row],[ZlastPos]]&gt;tblParseParts[[#This Row],[Tpos]])+(tblParseParts[[#This Row],[SignLastPos]]&gt;tblParseParts[[#This Row],[Tpos]]))&lt;&gt;0)</f>
        <v>0</v>
      </c>
      <c r="AS55">
        <f>(tblParseParts[[#This Row],[Tpos]]&lt;&gt;0)*(((tblParseParts[[#This Row],[ZlastPos]]=tblParseParts[[#This Row],[Tpos]]+1)+(tblParseParts[[#This Row],[SignLastPos]]=tblParseParts[[#This Row],[Tpos]]+1))&lt;&gt;0)</f>
        <v>0</v>
      </c>
      <c r="AT55">
        <f>N(tblParseParts[[#This Row],[ColonLastPos]]&gt;tblParseParts[[#This Row],[SignLastPos]])</f>
        <v>1</v>
      </c>
      <c r="AU55">
        <f>N(tblParseParts[[#This Row],[Len]]&lt;8)</f>
        <v>0</v>
      </c>
      <c r="AV55">
        <f>N(tblParseParts[[#This Row],[ZlastPos]]=tblParseParts[[#This Row],[Len]])</f>
        <v>0</v>
      </c>
      <c r="AW5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196</v>
      </c>
      <c r="AX55">
        <v>0</v>
      </c>
      <c r="AY55">
        <v>0</v>
      </c>
      <c r="AZ55">
        <v>1</v>
      </c>
      <c r="BA55" t="str">
        <f>_xlfn.TEXTJOIN(", ",FALSE,tblParseParts[[#This Row],[Hash]:[Compliant]])</f>
        <v>196, 0, 0, 1</v>
      </c>
    </row>
    <row r="56" spans="1:53" x14ac:dyDescent="0.25">
      <c r="A56">
        <v>48</v>
      </c>
      <c r="B56" s="14" t="s">
        <v>208</v>
      </c>
      <c r="C56" s="4" t="str">
        <f>_xlfn.LET(_xlpm._i, COLUMN()-COLUMN(tblParseParts[[#Headers],[Text]]), IF(_xlpm._i&gt;tblParseParts[[#This Row],[Len]],"",MID(tblParseParts[[#This Row],[Text]],_xlpm._i,1)))</f>
        <v>T</v>
      </c>
      <c r="D56" s="4" t="str">
        <f>_xlfn.LET(_xlpm._i, COLUMN()-COLUMN(tblParseParts[[#Headers],[Text]]), IF(_xlpm._i&gt;tblParseParts[[#This Row],[Len]],"",MID(tblParseParts[[#This Row],[Text]],_xlpm._i,1)))</f>
        <v>1</v>
      </c>
      <c r="E56" s="4" t="str">
        <f>_xlfn.LET(_xlpm._i, COLUMN()-COLUMN(tblParseParts[[#Headers],[Text]]), IF(_xlpm._i&gt;tblParseParts[[#This Row],[Len]],"",MID(tblParseParts[[#This Row],[Text]],_xlpm._i,1)))</f>
        <v>2</v>
      </c>
      <c r="F56" s="4" t="str">
        <f>_xlfn.LET(_xlpm._i, COLUMN()-COLUMN(tblParseParts[[#Headers],[Text]]), IF(_xlpm._i&gt;tblParseParts[[#This Row],[Len]],"",MID(tblParseParts[[#This Row],[Text]],_xlpm._i,1)))</f>
        <v>:</v>
      </c>
      <c r="G56" s="4" t="str">
        <f>_xlfn.LET(_xlpm._i, COLUMN()-COLUMN(tblParseParts[[#Headers],[Text]]), IF(_xlpm._i&gt;tblParseParts[[#This Row],[Len]],"",MID(tblParseParts[[#This Row],[Text]],_xlpm._i,1)))</f>
        <v>3</v>
      </c>
      <c r="H56" s="4" t="str">
        <f>_xlfn.LET(_xlpm._i, COLUMN()-COLUMN(tblParseParts[[#Headers],[Text]]), IF(_xlpm._i&gt;tblParseParts[[#This Row],[Len]],"",MID(tblParseParts[[#This Row],[Text]],_xlpm._i,1)))</f>
        <v>5</v>
      </c>
      <c r="I56" s="4" t="str">
        <f>_xlfn.LET(_xlpm._i, COLUMN()-COLUMN(tblParseParts[[#Headers],[Text]]), IF(_xlpm._i&gt;tblParseParts[[#This Row],[Len]],"",MID(tblParseParts[[#This Row],[Text]],_xlpm._i,1)))</f>
        <v>:</v>
      </c>
      <c r="J56" s="4" t="str">
        <f>_xlfn.LET(_xlpm._i, COLUMN()-COLUMN(tblParseParts[[#Headers],[Text]]), IF(_xlpm._i&gt;tblParseParts[[#This Row],[Len]],"",MID(tblParseParts[[#This Row],[Text]],_xlpm._i,1)))</f>
        <v>1</v>
      </c>
      <c r="K56" s="4" t="str">
        <f>_xlfn.LET(_xlpm._i, COLUMN()-COLUMN(tblParseParts[[#Headers],[Text]]), IF(_xlpm._i&gt;tblParseParts[[#This Row],[Len]],"",MID(tblParseParts[[#This Row],[Text]],_xlpm._i,1)))</f>
        <v>2</v>
      </c>
      <c r="L56" s="4" t="str">
        <f>_xlfn.LET(_xlpm._i, COLUMN()-COLUMN(tblParseParts[[#Headers],[Text]]), IF(_xlpm._i&gt;tblParseParts[[#This Row],[Len]],"",MID(tblParseParts[[#This Row],[Text]],_xlpm._i,1)))</f>
        <v>.</v>
      </c>
      <c r="M56" s="4" t="str">
        <f>_xlfn.LET(_xlpm._i, COLUMN()-COLUMN(tblParseParts[[#Headers],[Text]]), IF(_xlpm._i&gt;tblParseParts[[#This Row],[Len]],"",MID(tblParseParts[[#This Row],[Text]],_xlpm._i,1)))</f>
        <v>0</v>
      </c>
      <c r="N56" s="4" t="str">
        <f>_xlfn.LET(_xlpm._i, COLUMN()-COLUMN(tblParseParts[[#Headers],[Text]]), IF(_xlpm._i&gt;tblParseParts[[#This Row],[Len]],"",MID(tblParseParts[[#This Row],[Text]],_xlpm._i,1)))</f>
        <v>0</v>
      </c>
      <c r="O56" s="4" t="str">
        <f>_xlfn.LET(_xlpm._i, COLUMN()-COLUMN(tblParseParts[[#Headers],[Text]]), IF(_xlpm._i&gt;tblParseParts[[#This Row],[Len]],"",MID(tblParseParts[[#This Row],[Text]],_xlpm._i,1)))</f>
        <v/>
      </c>
      <c r="P56" s="4" t="str">
        <f>_xlfn.LET(_xlpm._i, COLUMN()-COLUMN(tblParseParts[[#Headers],[Text]]), IF(_xlpm._i&gt;tblParseParts[[#This Row],[Len]],"",MID(tblParseParts[[#This Row],[Text]],_xlpm._i,1)))</f>
        <v/>
      </c>
      <c r="Q56" s="4" t="str">
        <f>_xlfn.LET(_xlpm._i, COLUMN()-COLUMN(tblParseParts[[#Headers],[Text]]), IF(_xlpm._i&gt;tblParseParts[[#This Row],[Len]],"",MID(tblParseParts[[#This Row],[Text]],_xlpm._i,1)))</f>
        <v/>
      </c>
      <c r="R56" s="4" t="str">
        <f>_xlfn.LET(_xlpm._i, COLUMN()-COLUMN(tblParseParts[[#Headers],[Text]]), IF(_xlpm._i&gt;tblParseParts[[#This Row],[Len]],"",MID(tblParseParts[[#This Row],[Text]],_xlpm._i,1)))</f>
        <v/>
      </c>
      <c r="S56" s="4" t="str">
        <f>_xlfn.LET(_xlpm._i, COLUMN()-COLUMN(tblParseParts[[#Headers],[Text]]), IF(_xlpm._i&gt;tblParseParts[[#This Row],[Len]],"",MID(tblParseParts[[#This Row],[Text]],_xlpm._i,1)))</f>
        <v/>
      </c>
      <c r="T56" s="4" t="str">
        <f>_xlfn.LET(_xlpm._i, COLUMN()-COLUMN(tblParseParts[[#Headers],[Text]]), IF(_xlpm._i&gt;tblParseParts[[#This Row],[Len]],"",MID(tblParseParts[[#This Row],[Text]],_xlpm._i,1)))</f>
        <v/>
      </c>
      <c r="U56" s="4" t="str">
        <f>_xlfn.LET(_xlpm._i, COLUMN()-COLUMN(tblParseParts[[#Headers],[Text]]), IF(_xlpm._i&gt;tblParseParts[[#This Row],[Len]],"",MID(tblParseParts[[#This Row],[Text]],_xlpm._i,1)))</f>
        <v/>
      </c>
      <c r="V56" s="4" t="str">
        <f>_xlfn.LET(_xlpm._i, COLUMN()-COLUMN(tblParseParts[[#Headers],[Text]]), IF(_xlpm._i&gt;tblParseParts[[#This Row],[Len]],"",MID(tblParseParts[[#This Row],[Text]],_xlpm._i,1)))</f>
        <v/>
      </c>
      <c r="W56" s="4" t="str">
        <f>_xlfn.LET(_xlpm._i, COLUMN()-COLUMN(tblParseParts[[#Headers],[Text]]), IF(_xlpm._i&gt;tblParseParts[[#This Row],[Len]],"",MID(tblParseParts[[#This Row],[Text]],_xlpm._i,1)))</f>
        <v/>
      </c>
      <c r="X56" s="4" t="str">
        <f>_xlfn.LET(_xlpm._i, COLUMN()-COLUMN(tblParseParts[[#Headers],[Text]]), IF(_xlpm._i&gt;tblParseParts[[#This Row],[Len]],"",MID(tblParseParts[[#This Row],[Text]],_xlpm._i,1)))</f>
        <v/>
      </c>
      <c r="Y56" s="4" t="str">
        <f>_xlfn.LET(_xlpm._i, COLUMN()-COLUMN(tblParseParts[[#Headers],[Text]]), IF(_xlpm._i&gt;tblParseParts[[#This Row],[Len]],"",MID(tblParseParts[[#This Row],[Text]],_xlpm._i,1)))</f>
        <v/>
      </c>
      <c r="Z56" s="4" t="str">
        <f>_xlfn.LET(_xlpm._i, COLUMN()-COLUMN(tblParseParts[[#Headers],[Text]]), IF(_xlpm._i&gt;tblParseParts[[#This Row],[Len]],"",MID(tblParseParts[[#This Row],[Text]],_xlpm._i,1)))</f>
        <v/>
      </c>
      <c r="AA56" s="4" t="str">
        <f>_xlfn.LET(_xlpm._i, COLUMN()-COLUMN(tblParseParts[[#Headers],[Text]]), IF(_xlpm._i&gt;tblParseParts[[#This Row],[Len]],"",MID(tblParseParts[[#This Row],[Text]],_xlpm._i,1)))</f>
        <v/>
      </c>
      <c r="AB56" s="4" t="str">
        <f>_xlfn.LET(_xlpm._i, COLUMN()-COLUMN(tblParseParts[[#Headers],[Text]]), IF(_xlpm._i&gt;tblParseParts[[#This Row],[Len]],"",MID(tblParseParts[[#This Row],[Text]],_xlpm._i,1)))</f>
        <v/>
      </c>
      <c r="AC56" s="4" t="str">
        <f>_xlfn.LET(_xlpm._i, COLUMN()-COLUMN(tblParseParts[[#Headers],[Text]]), IF(_xlpm._i&gt;tblParseParts[[#This Row],[Len]],"",MID(tblParseParts[[#This Row],[Text]],_xlpm._i,1)))</f>
        <v/>
      </c>
      <c r="AD56" s="4" t="str">
        <f>_xlfn.LET(_xlpm._i, COLUMN()-COLUMN(tblParseParts[[#Headers],[Text]]), IF(_xlpm._i&gt;tblParseParts[[#This Row],[Len]],"",MID(tblParseParts[[#This Row],[Text]],_xlpm._i,1)))</f>
        <v/>
      </c>
      <c r="AE56" s="4" t="str">
        <f>_xlfn.LET(_xlpm._i, COLUMN()-COLUMN(tblParseParts[[#Headers],[Text]]), IF(_xlpm._i&gt;tblParseParts[[#This Row],[Len]],"",MID(tblParseParts[[#This Row],[Text]],_xlpm._i,1)))</f>
        <v/>
      </c>
      <c r="AF56" s="4" t="str">
        <f>_xlfn.LET(_xlpm._i, COLUMN()-COLUMN(tblParseParts[[#Headers],[Text]]), IF(_xlpm._i&gt;tblParseParts[[#This Row],[Len]],"",MID(tblParseParts[[#This Row],[Text]],_xlpm._i,1)))</f>
        <v/>
      </c>
      <c r="AG56" s="4" t="str">
        <f>_xlfn.LET(_xlpm._i, COLUMN()-COLUMN(tblParseParts[[#Headers],[Text]]), IF(_xlpm._i&gt;tblParseParts[[#This Row],[Len]],"",MID(tblParseParts[[#This Row],[Text]],_xlpm._i,1)))</f>
        <v/>
      </c>
      <c r="AH56" s="4" t="str">
        <f>_xlfn.LET(_xlpm._i, COLUMN()-COLUMN(tblParseParts[[#Headers],[Text]]), IF(_xlpm._i&gt;tblParseParts[[#This Row],[Len]],"",MID(tblParseParts[[#This Row],[Text]],_xlpm._i,1)))</f>
        <v/>
      </c>
      <c r="AI56" s="4" t="str">
        <f>_xlfn.LET(_xlpm._i, COLUMN()-COLUMN(tblParseParts[[#Headers],[Text]]), IF(_xlpm._i&gt;tblParseParts[[#This Row],[Len]],"",MID(tblParseParts[[#This Row],[Text]],_xlpm._i,1)))</f>
        <v/>
      </c>
      <c r="AJ56">
        <f>LEN(tblParseParts[[#This Row],[Text]])</f>
        <v>12</v>
      </c>
      <c r="AK56">
        <f>_xlfn.LET(_xlpm._range,tblParseParts[[#This Row],[1]:[33]], _xlfn.IFNA(_xlfn.XMATCH("T",_xlpm._range,0,1),0))</f>
        <v>1</v>
      </c>
      <c r="AL5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6">
        <f>_xlfn.LET(_xlpm._range,tblParseParts[[#This Row],[1]:[33]], _xlfn.IFNA(_xlfn.XMATCH(":",_xlpm._range,0,-1),0))</f>
        <v>7</v>
      </c>
      <c r="AN56" cm="1">
        <f t="array" ref="AN56">_xlfn.LET(_xlpm._last,INDEX(tblParseParts[[#This Row],[1]:[33]],1,tblParseParts[[#This Row],[Len]]),IF(_xlpm._last="Z",tblParseParts[[#This Row],[Len]],0))</f>
        <v>0</v>
      </c>
      <c r="AO56">
        <f>N(tblParseParts[[#This Row],[Tpos]]&gt;0)</f>
        <v>1</v>
      </c>
      <c r="AP56">
        <f>N(tblParseParts[[#This Row],[Tpos]]=1)</f>
        <v>1</v>
      </c>
      <c r="AQ56">
        <f>N(tblParseParts[[#This Row],[SignLastPos]]=1)</f>
        <v>0</v>
      </c>
      <c r="AR56">
        <f>(tblParseParts[[#This Row],[Tpos]]&lt;&gt;0)*(((tblParseParts[[#This Row],[ZlastPos]]&gt;tblParseParts[[#This Row],[Tpos]])+(tblParseParts[[#This Row],[SignLastPos]]&gt;tblParseParts[[#This Row],[Tpos]]))&lt;&gt;0)</f>
        <v>0</v>
      </c>
      <c r="AS56">
        <f>(tblParseParts[[#This Row],[Tpos]]&lt;&gt;0)*(((tblParseParts[[#This Row],[ZlastPos]]=tblParseParts[[#This Row],[Tpos]]+1)+(tblParseParts[[#This Row],[SignLastPos]]=tblParseParts[[#This Row],[Tpos]]+1))&lt;&gt;0)</f>
        <v>0</v>
      </c>
      <c r="AT56">
        <f>N(tblParseParts[[#This Row],[ColonLastPos]]&gt;tblParseParts[[#This Row],[SignLastPos]])</f>
        <v>1</v>
      </c>
      <c r="AU56">
        <f>N(tblParseParts[[#This Row],[Len]]&lt;8)</f>
        <v>0</v>
      </c>
      <c r="AV56">
        <f>N(tblParseParts[[#This Row],[ZlastPos]]=tblParseParts[[#This Row],[Len]])</f>
        <v>0</v>
      </c>
      <c r="AW5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196</v>
      </c>
      <c r="AX56">
        <v>0</v>
      </c>
      <c r="AY56">
        <v>0</v>
      </c>
      <c r="AZ56">
        <v>1</v>
      </c>
      <c r="BA56" t="str">
        <f>_xlfn.TEXTJOIN(", ",FALSE,tblParseParts[[#This Row],[Hash]:[Compliant]])</f>
        <v>196, 0, 0, 1</v>
      </c>
    </row>
    <row r="57" spans="1:53" x14ac:dyDescent="0.25">
      <c r="A57">
        <v>49</v>
      </c>
      <c r="B57" s="14" t="s">
        <v>209</v>
      </c>
      <c r="C57" s="4" t="str">
        <f>_xlfn.LET(_xlpm._i, COLUMN()-COLUMN(tblParseParts[[#Headers],[Text]]), IF(_xlpm._i&gt;tblParseParts[[#This Row],[Len]],"",MID(tblParseParts[[#This Row],[Text]],_xlpm._i,1)))</f>
        <v>T</v>
      </c>
      <c r="D57" s="4" t="str">
        <f>_xlfn.LET(_xlpm._i, COLUMN()-COLUMN(tblParseParts[[#Headers],[Text]]), IF(_xlpm._i&gt;tblParseParts[[#This Row],[Len]],"",MID(tblParseParts[[#This Row],[Text]],_xlpm._i,1)))</f>
        <v>1</v>
      </c>
      <c r="E57" s="4" t="str">
        <f>_xlfn.LET(_xlpm._i, COLUMN()-COLUMN(tblParseParts[[#Headers],[Text]]), IF(_xlpm._i&gt;tblParseParts[[#This Row],[Len]],"",MID(tblParseParts[[#This Row],[Text]],_xlpm._i,1)))</f>
        <v>2</v>
      </c>
      <c r="F57" s="4" t="str">
        <f>_xlfn.LET(_xlpm._i, COLUMN()-COLUMN(tblParseParts[[#Headers],[Text]]), IF(_xlpm._i&gt;tblParseParts[[#This Row],[Len]],"",MID(tblParseParts[[#This Row],[Text]],_xlpm._i,1)))</f>
        <v>:</v>
      </c>
      <c r="G57" s="4" t="str">
        <f>_xlfn.LET(_xlpm._i, COLUMN()-COLUMN(tblParseParts[[#Headers],[Text]]), IF(_xlpm._i&gt;tblParseParts[[#This Row],[Len]],"",MID(tblParseParts[[#This Row],[Text]],_xlpm._i,1)))</f>
        <v>3</v>
      </c>
      <c r="H57" s="4" t="str">
        <f>_xlfn.LET(_xlpm._i, COLUMN()-COLUMN(tblParseParts[[#Headers],[Text]]), IF(_xlpm._i&gt;tblParseParts[[#This Row],[Len]],"",MID(tblParseParts[[#This Row],[Text]],_xlpm._i,1)))</f>
        <v>5</v>
      </c>
      <c r="I57" s="4" t="str">
        <f>_xlfn.LET(_xlpm._i, COLUMN()-COLUMN(tblParseParts[[#Headers],[Text]]), IF(_xlpm._i&gt;tblParseParts[[#This Row],[Len]],"",MID(tblParseParts[[#This Row],[Text]],_xlpm._i,1)))</f>
        <v>:</v>
      </c>
      <c r="J57" s="4" t="str">
        <f>_xlfn.LET(_xlpm._i, COLUMN()-COLUMN(tblParseParts[[#Headers],[Text]]), IF(_xlpm._i&gt;tblParseParts[[#This Row],[Len]],"",MID(tblParseParts[[#This Row],[Text]],_xlpm._i,1)))</f>
        <v>1</v>
      </c>
      <c r="K57" s="4" t="str">
        <f>_xlfn.LET(_xlpm._i, COLUMN()-COLUMN(tblParseParts[[#Headers],[Text]]), IF(_xlpm._i&gt;tblParseParts[[#This Row],[Len]],"",MID(tblParseParts[[#This Row],[Text]],_xlpm._i,1)))</f>
        <v>2</v>
      </c>
      <c r="L57" s="4" t="str">
        <f>_xlfn.LET(_xlpm._i, COLUMN()-COLUMN(tblParseParts[[#Headers],[Text]]), IF(_xlpm._i&gt;tblParseParts[[#This Row],[Len]],"",MID(tblParseParts[[#This Row],[Text]],_xlpm._i,1)))</f>
        <v>.</v>
      </c>
      <c r="M57" s="4" t="str">
        <f>_xlfn.LET(_xlpm._i, COLUMN()-COLUMN(tblParseParts[[#Headers],[Text]]), IF(_xlpm._i&gt;tblParseParts[[#This Row],[Len]],"",MID(tblParseParts[[#This Row],[Text]],_xlpm._i,1)))</f>
        <v>0</v>
      </c>
      <c r="N57" s="4" t="str">
        <f>_xlfn.LET(_xlpm._i, COLUMN()-COLUMN(tblParseParts[[#Headers],[Text]]), IF(_xlpm._i&gt;tblParseParts[[#This Row],[Len]],"",MID(tblParseParts[[#This Row],[Text]],_xlpm._i,1)))</f>
        <v>0</v>
      </c>
      <c r="O57" s="4" t="str">
        <f>_xlfn.LET(_xlpm._i, COLUMN()-COLUMN(tblParseParts[[#Headers],[Text]]), IF(_xlpm._i&gt;tblParseParts[[#This Row],[Len]],"",MID(tblParseParts[[#This Row],[Text]],_xlpm._i,1)))</f>
        <v>0</v>
      </c>
      <c r="P57" s="4" t="str">
        <f>_xlfn.LET(_xlpm._i, COLUMN()-COLUMN(tblParseParts[[#Headers],[Text]]), IF(_xlpm._i&gt;tblParseParts[[#This Row],[Len]],"",MID(tblParseParts[[#This Row],[Text]],_xlpm._i,1)))</f>
        <v/>
      </c>
      <c r="Q57" s="4" t="str">
        <f>_xlfn.LET(_xlpm._i, COLUMN()-COLUMN(tblParseParts[[#Headers],[Text]]), IF(_xlpm._i&gt;tblParseParts[[#This Row],[Len]],"",MID(tblParseParts[[#This Row],[Text]],_xlpm._i,1)))</f>
        <v/>
      </c>
      <c r="R57" s="4" t="str">
        <f>_xlfn.LET(_xlpm._i, COLUMN()-COLUMN(tblParseParts[[#Headers],[Text]]), IF(_xlpm._i&gt;tblParseParts[[#This Row],[Len]],"",MID(tblParseParts[[#This Row],[Text]],_xlpm._i,1)))</f>
        <v/>
      </c>
      <c r="S57" s="4" t="str">
        <f>_xlfn.LET(_xlpm._i, COLUMN()-COLUMN(tblParseParts[[#Headers],[Text]]), IF(_xlpm._i&gt;tblParseParts[[#This Row],[Len]],"",MID(tblParseParts[[#This Row],[Text]],_xlpm._i,1)))</f>
        <v/>
      </c>
      <c r="T57" s="4" t="str">
        <f>_xlfn.LET(_xlpm._i, COLUMN()-COLUMN(tblParseParts[[#Headers],[Text]]), IF(_xlpm._i&gt;tblParseParts[[#This Row],[Len]],"",MID(tblParseParts[[#This Row],[Text]],_xlpm._i,1)))</f>
        <v/>
      </c>
      <c r="U57" s="4" t="str">
        <f>_xlfn.LET(_xlpm._i, COLUMN()-COLUMN(tblParseParts[[#Headers],[Text]]), IF(_xlpm._i&gt;tblParseParts[[#This Row],[Len]],"",MID(tblParseParts[[#This Row],[Text]],_xlpm._i,1)))</f>
        <v/>
      </c>
      <c r="V57" s="4" t="str">
        <f>_xlfn.LET(_xlpm._i, COLUMN()-COLUMN(tblParseParts[[#Headers],[Text]]), IF(_xlpm._i&gt;tblParseParts[[#This Row],[Len]],"",MID(tblParseParts[[#This Row],[Text]],_xlpm._i,1)))</f>
        <v/>
      </c>
      <c r="W57" s="4" t="str">
        <f>_xlfn.LET(_xlpm._i, COLUMN()-COLUMN(tblParseParts[[#Headers],[Text]]), IF(_xlpm._i&gt;tblParseParts[[#This Row],[Len]],"",MID(tblParseParts[[#This Row],[Text]],_xlpm._i,1)))</f>
        <v/>
      </c>
      <c r="X57" s="4" t="str">
        <f>_xlfn.LET(_xlpm._i, COLUMN()-COLUMN(tblParseParts[[#Headers],[Text]]), IF(_xlpm._i&gt;tblParseParts[[#This Row],[Len]],"",MID(tblParseParts[[#This Row],[Text]],_xlpm._i,1)))</f>
        <v/>
      </c>
      <c r="Y57" s="4" t="str">
        <f>_xlfn.LET(_xlpm._i, COLUMN()-COLUMN(tblParseParts[[#Headers],[Text]]), IF(_xlpm._i&gt;tblParseParts[[#This Row],[Len]],"",MID(tblParseParts[[#This Row],[Text]],_xlpm._i,1)))</f>
        <v/>
      </c>
      <c r="Z57" s="4" t="str">
        <f>_xlfn.LET(_xlpm._i, COLUMN()-COLUMN(tblParseParts[[#Headers],[Text]]), IF(_xlpm._i&gt;tblParseParts[[#This Row],[Len]],"",MID(tblParseParts[[#This Row],[Text]],_xlpm._i,1)))</f>
        <v/>
      </c>
      <c r="AA57" s="4" t="str">
        <f>_xlfn.LET(_xlpm._i, COLUMN()-COLUMN(tblParseParts[[#Headers],[Text]]), IF(_xlpm._i&gt;tblParseParts[[#This Row],[Len]],"",MID(tblParseParts[[#This Row],[Text]],_xlpm._i,1)))</f>
        <v/>
      </c>
      <c r="AB57" s="4" t="str">
        <f>_xlfn.LET(_xlpm._i, COLUMN()-COLUMN(tblParseParts[[#Headers],[Text]]), IF(_xlpm._i&gt;tblParseParts[[#This Row],[Len]],"",MID(tblParseParts[[#This Row],[Text]],_xlpm._i,1)))</f>
        <v/>
      </c>
      <c r="AC57" s="4" t="str">
        <f>_xlfn.LET(_xlpm._i, COLUMN()-COLUMN(tblParseParts[[#Headers],[Text]]), IF(_xlpm._i&gt;tblParseParts[[#This Row],[Len]],"",MID(tblParseParts[[#This Row],[Text]],_xlpm._i,1)))</f>
        <v/>
      </c>
      <c r="AD57" s="4" t="str">
        <f>_xlfn.LET(_xlpm._i, COLUMN()-COLUMN(tblParseParts[[#Headers],[Text]]), IF(_xlpm._i&gt;tblParseParts[[#This Row],[Len]],"",MID(tblParseParts[[#This Row],[Text]],_xlpm._i,1)))</f>
        <v/>
      </c>
      <c r="AE57" s="4" t="str">
        <f>_xlfn.LET(_xlpm._i, COLUMN()-COLUMN(tblParseParts[[#Headers],[Text]]), IF(_xlpm._i&gt;tblParseParts[[#This Row],[Len]],"",MID(tblParseParts[[#This Row],[Text]],_xlpm._i,1)))</f>
        <v/>
      </c>
      <c r="AF57" s="4" t="str">
        <f>_xlfn.LET(_xlpm._i, COLUMN()-COLUMN(tblParseParts[[#Headers],[Text]]), IF(_xlpm._i&gt;tblParseParts[[#This Row],[Len]],"",MID(tblParseParts[[#This Row],[Text]],_xlpm._i,1)))</f>
        <v/>
      </c>
      <c r="AG57" s="4" t="str">
        <f>_xlfn.LET(_xlpm._i, COLUMN()-COLUMN(tblParseParts[[#Headers],[Text]]), IF(_xlpm._i&gt;tblParseParts[[#This Row],[Len]],"",MID(tblParseParts[[#This Row],[Text]],_xlpm._i,1)))</f>
        <v/>
      </c>
      <c r="AH57" s="4" t="str">
        <f>_xlfn.LET(_xlpm._i, COLUMN()-COLUMN(tblParseParts[[#Headers],[Text]]), IF(_xlpm._i&gt;tblParseParts[[#This Row],[Len]],"",MID(tblParseParts[[#This Row],[Text]],_xlpm._i,1)))</f>
        <v/>
      </c>
      <c r="AI57" s="4" t="str">
        <f>_xlfn.LET(_xlpm._i, COLUMN()-COLUMN(tblParseParts[[#Headers],[Text]]), IF(_xlpm._i&gt;tblParseParts[[#This Row],[Len]],"",MID(tblParseParts[[#This Row],[Text]],_xlpm._i,1)))</f>
        <v/>
      </c>
      <c r="AJ57">
        <f>LEN(tblParseParts[[#This Row],[Text]])</f>
        <v>13</v>
      </c>
      <c r="AK57">
        <f>_xlfn.LET(_xlpm._range,tblParseParts[[#This Row],[1]:[33]], _xlfn.IFNA(_xlfn.XMATCH("T",_xlpm._range,0,1),0))</f>
        <v>1</v>
      </c>
      <c r="AL5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7">
        <f>_xlfn.LET(_xlpm._range,tblParseParts[[#This Row],[1]:[33]], _xlfn.IFNA(_xlfn.XMATCH(":",_xlpm._range,0,-1),0))</f>
        <v>7</v>
      </c>
      <c r="AN57" cm="1">
        <f t="array" ref="AN57">_xlfn.LET(_xlpm._last,INDEX(tblParseParts[[#This Row],[1]:[33]],1,tblParseParts[[#This Row],[Len]]),IF(_xlpm._last="Z",tblParseParts[[#This Row],[Len]],0))</f>
        <v>0</v>
      </c>
      <c r="AO57">
        <f>N(tblParseParts[[#This Row],[Tpos]]&gt;0)</f>
        <v>1</v>
      </c>
      <c r="AP57">
        <f>N(tblParseParts[[#This Row],[Tpos]]=1)</f>
        <v>1</v>
      </c>
      <c r="AQ57">
        <f>N(tblParseParts[[#This Row],[SignLastPos]]=1)</f>
        <v>0</v>
      </c>
      <c r="AR57">
        <f>(tblParseParts[[#This Row],[Tpos]]&lt;&gt;0)*(((tblParseParts[[#This Row],[ZlastPos]]&gt;tblParseParts[[#This Row],[Tpos]])+(tblParseParts[[#This Row],[SignLastPos]]&gt;tblParseParts[[#This Row],[Tpos]]))&lt;&gt;0)</f>
        <v>0</v>
      </c>
      <c r="AS57">
        <f>(tblParseParts[[#This Row],[Tpos]]&lt;&gt;0)*(((tblParseParts[[#This Row],[ZlastPos]]=tblParseParts[[#This Row],[Tpos]]+1)+(tblParseParts[[#This Row],[SignLastPos]]=tblParseParts[[#This Row],[Tpos]]+1))&lt;&gt;0)</f>
        <v>0</v>
      </c>
      <c r="AT57">
        <f>N(tblParseParts[[#This Row],[ColonLastPos]]&gt;tblParseParts[[#This Row],[SignLastPos]])</f>
        <v>1</v>
      </c>
      <c r="AU57">
        <f>N(tblParseParts[[#This Row],[Len]]&lt;8)</f>
        <v>0</v>
      </c>
      <c r="AV57">
        <f>N(tblParseParts[[#This Row],[ZlastPos]]=tblParseParts[[#This Row],[Len]])</f>
        <v>0</v>
      </c>
      <c r="AW5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196</v>
      </c>
      <c r="AX57">
        <v>0</v>
      </c>
      <c r="AY57">
        <v>0</v>
      </c>
      <c r="AZ57">
        <v>1</v>
      </c>
      <c r="BA57" t="str">
        <f>_xlfn.TEXTJOIN(", ",FALSE,tblParseParts[[#This Row],[Hash]:[Compliant]])</f>
        <v>196, 0, 0, 1</v>
      </c>
    </row>
    <row r="58" spans="1:53" x14ac:dyDescent="0.25">
      <c r="A58">
        <v>50</v>
      </c>
      <c r="B58" s="14" t="s">
        <v>203</v>
      </c>
      <c r="C58" s="4" t="str">
        <f>_xlfn.LET(_xlpm._i, COLUMN()-COLUMN(tblParseParts[[#Headers],[Text]]), IF(_xlpm._i&gt;tblParseParts[[#This Row],[Len]],"",MID(tblParseParts[[#This Row],[Text]],_xlpm._i,1)))</f>
        <v>T</v>
      </c>
      <c r="D58" s="4" t="str">
        <f>_xlfn.LET(_xlpm._i, COLUMN()-COLUMN(tblParseParts[[#Headers],[Text]]), IF(_xlpm._i&gt;tblParseParts[[#This Row],[Len]],"",MID(tblParseParts[[#This Row],[Text]],_xlpm._i,1)))</f>
        <v>1</v>
      </c>
      <c r="E58" s="4" t="str">
        <f>_xlfn.LET(_xlpm._i, COLUMN()-COLUMN(tblParseParts[[#Headers],[Text]]), IF(_xlpm._i&gt;tblParseParts[[#This Row],[Len]],"",MID(tblParseParts[[#This Row],[Text]],_xlpm._i,1)))</f>
        <v>2</v>
      </c>
      <c r="F58" s="4" t="str">
        <f>_xlfn.LET(_xlpm._i, COLUMN()-COLUMN(tblParseParts[[#Headers],[Text]]), IF(_xlpm._i&gt;tblParseParts[[#This Row],[Len]],"",MID(tblParseParts[[#This Row],[Text]],_xlpm._i,1)))</f>
        <v/>
      </c>
      <c r="G58" s="4" t="str">
        <f>_xlfn.LET(_xlpm._i, COLUMN()-COLUMN(tblParseParts[[#Headers],[Text]]), IF(_xlpm._i&gt;tblParseParts[[#This Row],[Len]],"",MID(tblParseParts[[#This Row],[Text]],_xlpm._i,1)))</f>
        <v/>
      </c>
      <c r="H58" s="4" t="str">
        <f>_xlfn.LET(_xlpm._i, COLUMN()-COLUMN(tblParseParts[[#Headers],[Text]]), IF(_xlpm._i&gt;tblParseParts[[#This Row],[Len]],"",MID(tblParseParts[[#This Row],[Text]],_xlpm._i,1)))</f>
        <v/>
      </c>
      <c r="I58" s="4" t="str">
        <f>_xlfn.LET(_xlpm._i, COLUMN()-COLUMN(tblParseParts[[#Headers],[Text]]), IF(_xlpm._i&gt;tblParseParts[[#This Row],[Len]],"",MID(tblParseParts[[#This Row],[Text]],_xlpm._i,1)))</f>
        <v/>
      </c>
      <c r="J58" s="4" t="str">
        <f>_xlfn.LET(_xlpm._i, COLUMN()-COLUMN(tblParseParts[[#Headers],[Text]]), IF(_xlpm._i&gt;tblParseParts[[#This Row],[Len]],"",MID(tblParseParts[[#This Row],[Text]],_xlpm._i,1)))</f>
        <v/>
      </c>
      <c r="K58" s="4" t="str">
        <f>_xlfn.LET(_xlpm._i, COLUMN()-COLUMN(tblParseParts[[#Headers],[Text]]), IF(_xlpm._i&gt;tblParseParts[[#This Row],[Len]],"",MID(tblParseParts[[#This Row],[Text]],_xlpm._i,1)))</f>
        <v/>
      </c>
      <c r="L58" s="4" t="str">
        <f>_xlfn.LET(_xlpm._i, COLUMN()-COLUMN(tblParseParts[[#Headers],[Text]]), IF(_xlpm._i&gt;tblParseParts[[#This Row],[Len]],"",MID(tblParseParts[[#This Row],[Text]],_xlpm._i,1)))</f>
        <v/>
      </c>
      <c r="M58" s="4" t="str">
        <f>_xlfn.LET(_xlpm._i, COLUMN()-COLUMN(tblParseParts[[#Headers],[Text]]), IF(_xlpm._i&gt;tblParseParts[[#This Row],[Len]],"",MID(tblParseParts[[#This Row],[Text]],_xlpm._i,1)))</f>
        <v/>
      </c>
      <c r="N58" s="4" t="str">
        <f>_xlfn.LET(_xlpm._i, COLUMN()-COLUMN(tblParseParts[[#Headers],[Text]]), IF(_xlpm._i&gt;tblParseParts[[#This Row],[Len]],"",MID(tblParseParts[[#This Row],[Text]],_xlpm._i,1)))</f>
        <v/>
      </c>
      <c r="O58" s="4" t="str">
        <f>_xlfn.LET(_xlpm._i, COLUMN()-COLUMN(tblParseParts[[#Headers],[Text]]), IF(_xlpm._i&gt;tblParseParts[[#This Row],[Len]],"",MID(tblParseParts[[#This Row],[Text]],_xlpm._i,1)))</f>
        <v/>
      </c>
      <c r="P58" s="4" t="str">
        <f>_xlfn.LET(_xlpm._i, COLUMN()-COLUMN(tblParseParts[[#Headers],[Text]]), IF(_xlpm._i&gt;tblParseParts[[#This Row],[Len]],"",MID(tblParseParts[[#This Row],[Text]],_xlpm._i,1)))</f>
        <v/>
      </c>
      <c r="Q58" s="4" t="str">
        <f>_xlfn.LET(_xlpm._i, COLUMN()-COLUMN(tblParseParts[[#Headers],[Text]]), IF(_xlpm._i&gt;tblParseParts[[#This Row],[Len]],"",MID(tblParseParts[[#This Row],[Text]],_xlpm._i,1)))</f>
        <v/>
      </c>
      <c r="R58" s="4" t="str">
        <f>_xlfn.LET(_xlpm._i, COLUMN()-COLUMN(tblParseParts[[#Headers],[Text]]), IF(_xlpm._i&gt;tblParseParts[[#This Row],[Len]],"",MID(tblParseParts[[#This Row],[Text]],_xlpm._i,1)))</f>
        <v/>
      </c>
      <c r="S58" s="4" t="str">
        <f>_xlfn.LET(_xlpm._i, COLUMN()-COLUMN(tblParseParts[[#Headers],[Text]]), IF(_xlpm._i&gt;tblParseParts[[#This Row],[Len]],"",MID(tblParseParts[[#This Row],[Text]],_xlpm._i,1)))</f>
        <v/>
      </c>
      <c r="T58" s="4" t="str">
        <f>_xlfn.LET(_xlpm._i, COLUMN()-COLUMN(tblParseParts[[#Headers],[Text]]), IF(_xlpm._i&gt;tblParseParts[[#This Row],[Len]],"",MID(tblParseParts[[#This Row],[Text]],_xlpm._i,1)))</f>
        <v/>
      </c>
      <c r="U58" s="4" t="str">
        <f>_xlfn.LET(_xlpm._i, COLUMN()-COLUMN(tblParseParts[[#Headers],[Text]]), IF(_xlpm._i&gt;tblParseParts[[#This Row],[Len]],"",MID(tblParseParts[[#This Row],[Text]],_xlpm._i,1)))</f>
        <v/>
      </c>
      <c r="V58" s="4" t="str">
        <f>_xlfn.LET(_xlpm._i, COLUMN()-COLUMN(tblParseParts[[#Headers],[Text]]), IF(_xlpm._i&gt;tblParseParts[[#This Row],[Len]],"",MID(tblParseParts[[#This Row],[Text]],_xlpm._i,1)))</f>
        <v/>
      </c>
      <c r="W58" s="4" t="str">
        <f>_xlfn.LET(_xlpm._i, COLUMN()-COLUMN(tblParseParts[[#Headers],[Text]]), IF(_xlpm._i&gt;tblParseParts[[#This Row],[Len]],"",MID(tblParseParts[[#This Row],[Text]],_xlpm._i,1)))</f>
        <v/>
      </c>
      <c r="X58" s="4" t="str">
        <f>_xlfn.LET(_xlpm._i, COLUMN()-COLUMN(tblParseParts[[#Headers],[Text]]), IF(_xlpm._i&gt;tblParseParts[[#This Row],[Len]],"",MID(tblParseParts[[#This Row],[Text]],_xlpm._i,1)))</f>
        <v/>
      </c>
      <c r="Y58" s="4" t="str">
        <f>_xlfn.LET(_xlpm._i, COLUMN()-COLUMN(tblParseParts[[#Headers],[Text]]), IF(_xlpm._i&gt;tblParseParts[[#This Row],[Len]],"",MID(tblParseParts[[#This Row],[Text]],_xlpm._i,1)))</f>
        <v/>
      </c>
      <c r="Z58" s="4" t="str">
        <f>_xlfn.LET(_xlpm._i, COLUMN()-COLUMN(tblParseParts[[#Headers],[Text]]), IF(_xlpm._i&gt;tblParseParts[[#This Row],[Len]],"",MID(tblParseParts[[#This Row],[Text]],_xlpm._i,1)))</f>
        <v/>
      </c>
      <c r="AA58" s="4" t="str">
        <f>_xlfn.LET(_xlpm._i, COLUMN()-COLUMN(tblParseParts[[#Headers],[Text]]), IF(_xlpm._i&gt;tblParseParts[[#This Row],[Len]],"",MID(tblParseParts[[#This Row],[Text]],_xlpm._i,1)))</f>
        <v/>
      </c>
      <c r="AB58" s="4" t="str">
        <f>_xlfn.LET(_xlpm._i, COLUMN()-COLUMN(tblParseParts[[#Headers],[Text]]), IF(_xlpm._i&gt;tblParseParts[[#This Row],[Len]],"",MID(tblParseParts[[#This Row],[Text]],_xlpm._i,1)))</f>
        <v/>
      </c>
      <c r="AC58" s="4" t="str">
        <f>_xlfn.LET(_xlpm._i, COLUMN()-COLUMN(tblParseParts[[#Headers],[Text]]), IF(_xlpm._i&gt;tblParseParts[[#This Row],[Len]],"",MID(tblParseParts[[#This Row],[Text]],_xlpm._i,1)))</f>
        <v/>
      </c>
      <c r="AD58" s="4" t="str">
        <f>_xlfn.LET(_xlpm._i, COLUMN()-COLUMN(tblParseParts[[#Headers],[Text]]), IF(_xlpm._i&gt;tblParseParts[[#This Row],[Len]],"",MID(tblParseParts[[#This Row],[Text]],_xlpm._i,1)))</f>
        <v/>
      </c>
      <c r="AE58" s="4" t="str">
        <f>_xlfn.LET(_xlpm._i, COLUMN()-COLUMN(tblParseParts[[#Headers],[Text]]), IF(_xlpm._i&gt;tblParseParts[[#This Row],[Len]],"",MID(tblParseParts[[#This Row],[Text]],_xlpm._i,1)))</f>
        <v/>
      </c>
      <c r="AF58" s="4" t="str">
        <f>_xlfn.LET(_xlpm._i, COLUMN()-COLUMN(tblParseParts[[#Headers],[Text]]), IF(_xlpm._i&gt;tblParseParts[[#This Row],[Len]],"",MID(tblParseParts[[#This Row],[Text]],_xlpm._i,1)))</f>
        <v/>
      </c>
      <c r="AG58" s="4" t="str">
        <f>_xlfn.LET(_xlpm._i, COLUMN()-COLUMN(tblParseParts[[#Headers],[Text]]), IF(_xlpm._i&gt;tblParseParts[[#This Row],[Len]],"",MID(tblParseParts[[#This Row],[Text]],_xlpm._i,1)))</f>
        <v/>
      </c>
      <c r="AH58" s="4" t="str">
        <f>_xlfn.LET(_xlpm._i, COLUMN()-COLUMN(tblParseParts[[#Headers],[Text]]), IF(_xlpm._i&gt;tblParseParts[[#This Row],[Len]],"",MID(tblParseParts[[#This Row],[Text]],_xlpm._i,1)))</f>
        <v/>
      </c>
      <c r="AI58" s="4" t="str">
        <f>_xlfn.LET(_xlpm._i, COLUMN()-COLUMN(tblParseParts[[#Headers],[Text]]), IF(_xlpm._i&gt;tblParseParts[[#This Row],[Len]],"",MID(tblParseParts[[#This Row],[Text]],_xlpm._i,1)))</f>
        <v/>
      </c>
      <c r="AJ58">
        <f>LEN(tblParseParts[[#This Row],[Text]])</f>
        <v>3</v>
      </c>
      <c r="AK58">
        <f>_xlfn.LET(_xlpm._range,tblParseParts[[#This Row],[1]:[33]], _xlfn.IFNA(_xlfn.XMATCH("T",_xlpm._range,0,1),0))</f>
        <v>1</v>
      </c>
      <c r="AL5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8">
        <f>_xlfn.LET(_xlpm._range,tblParseParts[[#This Row],[1]:[33]], _xlfn.IFNA(_xlfn.XMATCH(":",_xlpm._range,0,-1),0))</f>
        <v>0</v>
      </c>
      <c r="AN58" cm="1">
        <f t="array" ref="AN58">_xlfn.LET(_xlpm._last,INDEX(tblParseParts[[#This Row],[1]:[33]],1,tblParseParts[[#This Row],[Len]]),IF(_xlpm._last="Z",tblParseParts[[#This Row],[Len]],0))</f>
        <v>0</v>
      </c>
      <c r="AO58">
        <f>N(tblParseParts[[#This Row],[Tpos]]&gt;0)</f>
        <v>1</v>
      </c>
      <c r="AP58">
        <f>N(tblParseParts[[#This Row],[Tpos]]=1)</f>
        <v>1</v>
      </c>
      <c r="AQ58">
        <f>N(tblParseParts[[#This Row],[SignLastPos]]=1)</f>
        <v>0</v>
      </c>
      <c r="AR58">
        <f>(tblParseParts[[#This Row],[Tpos]]&lt;&gt;0)*(((tblParseParts[[#This Row],[ZlastPos]]&gt;tblParseParts[[#This Row],[Tpos]])+(tblParseParts[[#This Row],[SignLastPos]]&gt;tblParseParts[[#This Row],[Tpos]]))&lt;&gt;0)</f>
        <v>0</v>
      </c>
      <c r="AS58">
        <f>(tblParseParts[[#This Row],[Tpos]]&lt;&gt;0)*(((tblParseParts[[#This Row],[ZlastPos]]=tblParseParts[[#This Row],[Tpos]]+1)+(tblParseParts[[#This Row],[SignLastPos]]=tblParseParts[[#This Row],[Tpos]]+1))&lt;&gt;0)</f>
        <v>0</v>
      </c>
      <c r="AT58">
        <f>N(tblParseParts[[#This Row],[ColonLastPos]]&gt;tblParseParts[[#This Row],[SignLastPos]])</f>
        <v>0</v>
      </c>
      <c r="AU58">
        <f>N(tblParseParts[[#This Row],[Len]]&lt;8)</f>
        <v>1</v>
      </c>
      <c r="AV58">
        <f>N(tblParseParts[[#This Row],[ZlastPos]]=tblParseParts[[#This Row],[Len]])</f>
        <v>0</v>
      </c>
      <c r="AW5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194</v>
      </c>
      <c r="AX58">
        <v>0</v>
      </c>
      <c r="AY58">
        <v>0</v>
      </c>
      <c r="AZ58">
        <v>1</v>
      </c>
      <c r="BA58" t="str">
        <f>_xlfn.TEXTJOIN(", ",FALSE,tblParseParts[[#This Row],[Hash]:[Compliant]])</f>
        <v>194, 0, 0, 1</v>
      </c>
    </row>
    <row r="59" spans="1:53" x14ac:dyDescent="0.25">
      <c r="A59">
        <v>51</v>
      </c>
      <c r="B59" s="14" t="s">
        <v>217</v>
      </c>
      <c r="C59" s="4" t="str">
        <f>_xlfn.LET(_xlpm._i, COLUMN()-COLUMN(tblParseParts[[#Headers],[Text]]), IF(_xlpm._i&gt;tblParseParts[[#This Row],[Len]],"",MID(tblParseParts[[#This Row],[Text]],_xlpm._i,1)))</f>
        <v>T</v>
      </c>
      <c r="D59" s="4" t="str">
        <f>_xlfn.LET(_xlpm._i, COLUMN()-COLUMN(tblParseParts[[#Headers],[Text]]), IF(_xlpm._i&gt;tblParseParts[[#This Row],[Len]],"",MID(tblParseParts[[#This Row],[Text]],_xlpm._i,1)))</f>
        <v>1</v>
      </c>
      <c r="E59" s="4" t="str">
        <f>_xlfn.LET(_xlpm._i, COLUMN()-COLUMN(tblParseParts[[#Headers],[Text]]), IF(_xlpm._i&gt;tblParseParts[[#This Row],[Len]],"",MID(tblParseParts[[#This Row],[Text]],_xlpm._i,1)))</f>
        <v>2</v>
      </c>
      <c r="F59" s="4" t="str">
        <f>_xlfn.LET(_xlpm._i, COLUMN()-COLUMN(tblParseParts[[#Headers],[Text]]), IF(_xlpm._i&gt;tblParseParts[[#This Row],[Len]],"",MID(tblParseParts[[#This Row],[Text]],_xlpm._i,1)))</f>
        <v>Z</v>
      </c>
      <c r="G59" s="4" t="str">
        <f>_xlfn.LET(_xlpm._i, COLUMN()-COLUMN(tblParseParts[[#Headers],[Text]]), IF(_xlpm._i&gt;tblParseParts[[#This Row],[Len]],"",MID(tblParseParts[[#This Row],[Text]],_xlpm._i,1)))</f>
        <v/>
      </c>
      <c r="H59" s="4" t="str">
        <f>_xlfn.LET(_xlpm._i, COLUMN()-COLUMN(tblParseParts[[#Headers],[Text]]), IF(_xlpm._i&gt;tblParseParts[[#This Row],[Len]],"",MID(tblParseParts[[#This Row],[Text]],_xlpm._i,1)))</f>
        <v/>
      </c>
      <c r="I59" s="4" t="str">
        <f>_xlfn.LET(_xlpm._i, COLUMN()-COLUMN(tblParseParts[[#Headers],[Text]]), IF(_xlpm._i&gt;tblParseParts[[#This Row],[Len]],"",MID(tblParseParts[[#This Row],[Text]],_xlpm._i,1)))</f>
        <v/>
      </c>
      <c r="J59" s="4" t="str">
        <f>_xlfn.LET(_xlpm._i, COLUMN()-COLUMN(tblParseParts[[#Headers],[Text]]), IF(_xlpm._i&gt;tblParseParts[[#This Row],[Len]],"",MID(tblParseParts[[#This Row],[Text]],_xlpm._i,1)))</f>
        <v/>
      </c>
      <c r="K59" s="4" t="str">
        <f>_xlfn.LET(_xlpm._i, COLUMN()-COLUMN(tblParseParts[[#Headers],[Text]]), IF(_xlpm._i&gt;tblParseParts[[#This Row],[Len]],"",MID(tblParseParts[[#This Row],[Text]],_xlpm._i,1)))</f>
        <v/>
      </c>
      <c r="L59" s="4" t="str">
        <f>_xlfn.LET(_xlpm._i, COLUMN()-COLUMN(tblParseParts[[#Headers],[Text]]), IF(_xlpm._i&gt;tblParseParts[[#This Row],[Len]],"",MID(tblParseParts[[#This Row],[Text]],_xlpm._i,1)))</f>
        <v/>
      </c>
      <c r="M59" s="4" t="str">
        <f>_xlfn.LET(_xlpm._i, COLUMN()-COLUMN(tblParseParts[[#Headers],[Text]]), IF(_xlpm._i&gt;tblParseParts[[#This Row],[Len]],"",MID(tblParseParts[[#This Row],[Text]],_xlpm._i,1)))</f>
        <v/>
      </c>
      <c r="N59" s="4" t="str">
        <f>_xlfn.LET(_xlpm._i, COLUMN()-COLUMN(tblParseParts[[#Headers],[Text]]), IF(_xlpm._i&gt;tblParseParts[[#This Row],[Len]],"",MID(tblParseParts[[#This Row],[Text]],_xlpm._i,1)))</f>
        <v/>
      </c>
      <c r="O59" s="4" t="str">
        <f>_xlfn.LET(_xlpm._i, COLUMN()-COLUMN(tblParseParts[[#Headers],[Text]]), IF(_xlpm._i&gt;tblParseParts[[#This Row],[Len]],"",MID(tblParseParts[[#This Row],[Text]],_xlpm._i,1)))</f>
        <v/>
      </c>
      <c r="P59" s="4" t="str">
        <f>_xlfn.LET(_xlpm._i, COLUMN()-COLUMN(tblParseParts[[#Headers],[Text]]), IF(_xlpm._i&gt;tblParseParts[[#This Row],[Len]],"",MID(tblParseParts[[#This Row],[Text]],_xlpm._i,1)))</f>
        <v/>
      </c>
      <c r="Q59" s="4" t="str">
        <f>_xlfn.LET(_xlpm._i, COLUMN()-COLUMN(tblParseParts[[#Headers],[Text]]), IF(_xlpm._i&gt;tblParseParts[[#This Row],[Len]],"",MID(tblParseParts[[#This Row],[Text]],_xlpm._i,1)))</f>
        <v/>
      </c>
      <c r="R59" s="4" t="str">
        <f>_xlfn.LET(_xlpm._i, COLUMN()-COLUMN(tblParseParts[[#Headers],[Text]]), IF(_xlpm._i&gt;tblParseParts[[#This Row],[Len]],"",MID(tblParseParts[[#This Row],[Text]],_xlpm._i,1)))</f>
        <v/>
      </c>
      <c r="S59" s="4" t="str">
        <f>_xlfn.LET(_xlpm._i, COLUMN()-COLUMN(tblParseParts[[#Headers],[Text]]), IF(_xlpm._i&gt;tblParseParts[[#This Row],[Len]],"",MID(tblParseParts[[#This Row],[Text]],_xlpm._i,1)))</f>
        <v/>
      </c>
      <c r="T59" s="4" t="str">
        <f>_xlfn.LET(_xlpm._i, COLUMN()-COLUMN(tblParseParts[[#Headers],[Text]]), IF(_xlpm._i&gt;tblParseParts[[#This Row],[Len]],"",MID(tblParseParts[[#This Row],[Text]],_xlpm._i,1)))</f>
        <v/>
      </c>
      <c r="U59" s="4" t="str">
        <f>_xlfn.LET(_xlpm._i, COLUMN()-COLUMN(tblParseParts[[#Headers],[Text]]), IF(_xlpm._i&gt;tblParseParts[[#This Row],[Len]],"",MID(tblParseParts[[#This Row],[Text]],_xlpm._i,1)))</f>
        <v/>
      </c>
      <c r="V59" s="4" t="str">
        <f>_xlfn.LET(_xlpm._i, COLUMN()-COLUMN(tblParseParts[[#Headers],[Text]]), IF(_xlpm._i&gt;tblParseParts[[#This Row],[Len]],"",MID(tblParseParts[[#This Row],[Text]],_xlpm._i,1)))</f>
        <v/>
      </c>
      <c r="W59" s="4" t="str">
        <f>_xlfn.LET(_xlpm._i, COLUMN()-COLUMN(tblParseParts[[#Headers],[Text]]), IF(_xlpm._i&gt;tblParseParts[[#This Row],[Len]],"",MID(tblParseParts[[#This Row],[Text]],_xlpm._i,1)))</f>
        <v/>
      </c>
      <c r="X59" s="4" t="str">
        <f>_xlfn.LET(_xlpm._i, COLUMN()-COLUMN(tblParseParts[[#Headers],[Text]]), IF(_xlpm._i&gt;tblParseParts[[#This Row],[Len]],"",MID(tblParseParts[[#This Row],[Text]],_xlpm._i,1)))</f>
        <v/>
      </c>
      <c r="Y59" s="4" t="str">
        <f>_xlfn.LET(_xlpm._i, COLUMN()-COLUMN(tblParseParts[[#Headers],[Text]]), IF(_xlpm._i&gt;tblParseParts[[#This Row],[Len]],"",MID(tblParseParts[[#This Row],[Text]],_xlpm._i,1)))</f>
        <v/>
      </c>
      <c r="Z59" s="4" t="str">
        <f>_xlfn.LET(_xlpm._i, COLUMN()-COLUMN(tblParseParts[[#Headers],[Text]]), IF(_xlpm._i&gt;tblParseParts[[#This Row],[Len]],"",MID(tblParseParts[[#This Row],[Text]],_xlpm._i,1)))</f>
        <v/>
      </c>
      <c r="AA59" s="4" t="str">
        <f>_xlfn.LET(_xlpm._i, COLUMN()-COLUMN(tblParseParts[[#Headers],[Text]]), IF(_xlpm._i&gt;tblParseParts[[#This Row],[Len]],"",MID(tblParseParts[[#This Row],[Text]],_xlpm._i,1)))</f>
        <v/>
      </c>
      <c r="AB59" s="4" t="str">
        <f>_xlfn.LET(_xlpm._i, COLUMN()-COLUMN(tblParseParts[[#Headers],[Text]]), IF(_xlpm._i&gt;tblParseParts[[#This Row],[Len]],"",MID(tblParseParts[[#This Row],[Text]],_xlpm._i,1)))</f>
        <v/>
      </c>
      <c r="AC59" s="4" t="str">
        <f>_xlfn.LET(_xlpm._i, COLUMN()-COLUMN(tblParseParts[[#Headers],[Text]]), IF(_xlpm._i&gt;tblParseParts[[#This Row],[Len]],"",MID(tblParseParts[[#This Row],[Text]],_xlpm._i,1)))</f>
        <v/>
      </c>
      <c r="AD59" s="4" t="str">
        <f>_xlfn.LET(_xlpm._i, COLUMN()-COLUMN(tblParseParts[[#Headers],[Text]]), IF(_xlpm._i&gt;tblParseParts[[#This Row],[Len]],"",MID(tblParseParts[[#This Row],[Text]],_xlpm._i,1)))</f>
        <v/>
      </c>
      <c r="AE59" s="4" t="str">
        <f>_xlfn.LET(_xlpm._i, COLUMN()-COLUMN(tblParseParts[[#Headers],[Text]]), IF(_xlpm._i&gt;tblParseParts[[#This Row],[Len]],"",MID(tblParseParts[[#This Row],[Text]],_xlpm._i,1)))</f>
        <v/>
      </c>
      <c r="AF59" s="4" t="str">
        <f>_xlfn.LET(_xlpm._i, COLUMN()-COLUMN(tblParseParts[[#Headers],[Text]]), IF(_xlpm._i&gt;tblParseParts[[#This Row],[Len]],"",MID(tblParseParts[[#This Row],[Text]],_xlpm._i,1)))</f>
        <v/>
      </c>
      <c r="AG59" s="4" t="str">
        <f>_xlfn.LET(_xlpm._i, COLUMN()-COLUMN(tblParseParts[[#Headers],[Text]]), IF(_xlpm._i&gt;tblParseParts[[#This Row],[Len]],"",MID(tblParseParts[[#This Row],[Text]],_xlpm._i,1)))</f>
        <v/>
      </c>
      <c r="AH59" s="4" t="str">
        <f>_xlfn.LET(_xlpm._i, COLUMN()-COLUMN(tblParseParts[[#Headers],[Text]]), IF(_xlpm._i&gt;tblParseParts[[#This Row],[Len]],"",MID(tblParseParts[[#This Row],[Text]],_xlpm._i,1)))</f>
        <v/>
      </c>
      <c r="AI59" s="4" t="str">
        <f>_xlfn.LET(_xlpm._i, COLUMN()-COLUMN(tblParseParts[[#Headers],[Text]]), IF(_xlpm._i&gt;tblParseParts[[#This Row],[Len]],"",MID(tblParseParts[[#This Row],[Text]],_xlpm._i,1)))</f>
        <v/>
      </c>
      <c r="AJ59">
        <f>LEN(tblParseParts[[#This Row],[Text]])</f>
        <v>4</v>
      </c>
      <c r="AK59">
        <f>_xlfn.LET(_xlpm._range,tblParseParts[[#This Row],[1]:[33]], _xlfn.IFNA(_xlfn.XMATCH("T",_xlpm._range,0,1),0))</f>
        <v>1</v>
      </c>
      <c r="AL5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9">
        <f>_xlfn.LET(_xlpm._range,tblParseParts[[#This Row],[1]:[33]], _xlfn.IFNA(_xlfn.XMATCH(":",_xlpm._range,0,-1),0))</f>
        <v>0</v>
      </c>
      <c r="AN59" cm="1">
        <f t="array" ref="AN59">_xlfn.LET(_xlpm._last,INDEX(tblParseParts[[#This Row],[1]:[33]],1,tblParseParts[[#This Row],[Len]]),IF(_xlpm._last="Z",tblParseParts[[#This Row],[Len]],0))</f>
        <v>4</v>
      </c>
      <c r="AO59">
        <f>N(tblParseParts[[#This Row],[Tpos]]&gt;0)</f>
        <v>1</v>
      </c>
      <c r="AP59">
        <f>N(tblParseParts[[#This Row],[Tpos]]=1)</f>
        <v>1</v>
      </c>
      <c r="AQ59">
        <f>N(tblParseParts[[#This Row],[SignLastPos]]=1)</f>
        <v>0</v>
      </c>
      <c r="AR59">
        <f>(tblParseParts[[#This Row],[Tpos]]&lt;&gt;0)*(((tblParseParts[[#This Row],[ZlastPos]]&gt;tblParseParts[[#This Row],[Tpos]])+(tblParseParts[[#This Row],[SignLastPos]]&gt;tblParseParts[[#This Row],[Tpos]]))&lt;&gt;0)</f>
        <v>1</v>
      </c>
      <c r="AS59">
        <f>(tblParseParts[[#This Row],[Tpos]]&lt;&gt;0)*(((tblParseParts[[#This Row],[ZlastPos]]=tblParseParts[[#This Row],[Tpos]]+1)+(tblParseParts[[#This Row],[SignLastPos]]=tblParseParts[[#This Row],[Tpos]]+1))&lt;&gt;0)</f>
        <v>0</v>
      </c>
      <c r="AT59">
        <f>N(tblParseParts[[#This Row],[ColonLastPos]]&gt;tblParseParts[[#This Row],[SignLastPos]])</f>
        <v>0</v>
      </c>
      <c r="AU59">
        <f>N(tblParseParts[[#This Row],[Len]]&lt;8)</f>
        <v>1</v>
      </c>
      <c r="AV59">
        <f>N(tblParseParts[[#This Row],[ZlastPos]]=tblParseParts[[#This Row],[Len]])</f>
        <v>1</v>
      </c>
      <c r="AW5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211</v>
      </c>
      <c r="AX59">
        <v>0</v>
      </c>
      <c r="AY59">
        <v>2</v>
      </c>
      <c r="AZ59">
        <v>1</v>
      </c>
      <c r="BA59" t="str">
        <f>_xlfn.TEXTJOIN(", ",FALSE,tblParseParts[[#This Row],[Hash]:[Compliant]])</f>
        <v>211, 0, 2, 1</v>
      </c>
    </row>
    <row r="60" spans="1:53" x14ac:dyDescent="0.25">
      <c r="A60">
        <v>52</v>
      </c>
      <c r="B60" s="14" t="s">
        <v>211</v>
      </c>
      <c r="C60" s="4" t="str">
        <f>_xlfn.LET(_xlpm._i, COLUMN()-COLUMN(tblParseParts[[#Headers],[Text]]), IF(_xlpm._i&gt;tblParseParts[[#This Row],[Len]],"",MID(tblParseParts[[#This Row],[Text]],_xlpm._i,1)))</f>
        <v>T</v>
      </c>
      <c r="D60" s="4" t="str">
        <f>_xlfn.LET(_xlpm._i, COLUMN()-COLUMN(tblParseParts[[#Headers],[Text]]), IF(_xlpm._i&gt;tblParseParts[[#This Row],[Len]],"",MID(tblParseParts[[#This Row],[Text]],_xlpm._i,1)))</f>
        <v>1</v>
      </c>
      <c r="E60" s="4" t="str">
        <f>_xlfn.LET(_xlpm._i, COLUMN()-COLUMN(tblParseParts[[#Headers],[Text]]), IF(_xlpm._i&gt;tblParseParts[[#This Row],[Len]],"",MID(tblParseParts[[#This Row],[Text]],_xlpm._i,1)))</f>
        <v>2</v>
      </c>
      <c r="F60" s="4" t="str">
        <f>_xlfn.LET(_xlpm._i, COLUMN()-COLUMN(tblParseParts[[#Headers],[Text]]), IF(_xlpm._i&gt;tblParseParts[[#This Row],[Len]],"",MID(tblParseParts[[#This Row],[Text]],_xlpm._i,1)))</f>
        <v>3</v>
      </c>
      <c r="G60" s="4" t="str">
        <f>_xlfn.LET(_xlpm._i, COLUMN()-COLUMN(tblParseParts[[#Headers],[Text]]), IF(_xlpm._i&gt;tblParseParts[[#This Row],[Len]],"",MID(tblParseParts[[#This Row],[Text]],_xlpm._i,1)))</f>
        <v>5</v>
      </c>
      <c r="H60" s="4" t="str">
        <f>_xlfn.LET(_xlpm._i, COLUMN()-COLUMN(tblParseParts[[#Headers],[Text]]), IF(_xlpm._i&gt;tblParseParts[[#This Row],[Len]],"",MID(tblParseParts[[#This Row],[Text]],_xlpm._i,1)))</f>
        <v>+</v>
      </c>
      <c r="I60" s="4" t="str">
        <f>_xlfn.LET(_xlpm._i, COLUMN()-COLUMN(tblParseParts[[#Headers],[Text]]), IF(_xlpm._i&gt;tblParseParts[[#This Row],[Len]],"",MID(tblParseParts[[#This Row],[Text]],_xlpm._i,1)))</f>
        <v>0</v>
      </c>
      <c r="J60" s="4" t="str">
        <f>_xlfn.LET(_xlpm._i, COLUMN()-COLUMN(tblParseParts[[#Headers],[Text]]), IF(_xlpm._i&gt;tblParseParts[[#This Row],[Len]],"",MID(tblParseParts[[#This Row],[Text]],_xlpm._i,1)))</f>
        <v>9</v>
      </c>
      <c r="K60" s="4" t="str">
        <f>_xlfn.LET(_xlpm._i, COLUMN()-COLUMN(tblParseParts[[#Headers],[Text]]), IF(_xlpm._i&gt;tblParseParts[[#This Row],[Len]],"",MID(tblParseParts[[#This Row],[Text]],_xlpm._i,1)))</f>
        <v/>
      </c>
      <c r="L60" s="4" t="str">
        <f>_xlfn.LET(_xlpm._i, COLUMN()-COLUMN(tblParseParts[[#Headers],[Text]]), IF(_xlpm._i&gt;tblParseParts[[#This Row],[Len]],"",MID(tblParseParts[[#This Row],[Text]],_xlpm._i,1)))</f>
        <v/>
      </c>
      <c r="M60" s="4" t="str">
        <f>_xlfn.LET(_xlpm._i, COLUMN()-COLUMN(tblParseParts[[#Headers],[Text]]), IF(_xlpm._i&gt;tblParseParts[[#This Row],[Len]],"",MID(tblParseParts[[#This Row],[Text]],_xlpm._i,1)))</f>
        <v/>
      </c>
      <c r="N60" s="4" t="str">
        <f>_xlfn.LET(_xlpm._i, COLUMN()-COLUMN(tblParseParts[[#Headers],[Text]]), IF(_xlpm._i&gt;tblParseParts[[#This Row],[Len]],"",MID(tblParseParts[[#This Row],[Text]],_xlpm._i,1)))</f>
        <v/>
      </c>
      <c r="O60" s="4" t="str">
        <f>_xlfn.LET(_xlpm._i, COLUMN()-COLUMN(tblParseParts[[#Headers],[Text]]), IF(_xlpm._i&gt;tblParseParts[[#This Row],[Len]],"",MID(tblParseParts[[#This Row],[Text]],_xlpm._i,1)))</f>
        <v/>
      </c>
      <c r="P60" s="4" t="str">
        <f>_xlfn.LET(_xlpm._i, COLUMN()-COLUMN(tblParseParts[[#Headers],[Text]]), IF(_xlpm._i&gt;tblParseParts[[#This Row],[Len]],"",MID(tblParseParts[[#This Row],[Text]],_xlpm._i,1)))</f>
        <v/>
      </c>
      <c r="Q60" s="4" t="str">
        <f>_xlfn.LET(_xlpm._i, COLUMN()-COLUMN(tblParseParts[[#Headers],[Text]]), IF(_xlpm._i&gt;tblParseParts[[#This Row],[Len]],"",MID(tblParseParts[[#This Row],[Text]],_xlpm._i,1)))</f>
        <v/>
      </c>
      <c r="R60" s="4" t="str">
        <f>_xlfn.LET(_xlpm._i, COLUMN()-COLUMN(tblParseParts[[#Headers],[Text]]), IF(_xlpm._i&gt;tblParseParts[[#This Row],[Len]],"",MID(tblParseParts[[#This Row],[Text]],_xlpm._i,1)))</f>
        <v/>
      </c>
      <c r="S60" s="4" t="str">
        <f>_xlfn.LET(_xlpm._i, COLUMN()-COLUMN(tblParseParts[[#Headers],[Text]]), IF(_xlpm._i&gt;tblParseParts[[#This Row],[Len]],"",MID(tblParseParts[[#This Row],[Text]],_xlpm._i,1)))</f>
        <v/>
      </c>
      <c r="T60" s="4" t="str">
        <f>_xlfn.LET(_xlpm._i, COLUMN()-COLUMN(tblParseParts[[#Headers],[Text]]), IF(_xlpm._i&gt;tblParseParts[[#This Row],[Len]],"",MID(tblParseParts[[#This Row],[Text]],_xlpm._i,1)))</f>
        <v/>
      </c>
      <c r="U60" s="4" t="str">
        <f>_xlfn.LET(_xlpm._i, COLUMN()-COLUMN(tblParseParts[[#Headers],[Text]]), IF(_xlpm._i&gt;tblParseParts[[#This Row],[Len]],"",MID(tblParseParts[[#This Row],[Text]],_xlpm._i,1)))</f>
        <v/>
      </c>
      <c r="V60" s="4" t="str">
        <f>_xlfn.LET(_xlpm._i, COLUMN()-COLUMN(tblParseParts[[#Headers],[Text]]), IF(_xlpm._i&gt;tblParseParts[[#This Row],[Len]],"",MID(tblParseParts[[#This Row],[Text]],_xlpm._i,1)))</f>
        <v/>
      </c>
      <c r="W60" s="4" t="str">
        <f>_xlfn.LET(_xlpm._i, COLUMN()-COLUMN(tblParseParts[[#Headers],[Text]]), IF(_xlpm._i&gt;tblParseParts[[#This Row],[Len]],"",MID(tblParseParts[[#This Row],[Text]],_xlpm._i,1)))</f>
        <v/>
      </c>
      <c r="X60" s="4" t="str">
        <f>_xlfn.LET(_xlpm._i, COLUMN()-COLUMN(tblParseParts[[#Headers],[Text]]), IF(_xlpm._i&gt;tblParseParts[[#This Row],[Len]],"",MID(tblParseParts[[#This Row],[Text]],_xlpm._i,1)))</f>
        <v/>
      </c>
      <c r="Y60" s="4" t="str">
        <f>_xlfn.LET(_xlpm._i, COLUMN()-COLUMN(tblParseParts[[#Headers],[Text]]), IF(_xlpm._i&gt;tblParseParts[[#This Row],[Len]],"",MID(tblParseParts[[#This Row],[Text]],_xlpm._i,1)))</f>
        <v/>
      </c>
      <c r="Z60" s="4" t="str">
        <f>_xlfn.LET(_xlpm._i, COLUMN()-COLUMN(tblParseParts[[#Headers],[Text]]), IF(_xlpm._i&gt;tblParseParts[[#This Row],[Len]],"",MID(tblParseParts[[#This Row],[Text]],_xlpm._i,1)))</f>
        <v/>
      </c>
      <c r="AA60" s="4" t="str">
        <f>_xlfn.LET(_xlpm._i, COLUMN()-COLUMN(tblParseParts[[#Headers],[Text]]), IF(_xlpm._i&gt;tblParseParts[[#This Row],[Len]],"",MID(tblParseParts[[#This Row],[Text]],_xlpm._i,1)))</f>
        <v/>
      </c>
      <c r="AB60" s="4" t="str">
        <f>_xlfn.LET(_xlpm._i, COLUMN()-COLUMN(tblParseParts[[#Headers],[Text]]), IF(_xlpm._i&gt;tblParseParts[[#This Row],[Len]],"",MID(tblParseParts[[#This Row],[Text]],_xlpm._i,1)))</f>
        <v/>
      </c>
      <c r="AC60" s="4" t="str">
        <f>_xlfn.LET(_xlpm._i, COLUMN()-COLUMN(tblParseParts[[#Headers],[Text]]), IF(_xlpm._i&gt;tblParseParts[[#This Row],[Len]],"",MID(tblParseParts[[#This Row],[Text]],_xlpm._i,1)))</f>
        <v/>
      </c>
      <c r="AD60" s="4" t="str">
        <f>_xlfn.LET(_xlpm._i, COLUMN()-COLUMN(tblParseParts[[#Headers],[Text]]), IF(_xlpm._i&gt;tblParseParts[[#This Row],[Len]],"",MID(tblParseParts[[#This Row],[Text]],_xlpm._i,1)))</f>
        <v/>
      </c>
      <c r="AE60" s="4" t="str">
        <f>_xlfn.LET(_xlpm._i, COLUMN()-COLUMN(tblParseParts[[#Headers],[Text]]), IF(_xlpm._i&gt;tblParseParts[[#This Row],[Len]],"",MID(tblParseParts[[#This Row],[Text]],_xlpm._i,1)))</f>
        <v/>
      </c>
      <c r="AF60" s="4" t="str">
        <f>_xlfn.LET(_xlpm._i, COLUMN()-COLUMN(tblParseParts[[#Headers],[Text]]), IF(_xlpm._i&gt;tblParseParts[[#This Row],[Len]],"",MID(tblParseParts[[#This Row],[Text]],_xlpm._i,1)))</f>
        <v/>
      </c>
      <c r="AG60" s="4" t="str">
        <f>_xlfn.LET(_xlpm._i, COLUMN()-COLUMN(tblParseParts[[#Headers],[Text]]), IF(_xlpm._i&gt;tblParseParts[[#This Row],[Len]],"",MID(tblParseParts[[#This Row],[Text]],_xlpm._i,1)))</f>
        <v/>
      </c>
      <c r="AH60" s="4" t="str">
        <f>_xlfn.LET(_xlpm._i, COLUMN()-COLUMN(tblParseParts[[#Headers],[Text]]), IF(_xlpm._i&gt;tblParseParts[[#This Row],[Len]],"",MID(tblParseParts[[#This Row],[Text]],_xlpm._i,1)))</f>
        <v/>
      </c>
      <c r="AI60" s="4" t="str">
        <f>_xlfn.LET(_xlpm._i, COLUMN()-COLUMN(tblParseParts[[#Headers],[Text]]), IF(_xlpm._i&gt;tblParseParts[[#This Row],[Len]],"",MID(tblParseParts[[#This Row],[Text]],_xlpm._i,1)))</f>
        <v/>
      </c>
      <c r="AJ60">
        <f>LEN(tblParseParts[[#This Row],[Text]])</f>
        <v>8</v>
      </c>
      <c r="AK60">
        <f>_xlfn.LET(_xlpm._range,tblParseParts[[#This Row],[1]:[33]], _xlfn.IFNA(_xlfn.XMATCH("T",_xlpm._range,0,1),0))</f>
        <v>1</v>
      </c>
      <c r="AL6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60">
        <f>_xlfn.LET(_xlpm._range,tblParseParts[[#This Row],[1]:[33]], _xlfn.IFNA(_xlfn.XMATCH(":",_xlpm._range,0,-1),0))</f>
        <v>0</v>
      </c>
      <c r="AN60" cm="1">
        <f t="array" ref="AN60">_xlfn.LET(_xlpm._last,INDEX(tblParseParts[[#This Row],[1]:[33]],1,tblParseParts[[#This Row],[Len]]),IF(_xlpm._last="Z",tblParseParts[[#This Row],[Len]],0))</f>
        <v>0</v>
      </c>
      <c r="AO60">
        <f>N(tblParseParts[[#This Row],[Tpos]]&gt;0)</f>
        <v>1</v>
      </c>
      <c r="AP60">
        <f>N(tblParseParts[[#This Row],[Tpos]]=1)</f>
        <v>1</v>
      </c>
      <c r="AQ60">
        <f>N(tblParseParts[[#This Row],[SignLastPos]]=1)</f>
        <v>0</v>
      </c>
      <c r="AR60">
        <f>(tblParseParts[[#This Row],[Tpos]]&lt;&gt;0)*(((tblParseParts[[#This Row],[ZlastPos]]&gt;tblParseParts[[#This Row],[Tpos]])+(tblParseParts[[#This Row],[SignLastPos]]&gt;tblParseParts[[#This Row],[Tpos]]))&lt;&gt;0)</f>
        <v>1</v>
      </c>
      <c r="AS60">
        <f>(tblParseParts[[#This Row],[Tpos]]&lt;&gt;0)*(((tblParseParts[[#This Row],[ZlastPos]]=tblParseParts[[#This Row],[Tpos]]+1)+(tblParseParts[[#This Row],[SignLastPos]]=tblParseParts[[#This Row],[Tpos]]+1))&lt;&gt;0)</f>
        <v>0</v>
      </c>
      <c r="AT60">
        <f>N(tblParseParts[[#This Row],[ColonLastPos]]&gt;tblParseParts[[#This Row],[SignLastPos]])</f>
        <v>0</v>
      </c>
      <c r="AU60">
        <f>N(tblParseParts[[#This Row],[Len]]&lt;8)</f>
        <v>0</v>
      </c>
      <c r="AV60">
        <f>N(tblParseParts[[#This Row],[ZlastPos]]=tblParseParts[[#This Row],[Len]])</f>
        <v>0</v>
      </c>
      <c r="AW6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208</v>
      </c>
      <c r="AX60">
        <v>0</v>
      </c>
      <c r="AY60">
        <v>1</v>
      </c>
      <c r="AZ60">
        <v>1</v>
      </c>
      <c r="BA60" t="str">
        <f>_xlfn.TEXTJOIN(", ",FALSE,tblParseParts[[#This Row],[Hash]:[Compliant]])</f>
        <v>208, 0, 1, 1</v>
      </c>
    </row>
    <row r="61" spans="1:53" x14ac:dyDescent="0.25">
      <c r="A61">
        <v>53</v>
      </c>
      <c r="B61" s="14" t="s">
        <v>212</v>
      </c>
      <c r="C61" s="4" t="str">
        <f>_xlfn.LET(_xlpm._i, COLUMN()-COLUMN(tblParseParts[[#Headers],[Text]]), IF(_xlpm._i&gt;tblParseParts[[#This Row],[Len]],"",MID(tblParseParts[[#This Row],[Text]],_xlpm._i,1)))</f>
        <v>T</v>
      </c>
      <c r="D61" s="4" t="str">
        <f>_xlfn.LET(_xlpm._i, COLUMN()-COLUMN(tblParseParts[[#Headers],[Text]]), IF(_xlpm._i&gt;tblParseParts[[#This Row],[Len]],"",MID(tblParseParts[[#This Row],[Text]],_xlpm._i,1)))</f>
        <v>1</v>
      </c>
      <c r="E61" s="4" t="str">
        <f>_xlfn.LET(_xlpm._i, COLUMN()-COLUMN(tblParseParts[[#Headers],[Text]]), IF(_xlpm._i&gt;tblParseParts[[#This Row],[Len]],"",MID(tblParseParts[[#This Row],[Text]],_xlpm._i,1)))</f>
        <v>2</v>
      </c>
      <c r="F61" s="4" t="str">
        <f>_xlfn.LET(_xlpm._i, COLUMN()-COLUMN(tblParseParts[[#Headers],[Text]]), IF(_xlpm._i&gt;tblParseParts[[#This Row],[Len]],"",MID(tblParseParts[[#This Row],[Text]],_xlpm._i,1)))</f>
        <v>3</v>
      </c>
      <c r="G61" s="4" t="str">
        <f>_xlfn.LET(_xlpm._i, COLUMN()-COLUMN(tblParseParts[[#Headers],[Text]]), IF(_xlpm._i&gt;tblParseParts[[#This Row],[Len]],"",MID(tblParseParts[[#This Row],[Text]],_xlpm._i,1)))</f>
        <v>5</v>
      </c>
      <c r="H61" s="4" t="str">
        <f>_xlfn.LET(_xlpm._i, COLUMN()-COLUMN(tblParseParts[[#Headers],[Text]]), IF(_xlpm._i&gt;tblParseParts[[#This Row],[Len]],"",MID(tblParseParts[[#This Row],[Text]],_xlpm._i,1)))</f>
        <v>1</v>
      </c>
      <c r="I61" s="4" t="str">
        <f>_xlfn.LET(_xlpm._i, COLUMN()-COLUMN(tblParseParts[[#Headers],[Text]]), IF(_xlpm._i&gt;tblParseParts[[#This Row],[Len]],"",MID(tblParseParts[[#This Row],[Text]],_xlpm._i,1)))</f>
        <v>2</v>
      </c>
      <c r="J61" s="4" t="str">
        <f>_xlfn.LET(_xlpm._i, COLUMN()-COLUMN(tblParseParts[[#Headers],[Text]]), IF(_xlpm._i&gt;tblParseParts[[#This Row],[Len]],"",MID(tblParseParts[[#This Row],[Text]],_xlpm._i,1)))</f>
        <v>+</v>
      </c>
      <c r="K61" s="4" t="str">
        <f>_xlfn.LET(_xlpm._i, COLUMN()-COLUMN(tblParseParts[[#Headers],[Text]]), IF(_xlpm._i&gt;tblParseParts[[#This Row],[Len]],"",MID(tblParseParts[[#This Row],[Text]],_xlpm._i,1)))</f>
        <v>0</v>
      </c>
      <c r="L61" s="4" t="str">
        <f>_xlfn.LET(_xlpm._i, COLUMN()-COLUMN(tblParseParts[[#Headers],[Text]]), IF(_xlpm._i&gt;tblParseParts[[#This Row],[Len]],"",MID(tblParseParts[[#This Row],[Text]],_xlpm._i,1)))</f>
        <v>9</v>
      </c>
      <c r="M61" s="4" t="str">
        <f>_xlfn.LET(_xlpm._i, COLUMN()-COLUMN(tblParseParts[[#Headers],[Text]]), IF(_xlpm._i&gt;tblParseParts[[#This Row],[Len]],"",MID(tblParseParts[[#This Row],[Text]],_xlpm._i,1)))</f>
        <v>3</v>
      </c>
      <c r="N61" s="4" t="str">
        <f>_xlfn.LET(_xlpm._i, COLUMN()-COLUMN(tblParseParts[[#Headers],[Text]]), IF(_xlpm._i&gt;tblParseParts[[#This Row],[Len]],"",MID(tblParseParts[[#This Row],[Text]],_xlpm._i,1)))</f>
        <v>0</v>
      </c>
      <c r="O61" s="4" t="str">
        <f>_xlfn.LET(_xlpm._i, COLUMN()-COLUMN(tblParseParts[[#Headers],[Text]]), IF(_xlpm._i&gt;tblParseParts[[#This Row],[Len]],"",MID(tblParseParts[[#This Row],[Text]],_xlpm._i,1)))</f>
        <v/>
      </c>
      <c r="P61" s="4" t="str">
        <f>_xlfn.LET(_xlpm._i, COLUMN()-COLUMN(tblParseParts[[#Headers],[Text]]), IF(_xlpm._i&gt;tblParseParts[[#This Row],[Len]],"",MID(tblParseParts[[#This Row],[Text]],_xlpm._i,1)))</f>
        <v/>
      </c>
      <c r="Q61" s="4" t="str">
        <f>_xlfn.LET(_xlpm._i, COLUMN()-COLUMN(tblParseParts[[#Headers],[Text]]), IF(_xlpm._i&gt;tblParseParts[[#This Row],[Len]],"",MID(tblParseParts[[#This Row],[Text]],_xlpm._i,1)))</f>
        <v/>
      </c>
      <c r="R61" s="4" t="str">
        <f>_xlfn.LET(_xlpm._i, COLUMN()-COLUMN(tblParseParts[[#Headers],[Text]]), IF(_xlpm._i&gt;tblParseParts[[#This Row],[Len]],"",MID(tblParseParts[[#This Row],[Text]],_xlpm._i,1)))</f>
        <v/>
      </c>
      <c r="S61" s="4" t="str">
        <f>_xlfn.LET(_xlpm._i, COLUMN()-COLUMN(tblParseParts[[#Headers],[Text]]), IF(_xlpm._i&gt;tblParseParts[[#This Row],[Len]],"",MID(tblParseParts[[#This Row],[Text]],_xlpm._i,1)))</f>
        <v/>
      </c>
      <c r="T61" s="4" t="str">
        <f>_xlfn.LET(_xlpm._i, COLUMN()-COLUMN(tblParseParts[[#Headers],[Text]]), IF(_xlpm._i&gt;tblParseParts[[#This Row],[Len]],"",MID(tblParseParts[[#This Row],[Text]],_xlpm._i,1)))</f>
        <v/>
      </c>
      <c r="U61" s="4" t="str">
        <f>_xlfn.LET(_xlpm._i, COLUMN()-COLUMN(tblParseParts[[#Headers],[Text]]), IF(_xlpm._i&gt;tblParseParts[[#This Row],[Len]],"",MID(tblParseParts[[#This Row],[Text]],_xlpm._i,1)))</f>
        <v/>
      </c>
      <c r="V61" s="4" t="str">
        <f>_xlfn.LET(_xlpm._i, COLUMN()-COLUMN(tblParseParts[[#Headers],[Text]]), IF(_xlpm._i&gt;tblParseParts[[#This Row],[Len]],"",MID(tblParseParts[[#This Row],[Text]],_xlpm._i,1)))</f>
        <v/>
      </c>
      <c r="W61" s="4" t="str">
        <f>_xlfn.LET(_xlpm._i, COLUMN()-COLUMN(tblParseParts[[#Headers],[Text]]), IF(_xlpm._i&gt;tblParseParts[[#This Row],[Len]],"",MID(tblParseParts[[#This Row],[Text]],_xlpm._i,1)))</f>
        <v/>
      </c>
      <c r="X61" s="4" t="str">
        <f>_xlfn.LET(_xlpm._i, COLUMN()-COLUMN(tblParseParts[[#Headers],[Text]]), IF(_xlpm._i&gt;tblParseParts[[#This Row],[Len]],"",MID(tblParseParts[[#This Row],[Text]],_xlpm._i,1)))</f>
        <v/>
      </c>
      <c r="Y61" s="4" t="str">
        <f>_xlfn.LET(_xlpm._i, COLUMN()-COLUMN(tblParseParts[[#Headers],[Text]]), IF(_xlpm._i&gt;tblParseParts[[#This Row],[Len]],"",MID(tblParseParts[[#This Row],[Text]],_xlpm._i,1)))</f>
        <v/>
      </c>
      <c r="Z61" s="4" t="str">
        <f>_xlfn.LET(_xlpm._i, COLUMN()-COLUMN(tblParseParts[[#Headers],[Text]]), IF(_xlpm._i&gt;tblParseParts[[#This Row],[Len]],"",MID(tblParseParts[[#This Row],[Text]],_xlpm._i,1)))</f>
        <v/>
      </c>
      <c r="AA61" s="4" t="str">
        <f>_xlfn.LET(_xlpm._i, COLUMN()-COLUMN(tblParseParts[[#Headers],[Text]]), IF(_xlpm._i&gt;tblParseParts[[#This Row],[Len]],"",MID(tblParseParts[[#This Row],[Text]],_xlpm._i,1)))</f>
        <v/>
      </c>
      <c r="AB61" s="4" t="str">
        <f>_xlfn.LET(_xlpm._i, COLUMN()-COLUMN(tblParseParts[[#Headers],[Text]]), IF(_xlpm._i&gt;tblParseParts[[#This Row],[Len]],"",MID(tblParseParts[[#This Row],[Text]],_xlpm._i,1)))</f>
        <v/>
      </c>
      <c r="AC61" s="4" t="str">
        <f>_xlfn.LET(_xlpm._i, COLUMN()-COLUMN(tblParseParts[[#Headers],[Text]]), IF(_xlpm._i&gt;tblParseParts[[#This Row],[Len]],"",MID(tblParseParts[[#This Row],[Text]],_xlpm._i,1)))</f>
        <v/>
      </c>
      <c r="AD61" s="4" t="str">
        <f>_xlfn.LET(_xlpm._i, COLUMN()-COLUMN(tblParseParts[[#Headers],[Text]]), IF(_xlpm._i&gt;tblParseParts[[#This Row],[Len]],"",MID(tblParseParts[[#This Row],[Text]],_xlpm._i,1)))</f>
        <v/>
      </c>
      <c r="AE61" s="4" t="str">
        <f>_xlfn.LET(_xlpm._i, COLUMN()-COLUMN(tblParseParts[[#Headers],[Text]]), IF(_xlpm._i&gt;tblParseParts[[#This Row],[Len]],"",MID(tblParseParts[[#This Row],[Text]],_xlpm._i,1)))</f>
        <v/>
      </c>
      <c r="AF61" s="4" t="str">
        <f>_xlfn.LET(_xlpm._i, COLUMN()-COLUMN(tblParseParts[[#Headers],[Text]]), IF(_xlpm._i&gt;tblParseParts[[#This Row],[Len]],"",MID(tblParseParts[[#This Row],[Text]],_xlpm._i,1)))</f>
        <v/>
      </c>
      <c r="AG61" s="4" t="str">
        <f>_xlfn.LET(_xlpm._i, COLUMN()-COLUMN(tblParseParts[[#Headers],[Text]]), IF(_xlpm._i&gt;tblParseParts[[#This Row],[Len]],"",MID(tblParseParts[[#This Row],[Text]],_xlpm._i,1)))</f>
        <v/>
      </c>
      <c r="AH61" s="4" t="str">
        <f>_xlfn.LET(_xlpm._i, COLUMN()-COLUMN(tblParseParts[[#Headers],[Text]]), IF(_xlpm._i&gt;tblParseParts[[#This Row],[Len]],"",MID(tblParseParts[[#This Row],[Text]],_xlpm._i,1)))</f>
        <v/>
      </c>
      <c r="AI61" s="4" t="str">
        <f>_xlfn.LET(_xlpm._i, COLUMN()-COLUMN(tblParseParts[[#Headers],[Text]]), IF(_xlpm._i&gt;tblParseParts[[#This Row],[Len]],"",MID(tblParseParts[[#This Row],[Text]],_xlpm._i,1)))</f>
        <v/>
      </c>
      <c r="AJ61">
        <f>LEN(tblParseParts[[#This Row],[Text]])</f>
        <v>12</v>
      </c>
      <c r="AK61">
        <f>_xlfn.LET(_xlpm._range,tblParseParts[[#This Row],[1]:[33]], _xlfn.IFNA(_xlfn.XMATCH("T",_xlpm._range,0,1),0))</f>
        <v>1</v>
      </c>
      <c r="AL6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61">
        <f>_xlfn.LET(_xlpm._range,tblParseParts[[#This Row],[1]:[33]], _xlfn.IFNA(_xlfn.XMATCH(":",_xlpm._range,0,-1),0))</f>
        <v>0</v>
      </c>
      <c r="AN61" cm="1">
        <f t="array" ref="AN61">_xlfn.LET(_xlpm._last,INDEX(tblParseParts[[#This Row],[1]:[33]],1,tblParseParts[[#This Row],[Len]]),IF(_xlpm._last="Z",tblParseParts[[#This Row],[Len]],0))</f>
        <v>0</v>
      </c>
      <c r="AO61">
        <f>N(tblParseParts[[#This Row],[Tpos]]&gt;0)</f>
        <v>1</v>
      </c>
      <c r="AP61">
        <f>N(tblParseParts[[#This Row],[Tpos]]=1)</f>
        <v>1</v>
      </c>
      <c r="AQ61">
        <f>N(tblParseParts[[#This Row],[SignLastPos]]=1)</f>
        <v>0</v>
      </c>
      <c r="AR61">
        <f>(tblParseParts[[#This Row],[Tpos]]&lt;&gt;0)*(((tblParseParts[[#This Row],[ZlastPos]]&gt;tblParseParts[[#This Row],[Tpos]])+(tblParseParts[[#This Row],[SignLastPos]]&gt;tblParseParts[[#This Row],[Tpos]]))&lt;&gt;0)</f>
        <v>1</v>
      </c>
      <c r="AS61">
        <f>(tblParseParts[[#This Row],[Tpos]]&lt;&gt;0)*(((tblParseParts[[#This Row],[ZlastPos]]=tblParseParts[[#This Row],[Tpos]]+1)+(tblParseParts[[#This Row],[SignLastPos]]=tblParseParts[[#This Row],[Tpos]]+1))&lt;&gt;0)</f>
        <v>0</v>
      </c>
      <c r="AT61">
        <f>N(tblParseParts[[#This Row],[ColonLastPos]]&gt;tblParseParts[[#This Row],[SignLastPos]])</f>
        <v>0</v>
      </c>
      <c r="AU61">
        <f>N(tblParseParts[[#This Row],[Len]]&lt;8)</f>
        <v>0</v>
      </c>
      <c r="AV61">
        <f>N(tblParseParts[[#This Row],[ZlastPos]]=tblParseParts[[#This Row],[Len]])</f>
        <v>0</v>
      </c>
      <c r="AW6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208</v>
      </c>
      <c r="AX61">
        <v>0</v>
      </c>
      <c r="AY61">
        <v>1</v>
      </c>
      <c r="AZ61">
        <v>1</v>
      </c>
      <c r="BA61" t="str">
        <f>_xlfn.TEXTJOIN(", ",FALSE,tblParseParts[[#This Row],[Hash]:[Compliant]])</f>
        <v>208, 0, 1, 1</v>
      </c>
    </row>
    <row r="62" spans="1:53" x14ac:dyDescent="0.25">
      <c r="A62">
        <v>54</v>
      </c>
      <c r="B62" s="14" t="s">
        <v>216</v>
      </c>
      <c r="C62" s="4" t="str">
        <f>_xlfn.LET(_xlpm._i, COLUMN()-COLUMN(tblParseParts[[#Headers],[Text]]), IF(_xlpm._i&gt;tblParseParts[[#This Row],[Len]],"",MID(tblParseParts[[#This Row],[Text]],_xlpm._i,1)))</f>
        <v>T</v>
      </c>
      <c r="D62" s="4" t="str">
        <f>_xlfn.LET(_xlpm._i, COLUMN()-COLUMN(tblParseParts[[#Headers],[Text]]), IF(_xlpm._i&gt;tblParseParts[[#This Row],[Len]],"",MID(tblParseParts[[#This Row],[Text]],_xlpm._i,1)))</f>
        <v>1</v>
      </c>
      <c r="E62" s="4" t="str">
        <f>_xlfn.LET(_xlpm._i, COLUMN()-COLUMN(tblParseParts[[#Headers],[Text]]), IF(_xlpm._i&gt;tblParseParts[[#This Row],[Len]],"",MID(tblParseParts[[#This Row],[Text]],_xlpm._i,1)))</f>
        <v>2</v>
      </c>
      <c r="F62" s="4" t="str">
        <f>_xlfn.LET(_xlpm._i, COLUMN()-COLUMN(tblParseParts[[#Headers],[Text]]), IF(_xlpm._i&gt;tblParseParts[[#This Row],[Len]],"",MID(tblParseParts[[#This Row],[Text]],_xlpm._i,1)))</f>
        <v>3</v>
      </c>
      <c r="G62" s="4" t="str">
        <f>_xlfn.LET(_xlpm._i, COLUMN()-COLUMN(tblParseParts[[#Headers],[Text]]), IF(_xlpm._i&gt;tblParseParts[[#This Row],[Len]],"",MID(tblParseParts[[#This Row],[Text]],_xlpm._i,1)))</f>
        <v>5</v>
      </c>
      <c r="H62" s="4" t="str">
        <f>_xlfn.LET(_xlpm._i, COLUMN()-COLUMN(tblParseParts[[#Headers],[Text]]), IF(_xlpm._i&gt;tblParseParts[[#This Row],[Len]],"",MID(tblParseParts[[#This Row],[Text]],_xlpm._i,1)))</f>
        <v>1</v>
      </c>
      <c r="I62" s="4" t="str">
        <f>_xlfn.LET(_xlpm._i, COLUMN()-COLUMN(tblParseParts[[#Headers],[Text]]), IF(_xlpm._i&gt;tblParseParts[[#This Row],[Len]],"",MID(tblParseParts[[#This Row],[Text]],_xlpm._i,1)))</f>
        <v>2</v>
      </c>
      <c r="J62" s="4" t="str">
        <f>_xlfn.LET(_xlpm._i, COLUMN()-COLUMN(tblParseParts[[#Headers],[Text]]), IF(_xlpm._i&gt;tblParseParts[[#This Row],[Len]],"",MID(tblParseParts[[#This Row],[Text]],_xlpm._i,1)))</f>
        <v>.</v>
      </c>
      <c r="K62" s="4" t="str">
        <f>_xlfn.LET(_xlpm._i, COLUMN()-COLUMN(tblParseParts[[#Headers],[Text]]), IF(_xlpm._i&gt;tblParseParts[[#This Row],[Len]],"",MID(tblParseParts[[#This Row],[Text]],_xlpm._i,1)))</f>
        <v>0</v>
      </c>
      <c r="L62" s="4" t="str">
        <f>_xlfn.LET(_xlpm._i, COLUMN()-COLUMN(tblParseParts[[#Headers],[Text]]), IF(_xlpm._i&gt;tblParseParts[[#This Row],[Len]],"",MID(tblParseParts[[#This Row],[Text]],_xlpm._i,1)))</f>
        <v>Z</v>
      </c>
      <c r="M62" s="4" t="str">
        <f>_xlfn.LET(_xlpm._i, COLUMN()-COLUMN(tblParseParts[[#Headers],[Text]]), IF(_xlpm._i&gt;tblParseParts[[#This Row],[Len]],"",MID(tblParseParts[[#This Row],[Text]],_xlpm._i,1)))</f>
        <v/>
      </c>
      <c r="N62" s="4" t="str">
        <f>_xlfn.LET(_xlpm._i, COLUMN()-COLUMN(tblParseParts[[#Headers],[Text]]), IF(_xlpm._i&gt;tblParseParts[[#This Row],[Len]],"",MID(tblParseParts[[#This Row],[Text]],_xlpm._i,1)))</f>
        <v/>
      </c>
      <c r="O62" s="4" t="str">
        <f>_xlfn.LET(_xlpm._i, COLUMN()-COLUMN(tblParseParts[[#Headers],[Text]]), IF(_xlpm._i&gt;tblParseParts[[#This Row],[Len]],"",MID(tblParseParts[[#This Row],[Text]],_xlpm._i,1)))</f>
        <v/>
      </c>
      <c r="P62" s="4" t="str">
        <f>_xlfn.LET(_xlpm._i, COLUMN()-COLUMN(tblParseParts[[#Headers],[Text]]), IF(_xlpm._i&gt;tblParseParts[[#This Row],[Len]],"",MID(tblParseParts[[#This Row],[Text]],_xlpm._i,1)))</f>
        <v/>
      </c>
      <c r="Q62" s="4" t="str">
        <f>_xlfn.LET(_xlpm._i, COLUMN()-COLUMN(tblParseParts[[#Headers],[Text]]), IF(_xlpm._i&gt;tblParseParts[[#This Row],[Len]],"",MID(tblParseParts[[#This Row],[Text]],_xlpm._i,1)))</f>
        <v/>
      </c>
      <c r="R62" s="4" t="str">
        <f>_xlfn.LET(_xlpm._i, COLUMN()-COLUMN(tblParseParts[[#Headers],[Text]]), IF(_xlpm._i&gt;tblParseParts[[#This Row],[Len]],"",MID(tblParseParts[[#This Row],[Text]],_xlpm._i,1)))</f>
        <v/>
      </c>
      <c r="S62" s="4" t="str">
        <f>_xlfn.LET(_xlpm._i, COLUMN()-COLUMN(tblParseParts[[#Headers],[Text]]), IF(_xlpm._i&gt;tblParseParts[[#This Row],[Len]],"",MID(tblParseParts[[#This Row],[Text]],_xlpm._i,1)))</f>
        <v/>
      </c>
      <c r="T62" s="4" t="str">
        <f>_xlfn.LET(_xlpm._i, COLUMN()-COLUMN(tblParseParts[[#Headers],[Text]]), IF(_xlpm._i&gt;tblParseParts[[#This Row],[Len]],"",MID(tblParseParts[[#This Row],[Text]],_xlpm._i,1)))</f>
        <v/>
      </c>
      <c r="U62" s="4" t="str">
        <f>_xlfn.LET(_xlpm._i, COLUMN()-COLUMN(tblParseParts[[#Headers],[Text]]), IF(_xlpm._i&gt;tblParseParts[[#This Row],[Len]],"",MID(tblParseParts[[#This Row],[Text]],_xlpm._i,1)))</f>
        <v/>
      </c>
      <c r="V62" s="4" t="str">
        <f>_xlfn.LET(_xlpm._i, COLUMN()-COLUMN(tblParseParts[[#Headers],[Text]]), IF(_xlpm._i&gt;tblParseParts[[#This Row],[Len]],"",MID(tblParseParts[[#This Row],[Text]],_xlpm._i,1)))</f>
        <v/>
      </c>
      <c r="W62" s="4" t="str">
        <f>_xlfn.LET(_xlpm._i, COLUMN()-COLUMN(tblParseParts[[#Headers],[Text]]), IF(_xlpm._i&gt;tblParseParts[[#This Row],[Len]],"",MID(tblParseParts[[#This Row],[Text]],_xlpm._i,1)))</f>
        <v/>
      </c>
      <c r="X62" s="4" t="str">
        <f>_xlfn.LET(_xlpm._i, COLUMN()-COLUMN(tblParseParts[[#Headers],[Text]]), IF(_xlpm._i&gt;tblParseParts[[#This Row],[Len]],"",MID(tblParseParts[[#This Row],[Text]],_xlpm._i,1)))</f>
        <v/>
      </c>
      <c r="Y62" s="4" t="str">
        <f>_xlfn.LET(_xlpm._i, COLUMN()-COLUMN(tblParseParts[[#Headers],[Text]]), IF(_xlpm._i&gt;tblParseParts[[#This Row],[Len]],"",MID(tblParseParts[[#This Row],[Text]],_xlpm._i,1)))</f>
        <v/>
      </c>
      <c r="Z62" s="4" t="str">
        <f>_xlfn.LET(_xlpm._i, COLUMN()-COLUMN(tblParseParts[[#Headers],[Text]]), IF(_xlpm._i&gt;tblParseParts[[#This Row],[Len]],"",MID(tblParseParts[[#This Row],[Text]],_xlpm._i,1)))</f>
        <v/>
      </c>
      <c r="AA62" s="4" t="str">
        <f>_xlfn.LET(_xlpm._i, COLUMN()-COLUMN(tblParseParts[[#Headers],[Text]]), IF(_xlpm._i&gt;tblParseParts[[#This Row],[Len]],"",MID(tblParseParts[[#This Row],[Text]],_xlpm._i,1)))</f>
        <v/>
      </c>
      <c r="AB62" s="4" t="str">
        <f>_xlfn.LET(_xlpm._i, COLUMN()-COLUMN(tblParseParts[[#Headers],[Text]]), IF(_xlpm._i&gt;tblParseParts[[#This Row],[Len]],"",MID(tblParseParts[[#This Row],[Text]],_xlpm._i,1)))</f>
        <v/>
      </c>
      <c r="AC62" s="4" t="str">
        <f>_xlfn.LET(_xlpm._i, COLUMN()-COLUMN(tblParseParts[[#Headers],[Text]]), IF(_xlpm._i&gt;tblParseParts[[#This Row],[Len]],"",MID(tblParseParts[[#This Row],[Text]],_xlpm._i,1)))</f>
        <v/>
      </c>
      <c r="AD62" s="4" t="str">
        <f>_xlfn.LET(_xlpm._i, COLUMN()-COLUMN(tblParseParts[[#Headers],[Text]]), IF(_xlpm._i&gt;tblParseParts[[#This Row],[Len]],"",MID(tblParseParts[[#This Row],[Text]],_xlpm._i,1)))</f>
        <v/>
      </c>
      <c r="AE62" s="4" t="str">
        <f>_xlfn.LET(_xlpm._i, COLUMN()-COLUMN(tblParseParts[[#Headers],[Text]]), IF(_xlpm._i&gt;tblParseParts[[#This Row],[Len]],"",MID(tblParseParts[[#This Row],[Text]],_xlpm._i,1)))</f>
        <v/>
      </c>
      <c r="AF62" s="4" t="str">
        <f>_xlfn.LET(_xlpm._i, COLUMN()-COLUMN(tblParseParts[[#Headers],[Text]]), IF(_xlpm._i&gt;tblParseParts[[#This Row],[Len]],"",MID(tblParseParts[[#This Row],[Text]],_xlpm._i,1)))</f>
        <v/>
      </c>
      <c r="AG62" s="4" t="str">
        <f>_xlfn.LET(_xlpm._i, COLUMN()-COLUMN(tblParseParts[[#Headers],[Text]]), IF(_xlpm._i&gt;tblParseParts[[#This Row],[Len]],"",MID(tblParseParts[[#This Row],[Text]],_xlpm._i,1)))</f>
        <v/>
      </c>
      <c r="AH62" s="4" t="str">
        <f>_xlfn.LET(_xlpm._i, COLUMN()-COLUMN(tblParseParts[[#Headers],[Text]]), IF(_xlpm._i&gt;tblParseParts[[#This Row],[Len]],"",MID(tblParseParts[[#This Row],[Text]],_xlpm._i,1)))</f>
        <v/>
      </c>
      <c r="AI62" s="4" t="str">
        <f>_xlfn.LET(_xlpm._i, COLUMN()-COLUMN(tblParseParts[[#Headers],[Text]]), IF(_xlpm._i&gt;tblParseParts[[#This Row],[Len]],"",MID(tblParseParts[[#This Row],[Text]],_xlpm._i,1)))</f>
        <v/>
      </c>
      <c r="AJ62">
        <f>LEN(tblParseParts[[#This Row],[Text]])</f>
        <v>10</v>
      </c>
      <c r="AK62">
        <f>_xlfn.LET(_xlpm._range,tblParseParts[[#This Row],[1]:[33]], _xlfn.IFNA(_xlfn.XMATCH("T",_xlpm._range,0,1),0))</f>
        <v>1</v>
      </c>
      <c r="AL6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2">
        <f>_xlfn.LET(_xlpm._range,tblParseParts[[#This Row],[1]:[33]], _xlfn.IFNA(_xlfn.XMATCH(":",_xlpm._range,0,-1),0))</f>
        <v>0</v>
      </c>
      <c r="AN62" cm="1">
        <f t="array" ref="AN62">_xlfn.LET(_xlpm._last,INDEX(tblParseParts[[#This Row],[1]:[33]],1,tblParseParts[[#This Row],[Len]]),IF(_xlpm._last="Z",tblParseParts[[#This Row],[Len]],0))</f>
        <v>10</v>
      </c>
      <c r="AO62">
        <f>N(tblParseParts[[#This Row],[Tpos]]&gt;0)</f>
        <v>1</v>
      </c>
      <c r="AP62">
        <f>N(tblParseParts[[#This Row],[Tpos]]=1)</f>
        <v>1</v>
      </c>
      <c r="AQ62">
        <f>N(tblParseParts[[#This Row],[SignLastPos]]=1)</f>
        <v>0</v>
      </c>
      <c r="AR62">
        <f>(tblParseParts[[#This Row],[Tpos]]&lt;&gt;0)*(((tblParseParts[[#This Row],[ZlastPos]]&gt;tblParseParts[[#This Row],[Tpos]])+(tblParseParts[[#This Row],[SignLastPos]]&gt;tblParseParts[[#This Row],[Tpos]]))&lt;&gt;0)</f>
        <v>1</v>
      </c>
      <c r="AS62">
        <f>(tblParseParts[[#This Row],[Tpos]]&lt;&gt;0)*(((tblParseParts[[#This Row],[ZlastPos]]=tblParseParts[[#This Row],[Tpos]]+1)+(tblParseParts[[#This Row],[SignLastPos]]=tblParseParts[[#This Row],[Tpos]]+1))&lt;&gt;0)</f>
        <v>0</v>
      </c>
      <c r="AT62">
        <f>N(tblParseParts[[#This Row],[ColonLastPos]]&gt;tblParseParts[[#This Row],[SignLastPos]])</f>
        <v>0</v>
      </c>
      <c r="AU62">
        <f>N(tblParseParts[[#This Row],[Len]]&lt;8)</f>
        <v>0</v>
      </c>
      <c r="AV62">
        <f>N(tblParseParts[[#This Row],[ZlastPos]]=tblParseParts[[#This Row],[Len]])</f>
        <v>1</v>
      </c>
      <c r="AW6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209</v>
      </c>
      <c r="AX62">
        <v>0</v>
      </c>
      <c r="AY62">
        <v>2</v>
      </c>
      <c r="AZ62">
        <v>1</v>
      </c>
      <c r="BA62" t="str">
        <f>_xlfn.TEXTJOIN(", ",FALSE,tblParseParts[[#This Row],[Hash]:[Compliant]])</f>
        <v>209, 0, 2, 1</v>
      </c>
    </row>
    <row r="63" spans="1:53" x14ac:dyDescent="0.25">
      <c r="A63">
        <v>55</v>
      </c>
      <c r="B63" s="14" t="s">
        <v>213</v>
      </c>
      <c r="C63" s="4" t="str">
        <f>_xlfn.LET(_xlpm._i, COLUMN()-COLUMN(tblParseParts[[#Headers],[Text]]), IF(_xlpm._i&gt;tblParseParts[[#This Row],[Len]],"",MID(tblParseParts[[#This Row],[Text]],_xlpm._i,1)))</f>
        <v>T</v>
      </c>
      <c r="D63" s="4" t="str">
        <f>_xlfn.LET(_xlpm._i, COLUMN()-COLUMN(tblParseParts[[#Headers],[Text]]), IF(_xlpm._i&gt;tblParseParts[[#This Row],[Len]],"",MID(tblParseParts[[#This Row],[Text]],_xlpm._i,1)))</f>
        <v>1</v>
      </c>
      <c r="E63" s="4" t="str">
        <f>_xlfn.LET(_xlpm._i, COLUMN()-COLUMN(tblParseParts[[#Headers],[Text]]), IF(_xlpm._i&gt;tblParseParts[[#This Row],[Len]],"",MID(tblParseParts[[#This Row],[Text]],_xlpm._i,1)))</f>
        <v>2</v>
      </c>
      <c r="F63" s="4" t="str">
        <f>_xlfn.LET(_xlpm._i, COLUMN()-COLUMN(tblParseParts[[#Headers],[Text]]), IF(_xlpm._i&gt;tblParseParts[[#This Row],[Len]],"",MID(tblParseParts[[#This Row],[Text]],_xlpm._i,1)))</f>
        <v>3</v>
      </c>
      <c r="G63" s="4" t="str">
        <f>_xlfn.LET(_xlpm._i, COLUMN()-COLUMN(tblParseParts[[#Headers],[Text]]), IF(_xlpm._i&gt;tblParseParts[[#This Row],[Len]],"",MID(tblParseParts[[#This Row],[Text]],_xlpm._i,1)))</f>
        <v>5</v>
      </c>
      <c r="H63" s="4" t="str">
        <f>_xlfn.LET(_xlpm._i, COLUMN()-COLUMN(tblParseParts[[#Headers],[Text]]), IF(_xlpm._i&gt;tblParseParts[[#This Row],[Len]],"",MID(tblParseParts[[#This Row],[Text]],_xlpm._i,1)))</f>
        <v>1</v>
      </c>
      <c r="I63" s="4" t="str">
        <f>_xlfn.LET(_xlpm._i, COLUMN()-COLUMN(tblParseParts[[#Headers],[Text]]), IF(_xlpm._i&gt;tblParseParts[[#This Row],[Len]],"",MID(tblParseParts[[#This Row],[Text]],_xlpm._i,1)))</f>
        <v>2</v>
      </c>
      <c r="J63" s="4" t="str">
        <f>_xlfn.LET(_xlpm._i, COLUMN()-COLUMN(tblParseParts[[#Headers],[Text]]), IF(_xlpm._i&gt;tblParseParts[[#This Row],[Len]],"",MID(tblParseParts[[#This Row],[Text]],_xlpm._i,1)))</f>
        <v>.</v>
      </c>
      <c r="K63" s="4" t="str">
        <f>_xlfn.LET(_xlpm._i, COLUMN()-COLUMN(tblParseParts[[#Headers],[Text]]), IF(_xlpm._i&gt;tblParseParts[[#This Row],[Len]],"",MID(tblParseParts[[#This Row],[Text]],_xlpm._i,1)))</f>
        <v>0</v>
      </c>
      <c r="L63" s="4" t="str">
        <f>_xlfn.LET(_xlpm._i, COLUMN()-COLUMN(tblParseParts[[#Headers],[Text]]), IF(_xlpm._i&gt;tblParseParts[[#This Row],[Len]],"",MID(tblParseParts[[#This Row],[Text]],_xlpm._i,1)))</f>
        <v>0</v>
      </c>
      <c r="M63" s="4" t="str">
        <f>_xlfn.LET(_xlpm._i, COLUMN()-COLUMN(tblParseParts[[#Headers],[Text]]), IF(_xlpm._i&gt;tblParseParts[[#This Row],[Len]],"",MID(tblParseParts[[#This Row],[Text]],_xlpm._i,1)))</f>
        <v>+</v>
      </c>
      <c r="N63" s="4" t="str">
        <f>_xlfn.LET(_xlpm._i, COLUMN()-COLUMN(tblParseParts[[#Headers],[Text]]), IF(_xlpm._i&gt;tblParseParts[[#This Row],[Len]],"",MID(tblParseParts[[#This Row],[Text]],_xlpm._i,1)))</f>
        <v>0</v>
      </c>
      <c r="O63" s="4" t="str">
        <f>_xlfn.LET(_xlpm._i, COLUMN()-COLUMN(tblParseParts[[#Headers],[Text]]), IF(_xlpm._i&gt;tblParseParts[[#This Row],[Len]],"",MID(tblParseParts[[#This Row],[Text]],_xlpm._i,1)))</f>
        <v>9</v>
      </c>
      <c r="P63" s="4" t="str">
        <f>_xlfn.LET(_xlpm._i, COLUMN()-COLUMN(tblParseParts[[#Headers],[Text]]), IF(_xlpm._i&gt;tblParseParts[[#This Row],[Len]],"",MID(tblParseParts[[#This Row],[Text]],_xlpm._i,1)))</f>
        <v>3</v>
      </c>
      <c r="Q63" s="4" t="str">
        <f>_xlfn.LET(_xlpm._i, COLUMN()-COLUMN(tblParseParts[[#Headers],[Text]]), IF(_xlpm._i&gt;tblParseParts[[#This Row],[Len]],"",MID(tblParseParts[[#This Row],[Text]],_xlpm._i,1)))</f>
        <v>0</v>
      </c>
      <c r="R63" s="4" t="str">
        <f>_xlfn.LET(_xlpm._i, COLUMN()-COLUMN(tblParseParts[[#Headers],[Text]]), IF(_xlpm._i&gt;tblParseParts[[#This Row],[Len]],"",MID(tblParseParts[[#This Row],[Text]],_xlpm._i,1)))</f>
        <v>2</v>
      </c>
      <c r="S63" s="4" t="str">
        <f>_xlfn.LET(_xlpm._i, COLUMN()-COLUMN(tblParseParts[[#Headers],[Text]]), IF(_xlpm._i&gt;tblParseParts[[#This Row],[Len]],"",MID(tblParseParts[[#This Row],[Text]],_xlpm._i,1)))</f>
        <v>2</v>
      </c>
      <c r="T63" s="4" t="str">
        <f>_xlfn.LET(_xlpm._i, COLUMN()-COLUMN(tblParseParts[[#Headers],[Text]]), IF(_xlpm._i&gt;tblParseParts[[#This Row],[Len]],"",MID(tblParseParts[[#This Row],[Text]],_xlpm._i,1)))</f>
        <v/>
      </c>
      <c r="U63" s="4" t="str">
        <f>_xlfn.LET(_xlpm._i, COLUMN()-COLUMN(tblParseParts[[#Headers],[Text]]), IF(_xlpm._i&gt;tblParseParts[[#This Row],[Len]],"",MID(tblParseParts[[#This Row],[Text]],_xlpm._i,1)))</f>
        <v/>
      </c>
      <c r="V63" s="4" t="str">
        <f>_xlfn.LET(_xlpm._i, COLUMN()-COLUMN(tblParseParts[[#Headers],[Text]]), IF(_xlpm._i&gt;tblParseParts[[#This Row],[Len]],"",MID(tblParseParts[[#This Row],[Text]],_xlpm._i,1)))</f>
        <v/>
      </c>
      <c r="W63" s="4" t="str">
        <f>_xlfn.LET(_xlpm._i, COLUMN()-COLUMN(tblParseParts[[#Headers],[Text]]), IF(_xlpm._i&gt;tblParseParts[[#This Row],[Len]],"",MID(tblParseParts[[#This Row],[Text]],_xlpm._i,1)))</f>
        <v/>
      </c>
      <c r="X63" s="4" t="str">
        <f>_xlfn.LET(_xlpm._i, COLUMN()-COLUMN(tblParseParts[[#Headers],[Text]]), IF(_xlpm._i&gt;tblParseParts[[#This Row],[Len]],"",MID(tblParseParts[[#This Row],[Text]],_xlpm._i,1)))</f>
        <v/>
      </c>
      <c r="Y63" s="4" t="str">
        <f>_xlfn.LET(_xlpm._i, COLUMN()-COLUMN(tblParseParts[[#Headers],[Text]]), IF(_xlpm._i&gt;tblParseParts[[#This Row],[Len]],"",MID(tblParseParts[[#This Row],[Text]],_xlpm._i,1)))</f>
        <v/>
      </c>
      <c r="Z63" s="4" t="str">
        <f>_xlfn.LET(_xlpm._i, COLUMN()-COLUMN(tblParseParts[[#Headers],[Text]]), IF(_xlpm._i&gt;tblParseParts[[#This Row],[Len]],"",MID(tblParseParts[[#This Row],[Text]],_xlpm._i,1)))</f>
        <v/>
      </c>
      <c r="AA63" s="4" t="str">
        <f>_xlfn.LET(_xlpm._i, COLUMN()-COLUMN(tblParseParts[[#Headers],[Text]]), IF(_xlpm._i&gt;tblParseParts[[#This Row],[Len]],"",MID(tblParseParts[[#This Row],[Text]],_xlpm._i,1)))</f>
        <v/>
      </c>
      <c r="AB63" s="4" t="str">
        <f>_xlfn.LET(_xlpm._i, COLUMN()-COLUMN(tblParseParts[[#Headers],[Text]]), IF(_xlpm._i&gt;tblParseParts[[#This Row],[Len]],"",MID(tblParseParts[[#This Row],[Text]],_xlpm._i,1)))</f>
        <v/>
      </c>
      <c r="AC63" s="4" t="str">
        <f>_xlfn.LET(_xlpm._i, COLUMN()-COLUMN(tblParseParts[[#Headers],[Text]]), IF(_xlpm._i&gt;tblParseParts[[#This Row],[Len]],"",MID(tblParseParts[[#This Row],[Text]],_xlpm._i,1)))</f>
        <v/>
      </c>
      <c r="AD63" s="4" t="str">
        <f>_xlfn.LET(_xlpm._i, COLUMN()-COLUMN(tblParseParts[[#Headers],[Text]]), IF(_xlpm._i&gt;tblParseParts[[#This Row],[Len]],"",MID(tblParseParts[[#This Row],[Text]],_xlpm._i,1)))</f>
        <v/>
      </c>
      <c r="AE63" s="4" t="str">
        <f>_xlfn.LET(_xlpm._i, COLUMN()-COLUMN(tblParseParts[[#Headers],[Text]]), IF(_xlpm._i&gt;tblParseParts[[#This Row],[Len]],"",MID(tblParseParts[[#This Row],[Text]],_xlpm._i,1)))</f>
        <v/>
      </c>
      <c r="AF63" s="4" t="str">
        <f>_xlfn.LET(_xlpm._i, COLUMN()-COLUMN(tblParseParts[[#Headers],[Text]]), IF(_xlpm._i&gt;tblParseParts[[#This Row],[Len]],"",MID(tblParseParts[[#This Row],[Text]],_xlpm._i,1)))</f>
        <v/>
      </c>
      <c r="AG63" s="4" t="str">
        <f>_xlfn.LET(_xlpm._i, COLUMN()-COLUMN(tblParseParts[[#Headers],[Text]]), IF(_xlpm._i&gt;tblParseParts[[#This Row],[Len]],"",MID(tblParseParts[[#This Row],[Text]],_xlpm._i,1)))</f>
        <v/>
      </c>
      <c r="AH63" s="4" t="str">
        <f>_xlfn.LET(_xlpm._i, COLUMN()-COLUMN(tblParseParts[[#Headers],[Text]]), IF(_xlpm._i&gt;tblParseParts[[#This Row],[Len]],"",MID(tblParseParts[[#This Row],[Text]],_xlpm._i,1)))</f>
        <v/>
      </c>
      <c r="AI63" s="4" t="str">
        <f>_xlfn.LET(_xlpm._i, COLUMN()-COLUMN(tblParseParts[[#Headers],[Text]]), IF(_xlpm._i&gt;tblParseParts[[#This Row],[Len]],"",MID(tblParseParts[[#This Row],[Text]],_xlpm._i,1)))</f>
        <v/>
      </c>
      <c r="AJ63">
        <f>LEN(tblParseParts[[#This Row],[Text]])</f>
        <v>17</v>
      </c>
      <c r="AK63">
        <f>_xlfn.LET(_xlpm._range,tblParseParts[[#This Row],[1]:[33]], _xlfn.IFNA(_xlfn.XMATCH("T",_xlpm._range,0,1),0))</f>
        <v>1</v>
      </c>
      <c r="AL6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63">
        <f>_xlfn.LET(_xlpm._range,tblParseParts[[#This Row],[1]:[33]], _xlfn.IFNA(_xlfn.XMATCH(":",_xlpm._range,0,-1),0))</f>
        <v>0</v>
      </c>
      <c r="AN63" cm="1">
        <f t="array" ref="AN63">_xlfn.LET(_xlpm._last,INDEX(tblParseParts[[#This Row],[1]:[33]],1,tblParseParts[[#This Row],[Len]]),IF(_xlpm._last="Z",tblParseParts[[#This Row],[Len]],0))</f>
        <v>0</v>
      </c>
      <c r="AO63">
        <f>N(tblParseParts[[#This Row],[Tpos]]&gt;0)</f>
        <v>1</v>
      </c>
      <c r="AP63">
        <f>N(tblParseParts[[#This Row],[Tpos]]=1)</f>
        <v>1</v>
      </c>
      <c r="AQ63">
        <f>N(tblParseParts[[#This Row],[SignLastPos]]=1)</f>
        <v>0</v>
      </c>
      <c r="AR63">
        <f>(tblParseParts[[#This Row],[Tpos]]&lt;&gt;0)*(((tblParseParts[[#This Row],[ZlastPos]]&gt;tblParseParts[[#This Row],[Tpos]])+(tblParseParts[[#This Row],[SignLastPos]]&gt;tblParseParts[[#This Row],[Tpos]]))&lt;&gt;0)</f>
        <v>1</v>
      </c>
      <c r="AS63">
        <f>(tblParseParts[[#This Row],[Tpos]]&lt;&gt;0)*(((tblParseParts[[#This Row],[ZlastPos]]=tblParseParts[[#This Row],[Tpos]]+1)+(tblParseParts[[#This Row],[SignLastPos]]=tblParseParts[[#This Row],[Tpos]]+1))&lt;&gt;0)</f>
        <v>0</v>
      </c>
      <c r="AT63">
        <f>N(tblParseParts[[#This Row],[ColonLastPos]]&gt;tblParseParts[[#This Row],[SignLastPos]])</f>
        <v>0</v>
      </c>
      <c r="AU63">
        <f>N(tblParseParts[[#This Row],[Len]]&lt;8)</f>
        <v>0</v>
      </c>
      <c r="AV63">
        <f>N(tblParseParts[[#This Row],[ZlastPos]]=tblParseParts[[#This Row],[Len]])</f>
        <v>0</v>
      </c>
      <c r="AW6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208</v>
      </c>
      <c r="AX63">
        <v>0</v>
      </c>
      <c r="AY63">
        <v>1</v>
      </c>
      <c r="AZ63">
        <v>1</v>
      </c>
      <c r="BA63" t="str">
        <f>_xlfn.TEXTJOIN(", ",FALSE,tblParseParts[[#This Row],[Hash]:[Compliant]])</f>
        <v>208, 0, 1, 1</v>
      </c>
    </row>
    <row r="64" spans="1:53" x14ac:dyDescent="0.25">
      <c r="A64">
        <v>56</v>
      </c>
      <c r="B64" s="14" t="s">
        <v>214</v>
      </c>
      <c r="C64" s="4" t="str">
        <f>_xlfn.LET(_xlpm._i, COLUMN()-COLUMN(tblParseParts[[#Headers],[Text]]), IF(_xlpm._i&gt;tblParseParts[[#This Row],[Len]],"",MID(tblParseParts[[#This Row],[Text]],_xlpm._i,1)))</f>
        <v>T</v>
      </c>
      <c r="D64" s="4" t="str">
        <f>_xlfn.LET(_xlpm._i, COLUMN()-COLUMN(tblParseParts[[#Headers],[Text]]), IF(_xlpm._i&gt;tblParseParts[[#This Row],[Len]],"",MID(tblParseParts[[#This Row],[Text]],_xlpm._i,1)))</f>
        <v>1</v>
      </c>
      <c r="E64" s="4" t="str">
        <f>_xlfn.LET(_xlpm._i, COLUMN()-COLUMN(tblParseParts[[#Headers],[Text]]), IF(_xlpm._i&gt;tblParseParts[[#This Row],[Len]],"",MID(tblParseParts[[#This Row],[Text]],_xlpm._i,1)))</f>
        <v>2</v>
      </c>
      <c r="F64" s="4" t="str">
        <f>_xlfn.LET(_xlpm._i, COLUMN()-COLUMN(tblParseParts[[#Headers],[Text]]), IF(_xlpm._i&gt;tblParseParts[[#This Row],[Len]],"",MID(tblParseParts[[#This Row],[Text]],_xlpm._i,1)))</f>
        <v>3</v>
      </c>
      <c r="G64" s="4" t="str">
        <f>_xlfn.LET(_xlpm._i, COLUMN()-COLUMN(tblParseParts[[#Headers],[Text]]), IF(_xlpm._i&gt;tblParseParts[[#This Row],[Len]],"",MID(tblParseParts[[#This Row],[Text]],_xlpm._i,1)))</f>
        <v>5</v>
      </c>
      <c r="H64" s="4" t="str">
        <f>_xlfn.LET(_xlpm._i, COLUMN()-COLUMN(tblParseParts[[#Headers],[Text]]), IF(_xlpm._i&gt;tblParseParts[[#This Row],[Len]],"",MID(tblParseParts[[#This Row],[Text]],_xlpm._i,1)))</f>
        <v>1</v>
      </c>
      <c r="I64" s="4" t="str">
        <f>_xlfn.LET(_xlpm._i, COLUMN()-COLUMN(tblParseParts[[#Headers],[Text]]), IF(_xlpm._i&gt;tblParseParts[[#This Row],[Len]],"",MID(tblParseParts[[#This Row],[Text]],_xlpm._i,1)))</f>
        <v>2</v>
      </c>
      <c r="J64" s="4" t="str">
        <f>_xlfn.LET(_xlpm._i, COLUMN()-COLUMN(tblParseParts[[#Headers],[Text]]), IF(_xlpm._i&gt;tblParseParts[[#This Row],[Len]],"",MID(tblParseParts[[#This Row],[Text]],_xlpm._i,1)))</f>
        <v>.</v>
      </c>
      <c r="K64" s="4" t="str">
        <f>_xlfn.LET(_xlpm._i, COLUMN()-COLUMN(tblParseParts[[#Headers],[Text]]), IF(_xlpm._i&gt;tblParseParts[[#This Row],[Len]],"",MID(tblParseParts[[#This Row],[Text]],_xlpm._i,1)))</f>
        <v>0</v>
      </c>
      <c r="L64" s="4" t="str">
        <f>_xlfn.LET(_xlpm._i, COLUMN()-COLUMN(tblParseParts[[#Headers],[Text]]), IF(_xlpm._i&gt;tblParseParts[[#This Row],[Len]],"",MID(tblParseParts[[#This Row],[Text]],_xlpm._i,1)))</f>
        <v>0</v>
      </c>
      <c r="M64" s="4" t="str">
        <f>_xlfn.LET(_xlpm._i, COLUMN()-COLUMN(tblParseParts[[#Headers],[Text]]), IF(_xlpm._i&gt;tblParseParts[[#This Row],[Len]],"",MID(tblParseParts[[#This Row],[Text]],_xlpm._i,1)))</f>
        <v>0</v>
      </c>
      <c r="N64" s="4" t="str">
        <f>_xlfn.LET(_xlpm._i, COLUMN()-COLUMN(tblParseParts[[#Headers],[Text]]), IF(_xlpm._i&gt;tblParseParts[[#This Row],[Len]],"",MID(tblParseParts[[#This Row],[Text]],_xlpm._i,1)))</f>
        <v>+</v>
      </c>
      <c r="O64" s="4" t="str">
        <f>_xlfn.LET(_xlpm._i, COLUMN()-COLUMN(tblParseParts[[#Headers],[Text]]), IF(_xlpm._i&gt;tblParseParts[[#This Row],[Len]],"",MID(tblParseParts[[#This Row],[Text]],_xlpm._i,1)))</f>
        <v>0</v>
      </c>
      <c r="P64" s="4" t="str">
        <f>_xlfn.LET(_xlpm._i, COLUMN()-COLUMN(tblParseParts[[#Headers],[Text]]), IF(_xlpm._i&gt;tblParseParts[[#This Row],[Len]],"",MID(tblParseParts[[#This Row],[Text]],_xlpm._i,1)))</f>
        <v>9</v>
      </c>
      <c r="Q64" s="4" t="str">
        <f>_xlfn.LET(_xlpm._i, COLUMN()-COLUMN(tblParseParts[[#Headers],[Text]]), IF(_xlpm._i&gt;tblParseParts[[#This Row],[Len]],"",MID(tblParseParts[[#This Row],[Text]],_xlpm._i,1)))</f>
        <v/>
      </c>
      <c r="R64" s="4" t="str">
        <f>_xlfn.LET(_xlpm._i, COLUMN()-COLUMN(tblParseParts[[#Headers],[Text]]), IF(_xlpm._i&gt;tblParseParts[[#This Row],[Len]],"",MID(tblParseParts[[#This Row],[Text]],_xlpm._i,1)))</f>
        <v/>
      </c>
      <c r="S64" s="4" t="str">
        <f>_xlfn.LET(_xlpm._i, COLUMN()-COLUMN(tblParseParts[[#Headers],[Text]]), IF(_xlpm._i&gt;tblParseParts[[#This Row],[Len]],"",MID(tblParseParts[[#This Row],[Text]],_xlpm._i,1)))</f>
        <v/>
      </c>
      <c r="T64" s="4" t="str">
        <f>_xlfn.LET(_xlpm._i, COLUMN()-COLUMN(tblParseParts[[#Headers],[Text]]), IF(_xlpm._i&gt;tblParseParts[[#This Row],[Len]],"",MID(tblParseParts[[#This Row],[Text]],_xlpm._i,1)))</f>
        <v/>
      </c>
      <c r="U64" s="4" t="str">
        <f>_xlfn.LET(_xlpm._i, COLUMN()-COLUMN(tblParseParts[[#Headers],[Text]]), IF(_xlpm._i&gt;tblParseParts[[#This Row],[Len]],"",MID(tblParseParts[[#This Row],[Text]],_xlpm._i,1)))</f>
        <v/>
      </c>
      <c r="V64" s="4" t="str">
        <f>_xlfn.LET(_xlpm._i, COLUMN()-COLUMN(tblParseParts[[#Headers],[Text]]), IF(_xlpm._i&gt;tblParseParts[[#This Row],[Len]],"",MID(tblParseParts[[#This Row],[Text]],_xlpm._i,1)))</f>
        <v/>
      </c>
      <c r="W64" s="4" t="str">
        <f>_xlfn.LET(_xlpm._i, COLUMN()-COLUMN(tblParseParts[[#Headers],[Text]]), IF(_xlpm._i&gt;tblParseParts[[#This Row],[Len]],"",MID(tblParseParts[[#This Row],[Text]],_xlpm._i,1)))</f>
        <v/>
      </c>
      <c r="X64" s="4" t="str">
        <f>_xlfn.LET(_xlpm._i, COLUMN()-COLUMN(tblParseParts[[#Headers],[Text]]), IF(_xlpm._i&gt;tblParseParts[[#This Row],[Len]],"",MID(tblParseParts[[#This Row],[Text]],_xlpm._i,1)))</f>
        <v/>
      </c>
      <c r="Y64" s="4" t="str">
        <f>_xlfn.LET(_xlpm._i, COLUMN()-COLUMN(tblParseParts[[#Headers],[Text]]), IF(_xlpm._i&gt;tblParseParts[[#This Row],[Len]],"",MID(tblParseParts[[#This Row],[Text]],_xlpm._i,1)))</f>
        <v/>
      </c>
      <c r="Z64" s="4" t="str">
        <f>_xlfn.LET(_xlpm._i, COLUMN()-COLUMN(tblParseParts[[#Headers],[Text]]), IF(_xlpm._i&gt;tblParseParts[[#This Row],[Len]],"",MID(tblParseParts[[#This Row],[Text]],_xlpm._i,1)))</f>
        <v/>
      </c>
      <c r="AA64" s="4" t="str">
        <f>_xlfn.LET(_xlpm._i, COLUMN()-COLUMN(tblParseParts[[#Headers],[Text]]), IF(_xlpm._i&gt;tblParseParts[[#This Row],[Len]],"",MID(tblParseParts[[#This Row],[Text]],_xlpm._i,1)))</f>
        <v/>
      </c>
      <c r="AB64" s="4" t="str">
        <f>_xlfn.LET(_xlpm._i, COLUMN()-COLUMN(tblParseParts[[#Headers],[Text]]), IF(_xlpm._i&gt;tblParseParts[[#This Row],[Len]],"",MID(tblParseParts[[#This Row],[Text]],_xlpm._i,1)))</f>
        <v/>
      </c>
      <c r="AC64" s="4" t="str">
        <f>_xlfn.LET(_xlpm._i, COLUMN()-COLUMN(tblParseParts[[#Headers],[Text]]), IF(_xlpm._i&gt;tblParseParts[[#This Row],[Len]],"",MID(tblParseParts[[#This Row],[Text]],_xlpm._i,1)))</f>
        <v/>
      </c>
      <c r="AD64" s="4" t="str">
        <f>_xlfn.LET(_xlpm._i, COLUMN()-COLUMN(tblParseParts[[#Headers],[Text]]), IF(_xlpm._i&gt;tblParseParts[[#This Row],[Len]],"",MID(tblParseParts[[#This Row],[Text]],_xlpm._i,1)))</f>
        <v/>
      </c>
      <c r="AE64" s="4" t="str">
        <f>_xlfn.LET(_xlpm._i, COLUMN()-COLUMN(tblParseParts[[#Headers],[Text]]), IF(_xlpm._i&gt;tblParseParts[[#This Row],[Len]],"",MID(tblParseParts[[#This Row],[Text]],_xlpm._i,1)))</f>
        <v/>
      </c>
      <c r="AF64" s="4" t="str">
        <f>_xlfn.LET(_xlpm._i, COLUMN()-COLUMN(tblParseParts[[#Headers],[Text]]), IF(_xlpm._i&gt;tblParseParts[[#This Row],[Len]],"",MID(tblParseParts[[#This Row],[Text]],_xlpm._i,1)))</f>
        <v/>
      </c>
      <c r="AG64" s="4" t="str">
        <f>_xlfn.LET(_xlpm._i, COLUMN()-COLUMN(tblParseParts[[#Headers],[Text]]), IF(_xlpm._i&gt;tblParseParts[[#This Row],[Len]],"",MID(tblParseParts[[#This Row],[Text]],_xlpm._i,1)))</f>
        <v/>
      </c>
      <c r="AH64" s="4" t="str">
        <f>_xlfn.LET(_xlpm._i, COLUMN()-COLUMN(tblParseParts[[#Headers],[Text]]), IF(_xlpm._i&gt;tblParseParts[[#This Row],[Len]],"",MID(tblParseParts[[#This Row],[Text]],_xlpm._i,1)))</f>
        <v/>
      </c>
      <c r="AI64" s="4" t="str">
        <f>_xlfn.LET(_xlpm._i, COLUMN()-COLUMN(tblParseParts[[#Headers],[Text]]), IF(_xlpm._i&gt;tblParseParts[[#This Row],[Len]],"",MID(tblParseParts[[#This Row],[Text]],_xlpm._i,1)))</f>
        <v/>
      </c>
      <c r="AJ64">
        <f>LEN(tblParseParts[[#This Row],[Text]])</f>
        <v>14</v>
      </c>
      <c r="AK64">
        <f>_xlfn.LET(_xlpm._range,tblParseParts[[#This Row],[1]:[33]], _xlfn.IFNA(_xlfn.XMATCH("T",_xlpm._range,0,1),0))</f>
        <v>1</v>
      </c>
      <c r="AL6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64">
        <f>_xlfn.LET(_xlpm._range,tblParseParts[[#This Row],[1]:[33]], _xlfn.IFNA(_xlfn.XMATCH(":",_xlpm._range,0,-1),0))</f>
        <v>0</v>
      </c>
      <c r="AN64" cm="1">
        <f t="array" ref="AN64">_xlfn.LET(_xlpm._last,INDEX(tblParseParts[[#This Row],[1]:[33]],1,tblParseParts[[#This Row],[Len]]),IF(_xlpm._last="Z",tblParseParts[[#This Row],[Len]],0))</f>
        <v>0</v>
      </c>
      <c r="AO64">
        <f>N(tblParseParts[[#This Row],[Tpos]]&gt;0)</f>
        <v>1</v>
      </c>
      <c r="AP64">
        <f>N(tblParseParts[[#This Row],[Tpos]]=1)</f>
        <v>1</v>
      </c>
      <c r="AQ64">
        <f>N(tblParseParts[[#This Row],[SignLastPos]]=1)</f>
        <v>0</v>
      </c>
      <c r="AR64">
        <f>(tblParseParts[[#This Row],[Tpos]]&lt;&gt;0)*(((tblParseParts[[#This Row],[ZlastPos]]&gt;tblParseParts[[#This Row],[Tpos]])+(tblParseParts[[#This Row],[SignLastPos]]&gt;tblParseParts[[#This Row],[Tpos]]))&lt;&gt;0)</f>
        <v>1</v>
      </c>
      <c r="AS64">
        <f>(tblParseParts[[#This Row],[Tpos]]&lt;&gt;0)*(((tblParseParts[[#This Row],[ZlastPos]]=tblParseParts[[#This Row],[Tpos]]+1)+(tblParseParts[[#This Row],[SignLastPos]]=tblParseParts[[#This Row],[Tpos]]+1))&lt;&gt;0)</f>
        <v>0</v>
      </c>
      <c r="AT64">
        <f>N(tblParseParts[[#This Row],[ColonLastPos]]&gt;tblParseParts[[#This Row],[SignLastPos]])</f>
        <v>0</v>
      </c>
      <c r="AU64">
        <f>N(tblParseParts[[#This Row],[Len]]&lt;8)</f>
        <v>0</v>
      </c>
      <c r="AV64">
        <f>N(tblParseParts[[#This Row],[ZlastPos]]=tblParseParts[[#This Row],[Len]])</f>
        <v>0</v>
      </c>
      <c r="AW6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208</v>
      </c>
      <c r="AX64">
        <v>0</v>
      </c>
      <c r="AY64">
        <v>1</v>
      </c>
      <c r="AZ64">
        <v>1</v>
      </c>
      <c r="BA64" t="str">
        <f>_xlfn.TEXTJOIN(", ",FALSE,tblParseParts[[#This Row],[Hash]:[Compliant]])</f>
        <v>208, 0, 1, 1</v>
      </c>
    </row>
    <row r="65" spans="1:53" x14ac:dyDescent="0.25">
      <c r="A65">
        <v>57</v>
      </c>
      <c r="B65" s="14" t="s">
        <v>218</v>
      </c>
      <c r="C65" s="4" t="str">
        <f>_xlfn.LET(_xlpm._i, COLUMN()-COLUMN(tblParseParts[[#Headers],[Text]]), IF(_xlpm._i&gt;tblParseParts[[#This Row],[Len]],"",MID(tblParseParts[[#This Row],[Text]],_xlpm._i,1)))</f>
        <v>T</v>
      </c>
      <c r="D65" s="4" t="str">
        <f>_xlfn.LET(_xlpm._i, COLUMN()-COLUMN(tblParseParts[[#Headers],[Text]]), IF(_xlpm._i&gt;tblParseParts[[#This Row],[Len]],"",MID(tblParseParts[[#This Row],[Text]],_xlpm._i,1)))</f>
        <v>1</v>
      </c>
      <c r="E65" s="4" t="str">
        <f>_xlfn.LET(_xlpm._i, COLUMN()-COLUMN(tblParseParts[[#Headers],[Text]]), IF(_xlpm._i&gt;tblParseParts[[#This Row],[Len]],"",MID(tblParseParts[[#This Row],[Text]],_xlpm._i,1)))</f>
        <v>2</v>
      </c>
      <c r="F65" s="4" t="str">
        <f>_xlfn.LET(_xlpm._i, COLUMN()-COLUMN(tblParseParts[[#Headers],[Text]]), IF(_xlpm._i&gt;tblParseParts[[#This Row],[Len]],"",MID(tblParseParts[[#This Row],[Text]],_xlpm._i,1)))</f>
        <v>:</v>
      </c>
      <c r="G65" s="4" t="str">
        <f>_xlfn.LET(_xlpm._i, COLUMN()-COLUMN(tblParseParts[[#Headers],[Text]]), IF(_xlpm._i&gt;tblParseParts[[#This Row],[Len]],"",MID(tblParseParts[[#This Row],[Text]],_xlpm._i,1)))</f>
        <v>3</v>
      </c>
      <c r="H65" s="4" t="str">
        <f>_xlfn.LET(_xlpm._i, COLUMN()-COLUMN(tblParseParts[[#Headers],[Text]]), IF(_xlpm._i&gt;tblParseParts[[#This Row],[Len]],"",MID(tblParseParts[[#This Row],[Text]],_xlpm._i,1)))</f>
        <v>5</v>
      </c>
      <c r="I65" s="4" t="str">
        <f>_xlfn.LET(_xlpm._i, COLUMN()-COLUMN(tblParseParts[[#Headers],[Text]]), IF(_xlpm._i&gt;tblParseParts[[#This Row],[Len]],"",MID(tblParseParts[[#This Row],[Text]],_xlpm._i,1)))</f>
        <v>+</v>
      </c>
      <c r="J65" s="4" t="str">
        <f>_xlfn.LET(_xlpm._i, COLUMN()-COLUMN(tblParseParts[[#Headers],[Text]]), IF(_xlpm._i&gt;tblParseParts[[#This Row],[Len]],"",MID(tblParseParts[[#This Row],[Text]],_xlpm._i,1)))</f>
        <v>0</v>
      </c>
      <c r="K65" s="4" t="str">
        <f>_xlfn.LET(_xlpm._i, COLUMN()-COLUMN(tblParseParts[[#Headers],[Text]]), IF(_xlpm._i&gt;tblParseParts[[#This Row],[Len]],"",MID(tblParseParts[[#This Row],[Text]],_xlpm._i,1)))</f>
        <v>9</v>
      </c>
      <c r="L65" s="4" t="str">
        <f>_xlfn.LET(_xlpm._i, COLUMN()-COLUMN(tblParseParts[[#Headers],[Text]]), IF(_xlpm._i&gt;tblParseParts[[#This Row],[Len]],"",MID(tblParseParts[[#This Row],[Text]],_xlpm._i,1)))</f>
        <v>:</v>
      </c>
      <c r="M65" s="4" t="str">
        <f>_xlfn.LET(_xlpm._i, COLUMN()-COLUMN(tblParseParts[[#Headers],[Text]]), IF(_xlpm._i&gt;tblParseParts[[#This Row],[Len]],"",MID(tblParseParts[[#This Row],[Text]],_xlpm._i,1)))</f>
        <v>3</v>
      </c>
      <c r="N65" s="4" t="str">
        <f>_xlfn.LET(_xlpm._i, COLUMN()-COLUMN(tblParseParts[[#Headers],[Text]]), IF(_xlpm._i&gt;tblParseParts[[#This Row],[Len]],"",MID(tblParseParts[[#This Row],[Text]],_xlpm._i,1)))</f>
        <v>0</v>
      </c>
      <c r="O65" s="4" t="str">
        <f>_xlfn.LET(_xlpm._i, COLUMN()-COLUMN(tblParseParts[[#Headers],[Text]]), IF(_xlpm._i&gt;tblParseParts[[#This Row],[Len]],"",MID(tblParseParts[[#This Row],[Text]],_xlpm._i,1)))</f>
        <v/>
      </c>
      <c r="P65" s="4" t="str">
        <f>_xlfn.LET(_xlpm._i, COLUMN()-COLUMN(tblParseParts[[#Headers],[Text]]), IF(_xlpm._i&gt;tblParseParts[[#This Row],[Len]],"",MID(tblParseParts[[#This Row],[Text]],_xlpm._i,1)))</f>
        <v/>
      </c>
      <c r="Q65" s="4" t="str">
        <f>_xlfn.LET(_xlpm._i, COLUMN()-COLUMN(tblParseParts[[#Headers],[Text]]), IF(_xlpm._i&gt;tblParseParts[[#This Row],[Len]],"",MID(tblParseParts[[#This Row],[Text]],_xlpm._i,1)))</f>
        <v/>
      </c>
      <c r="R65" s="4" t="str">
        <f>_xlfn.LET(_xlpm._i, COLUMN()-COLUMN(tblParseParts[[#Headers],[Text]]), IF(_xlpm._i&gt;tblParseParts[[#This Row],[Len]],"",MID(tblParseParts[[#This Row],[Text]],_xlpm._i,1)))</f>
        <v/>
      </c>
      <c r="S65" s="4" t="str">
        <f>_xlfn.LET(_xlpm._i, COLUMN()-COLUMN(tblParseParts[[#Headers],[Text]]), IF(_xlpm._i&gt;tblParseParts[[#This Row],[Len]],"",MID(tblParseParts[[#This Row],[Text]],_xlpm._i,1)))</f>
        <v/>
      </c>
      <c r="T65" s="4" t="str">
        <f>_xlfn.LET(_xlpm._i, COLUMN()-COLUMN(tblParseParts[[#Headers],[Text]]), IF(_xlpm._i&gt;tblParseParts[[#This Row],[Len]],"",MID(tblParseParts[[#This Row],[Text]],_xlpm._i,1)))</f>
        <v/>
      </c>
      <c r="U65" s="4" t="str">
        <f>_xlfn.LET(_xlpm._i, COLUMN()-COLUMN(tblParseParts[[#Headers],[Text]]), IF(_xlpm._i&gt;tblParseParts[[#This Row],[Len]],"",MID(tblParseParts[[#This Row],[Text]],_xlpm._i,1)))</f>
        <v/>
      </c>
      <c r="V65" s="4" t="str">
        <f>_xlfn.LET(_xlpm._i, COLUMN()-COLUMN(tblParseParts[[#Headers],[Text]]), IF(_xlpm._i&gt;tblParseParts[[#This Row],[Len]],"",MID(tblParseParts[[#This Row],[Text]],_xlpm._i,1)))</f>
        <v/>
      </c>
      <c r="W65" s="4" t="str">
        <f>_xlfn.LET(_xlpm._i, COLUMN()-COLUMN(tblParseParts[[#Headers],[Text]]), IF(_xlpm._i&gt;tblParseParts[[#This Row],[Len]],"",MID(tblParseParts[[#This Row],[Text]],_xlpm._i,1)))</f>
        <v/>
      </c>
      <c r="X65" s="4" t="str">
        <f>_xlfn.LET(_xlpm._i, COLUMN()-COLUMN(tblParseParts[[#Headers],[Text]]), IF(_xlpm._i&gt;tblParseParts[[#This Row],[Len]],"",MID(tblParseParts[[#This Row],[Text]],_xlpm._i,1)))</f>
        <v/>
      </c>
      <c r="Y65" s="4" t="str">
        <f>_xlfn.LET(_xlpm._i, COLUMN()-COLUMN(tblParseParts[[#Headers],[Text]]), IF(_xlpm._i&gt;tblParseParts[[#This Row],[Len]],"",MID(tblParseParts[[#This Row],[Text]],_xlpm._i,1)))</f>
        <v/>
      </c>
      <c r="Z65" s="4" t="str">
        <f>_xlfn.LET(_xlpm._i, COLUMN()-COLUMN(tblParseParts[[#Headers],[Text]]), IF(_xlpm._i&gt;tblParseParts[[#This Row],[Len]],"",MID(tblParseParts[[#This Row],[Text]],_xlpm._i,1)))</f>
        <v/>
      </c>
      <c r="AA65" s="4" t="str">
        <f>_xlfn.LET(_xlpm._i, COLUMN()-COLUMN(tblParseParts[[#Headers],[Text]]), IF(_xlpm._i&gt;tblParseParts[[#This Row],[Len]],"",MID(tblParseParts[[#This Row],[Text]],_xlpm._i,1)))</f>
        <v/>
      </c>
      <c r="AB65" s="4" t="str">
        <f>_xlfn.LET(_xlpm._i, COLUMN()-COLUMN(tblParseParts[[#Headers],[Text]]), IF(_xlpm._i&gt;tblParseParts[[#This Row],[Len]],"",MID(tblParseParts[[#This Row],[Text]],_xlpm._i,1)))</f>
        <v/>
      </c>
      <c r="AC65" s="4" t="str">
        <f>_xlfn.LET(_xlpm._i, COLUMN()-COLUMN(tblParseParts[[#Headers],[Text]]), IF(_xlpm._i&gt;tblParseParts[[#This Row],[Len]],"",MID(tblParseParts[[#This Row],[Text]],_xlpm._i,1)))</f>
        <v/>
      </c>
      <c r="AD65" s="4" t="str">
        <f>_xlfn.LET(_xlpm._i, COLUMN()-COLUMN(tblParseParts[[#Headers],[Text]]), IF(_xlpm._i&gt;tblParseParts[[#This Row],[Len]],"",MID(tblParseParts[[#This Row],[Text]],_xlpm._i,1)))</f>
        <v/>
      </c>
      <c r="AE65" s="4" t="str">
        <f>_xlfn.LET(_xlpm._i, COLUMN()-COLUMN(tblParseParts[[#Headers],[Text]]), IF(_xlpm._i&gt;tblParseParts[[#This Row],[Len]],"",MID(tblParseParts[[#This Row],[Text]],_xlpm._i,1)))</f>
        <v/>
      </c>
      <c r="AF65" s="4" t="str">
        <f>_xlfn.LET(_xlpm._i, COLUMN()-COLUMN(tblParseParts[[#Headers],[Text]]), IF(_xlpm._i&gt;tblParseParts[[#This Row],[Len]],"",MID(tblParseParts[[#This Row],[Text]],_xlpm._i,1)))</f>
        <v/>
      </c>
      <c r="AG65" s="4" t="str">
        <f>_xlfn.LET(_xlpm._i, COLUMN()-COLUMN(tblParseParts[[#Headers],[Text]]), IF(_xlpm._i&gt;tblParseParts[[#This Row],[Len]],"",MID(tblParseParts[[#This Row],[Text]],_xlpm._i,1)))</f>
        <v/>
      </c>
      <c r="AH65" s="4" t="str">
        <f>_xlfn.LET(_xlpm._i, COLUMN()-COLUMN(tblParseParts[[#Headers],[Text]]), IF(_xlpm._i&gt;tblParseParts[[#This Row],[Len]],"",MID(tblParseParts[[#This Row],[Text]],_xlpm._i,1)))</f>
        <v/>
      </c>
      <c r="AI65" s="4" t="str">
        <f>_xlfn.LET(_xlpm._i, COLUMN()-COLUMN(tblParseParts[[#Headers],[Text]]), IF(_xlpm._i&gt;tblParseParts[[#This Row],[Len]],"",MID(tblParseParts[[#This Row],[Text]],_xlpm._i,1)))</f>
        <v/>
      </c>
      <c r="AJ65">
        <f>LEN(tblParseParts[[#This Row],[Text]])</f>
        <v>12</v>
      </c>
      <c r="AK65">
        <f>_xlfn.LET(_xlpm._range,tblParseParts[[#This Row],[1]:[33]], _xlfn.IFNA(_xlfn.XMATCH("T",_xlpm._range,0,1),0))</f>
        <v>1</v>
      </c>
      <c r="AL6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65">
        <f>_xlfn.LET(_xlpm._range,tblParseParts[[#This Row],[1]:[33]], _xlfn.IFNA(_xlfn.XMATCH(":",_xlpm._range,0,-1),0))</f>
        <v>10</v>
      </c>
      <c r="AN65" cm="1">
        <f t="array" ref="AN65">_xlfn.LET(_xlpm._last,INDEX(tblParseParts[[#This Row],[1]:[33]],1,tblParseParts[[#This Row],[Len]]),IF(_xlpm._last="Z",tblParseParts[[#This Row],[Len]],0))</f>
        <v>0</v>
      </c>
      <c r="AO65">
        <f>N(tblParseParts[[#This Row],[Tpos]]&gt;0)</f>
        <v>1</v>
      </c>
      <c r="AP65">
        <f>N(tblParseParts[[#This Row],[Tpos]]=1)</f>
        <v>1</v>
      </c>
      <c r="AQ65">
        <f>N(tblParseParts[[#This Row],[SignLastPos]]=1)</f>
        <v>0</v>
      </c>
      <c r="AR65">
        <f>(tblParseParts[[#This Row],[Tpos]]&lt;&gt;0)*(((tblParseParts[[#This Row],[ZlastPos]]&gt;tblParseParts[[#This Row],[Tpos]])+(tblParseParts[[#This Row],[SignLastPos]]&gt;tblParseParts[[#This Row],[Tpos]]))&lt;&gt;0)</f>
        <v>1</v>
      </c>
      <c r="AS65">
        <f>(tblParseParts[[#This Row],[Tpos]]&lt;&gt;0)*(((tblParseParts[[#This Row],[ZlastPos]]=tblParseParts[[#This Row],[Tpos]]+1)+(tblParseParts[[#This Row],[SignLastPos]]=tblParseParts[[#This Row],[Tpos]]+1))&lt;&gt;0)</f>
        <v>0</v>
      </c>
      <c r="AT65">
        <f>N(tblParseParts[[#This Row],[ColonLastPos]]&gt;tblParseParts[[#This Row],[SignLastPos]])</f>
        <v>1</v>
      </c>
      <c r="AU65">
        <f>N(tblParseParts[[#This Row],[Len]]&lt;8)</f>
        <v>0</v>
      </c>
      <c r="AV65">
        <f>N(tblParseParts[[#This Row],[ZlastPos]]=tblParseParts[[#This Row],[Len]])</f>
        <v>0</v>
      </c>
      <c r="AW6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212</v>
      </c>
      <c r="AX65">
        <v>0</v>
      </c>
      <c r="AY65">
        <v>1</v>
      </c>
      <c r="AZ65">
        <v>1</v>
      </c>
      <c r="BA65" t="str">
        <f>_xlfn.TEXTJOIN(", ",FALSE,tblParseParts[[#This Row],[Hash]:[Compliant]])</f>
        <v>212, 0, 1, 1</v>
      </c>
    </row>
    <row r="66" spans="1:53" x14ac:dyDescent="0.25">
      <c r="A66">
        <v>58</v>
      </c>
      <c r="B66" s="14" t="s">
        <v>219</v>
      </c>
      <c r="C66" s="4" t="str">
        <f>_xlfn.LET(_xlpm._i, COLUMN()-COLUMN(tblParseParts[[#Headers],[Text]]), IF(_xlpm._i&gt;tblParseParts[[#This Row],[Len]],"",MID(tblParseParts[[#This Row],[Text]],_xlpm._i,1)))</f>
        <v>T</v>
      </c>
      <c r="D66" s="4" t="str">
        <f>_xlfn.LET(_xlpm._i, COLUMN()-COLUMN(tblParseParts[[#Headers],[Text]]), IF(_xlpm._i&gt;tblParseParts[[#This Row],[Len]],"",MID(tblParseParts[[#This Row],[Text]],_xlpm._i,1)))</f>
        <v>1</v>
      </c>
      <c r="E66" s="4" t="str">
        <f>_xlfn.LET(_xlpm._i, COLUMN()-COLUMN(tblParseParts[[#Headers],[Text]]), IF(_xlpm._i&gt;tblParseParts[[#This Row],[Len]],"",MID(tblParseParts[[#This Row],[Text]],_xlpm._i,1)))</f>
        <v>2</v>
      </c>
      <c r="F66" s="4" t="str">
        <f>_xlfn.LET(_xlpm._i, COLUMN()-COLUMN(tblParseParts[[#Headers],[Text]]), IF(_xlpm._i&gt;tblParseParts[[#This Row],[Len]],"",MID(tblParseParts[[#This Row],[Text]],_xlpm._i,1)))</f>
        <v>:</v>
      </c>
      <c r="G66" s="4" t="str">
        <f>_xlfn.LET(_xlpm._i, COLUMN()-COLUMN(tblParseParts[[#Headers],[Text]]), IF(_xlpm._i&gt;tblParseParts[[#This Row],[Len]],"",MID(tblParseParts[[#This Row],[Text]],_xlpm._i,1)))</f>
        <v>3</v>
      </c>
      <c r="H66" s="4" t="str">
        <f>_xlfn.LET(_xlpm._i, COLUMN()-COLUMN(tblParseParts[[#Headers],[Text]]), IF(_xlpm._i&gt;tblParseParts[[#This Row],[Len]],"",MID(tblParseParts[[#This Row],[Text]],_xlpm._i,1)))</f>
        <v>5</v>
      </c>
      <c r="I66" s="4" t="str">
        <f>_xlfn.LET(_xlpm._i, COLUMN()-COLUMN(tblParseParts[[#Headers],[Text]]), IF(_xlpm._i&gt;tblParseParts[[#This Row],[Len]],"",MID(tblParseParts[[#This Row],[Text]],_xlpm._i,1)))</f>
        <v>:</v>
      </c>
      <c r="J66" s="4" t="str">
        <f>_xlfn.LET(_xlpm._i, COLUMN()-COLUMN(tblParseParts[[#Headers],[Text]]), IF(_xlpm._i&gt;tblParseParts[[#This Row],[Len]],"",MID(tblParseParts[[#This Row],[Text]],_xlpm._i,1)))</f>
        <v>1</v>
      </c>
      <c r="K66" s="4" t="str">
        <f>_xlfn.LET(_xlpm._i, COLUMN()-COLUMN(tblParseParts[[#Headers],[Text]]), IF(_xlpm._i&gt;tblParseParts[[#This Row],[Len]],"",MID(tblParseParts[[#This Row],[Text]],_xlpm._i,1)))</f>
        <v>2</v>
      </c>
      <c r="L66" s="4" t="str">
        <f>_xlfn.LET(_xlpm._i, COLUMN()-COLUMN(tblParseParts[[#Headers],[Text]]), IF(_xlpm._i&gt;tblParseParts[[#This Row],[Len]],"",MID(tblParseParts[[#This Row],[Text]],_xlpm._i,1)))</f>
        <v>+</v>
      </c>
      <c r="M66" s="4" t="str">
        <f>_xlfn.LET(_xlpm._i, COLUMN()-COLUMN(tblParseParts[[#Headers],[Text]]), IF(_xlpm._i&gt;tblParseParts[[#This Row],[Len]],"",MID(tblParseParts[[#This Row],[Text]],_xlpm._i,1)))</f>
        <v>0</v>
      </c>
      <c r="N66" s="4" t="str">
        <f>_xlfn.LET(_xlpm._i, COLUMN()-COLUMN(tblParseParts[[#Headers],[Text]]), IF(_xlpm._i&gt;tblParseParts[[#This Row],[Len]],"",MID(tblParseParts[[#This Row],[Text]],_xlpm._i,1)))</f>
        <v>9</v>
      </c>
      <c r="O66" s="4" t="str">
        <f>_xlfn.LET(_xlpm._i, COLUMN()-COLUMN(tblParseParts[[#Headers],[Text]]), IF(_xlpm._i&gt;tblParseParts[[#This Row],[Len]],"",MID(tblParseParts[[#This Row],[Text]],_xlpm._i,1)))</f>
        <v>:</v>
      </c>
      <c r="P66" s="4" t="str">
        <f>_xlfn.LET(_xlpm._i, COLUMN()-COLUMN(tblParseParts[[#Headers],[Text]]), IF(_xlpm._i&gt;tblParseParts[[#This Row],[Len]],"",MID(tblParseParts[[#This Row],[Text]],_xlpm._i,1)))</f>
        <v>3</v>
      </c>
      <c r="Q66" s="4" t="str">
        <f>_xlfn.LET(_xlpm._i, COLUMN()-COLUMN(tblParseParts[[#Headers],[Text]]), IF(_xlpm._i&gt;tblParseParts[[#This Row],[Len]],"",MID(tblParseParts[[#This Row],[Text]],_xlpm._i,1)))</f>
        <v>0</v>
      </c>
      <c r="R66" s="4" t="str">
        <f>_xlfn.LET(_xlpm._i, COLUMN()-COLUMN(tblParseParts[[#Headers],[Text]]), IF(_xlpm._i&gt;tblParseParts[[#This Row],[Len]],"",MID(tblParseParts[[#This Row],[Text]],_xlpm._i,1)))</f>
        <v>:</v>
      </c>
      <c r="S66" s="4" t="str">
        <f>_xlfn.LET(_xlpm._i, COLUMN()-COLUMN(tblParseParts[[#Headers],[Text]]), IF(_xlpm._i&gt;tblParseParts[[#This Row],[Len]],"",MID(tblParseParts[[#This Row],[Text]],_xlpm._i,1)))</f>
        <v>2</v>
      </c>
      <c r="T66" s="4" t="str">
        <f>_xlfn.LET(_xlpm._i, COLUMN()-COLUMN(tblParseParts[[#Headers],[Text]]), IF(_xlpm._i&gt;tblParseParts[[#This Row],[Len]],"",MID(tblParseParts[[#This Row],[Text]],_xlpm._i,1)))</f>
        <v>2</v>
      </c>
      <c r="U66" s="4" t="str">
        <f>_xlfn.LET(_xlpm._i, COLUMN()-COLUMN(tblParseParts[[#Headers],[Text]]), IF(_xlpm._i&gt;tblParseParts[[#This Row],[Len]],"",MID(tblParseParts[[#This Row],[Text]],_xlpm._i,1)))</f>
        <v/>
      </c>
      <c r="V66" s="4" t="str">
        <f>_xlfn.LET(_xlpm._i, COLUMN()-COLUMN(tblParseParts[[#Headers],[Text]]), IF(_xlpm._i&gt;tblParseParts[[#This Row],[Len]],"",MID(tblParseParts[[#This Row],[Text]],_xlpm._i,1)))</f>
        <v/>
      </c>
      <c r="W66" s="4" t="str">
        <f>_xlfn.LET(_xlpm._i, COLUMN()-COLUMN(tblParseParts[[#Headers],[Text]]), IF(_xlpm._i&gt;tblParseParts[[#This Row],[Len]],"",MID(tblParseParts[[#This Row],[Text]],_xlpm._i,1)))</f>
        <v/>
      </c>
      <c r="X66" s="4" t="str">
        <f>_xlfn.LET(_xlpm._i, COLUMN()-COLUMN(tblParseParts[[#Headers],[Text]]), IF(_xlpm._i&gt;tblParseParts[[#This Row],[Len]],"",MID(tblParseParts[[#This Row],[Text]],_xlpm._i,1)))</f>
        <v/>
      </c>
      <c r="Y66" s="4" t="str">
        <f>_xlfn.LET(_xlpm._i, COLUMN()-COLUMN(tblParseParts[[#Headers],[Text]]), IF(_xlpm._i&gt;tblParseParts[[#This Row],[Len]],"",MID(tblParseParts[[#This Row],[Text]],_xlpm._i,1)))</f>
        <v/>
      </c>
      <c r="Z66" s="4" t="str">
        <f>_xlfn.LET(_xlpm._i, COLUMN()-COLUMN(tblParseParts[[#Headers],[Text]]), IF(_xlpm._i&gt;tblParseParts[[#This Row],[Len]],"",MID(tblParseParts[[#This Row],[Text]],_xlpm._i,1)))</f>
        <v/>
      </c>
      <c r="AA66" s="4" t="str">
        <f>_xlfn.LET(_xlpm._i, COLUMN()-COLUMN(tblParseParts[[#Headers],[Text]]), IF(_xlpm._i&gt;tblParseParts[[#This Row],[Len]],"",MID(tblParseParts[[#This Row],[Text]],_xlpm._i,1)))</f>
        <v/>
      </c>
      <c r="AB66" s="4" t="str">
        <f>_xlfn.LET(_xlpm._i, COLUMN()-COLUMN(tblParseParts[[#Headers],[Text]]), IF(_xlpm._i&gt;tblParseParts[[#This Row],[Len]],"",MID(tblParseParts[[#This Row],[Text]],_xlpm._i,1)))</f>
        <v/>
      </c>
      <c r="AC66" s="4" t="str">
        <f>_xlfn.LET(_xlpm._i, COLUMN()-COLUMN(tblParseParts[[#Headers],[Text]]), IF(_xlpm._i&gt;tblParseParts[[#This Row],[Len]],"",MID(tblParseParts[[#This Row],[Text]],_xlpm._i,1)))</f>
        <v/>
      </c>
      <c r="AD66" s="4" t="str">
        <f>_xlfn.LET(_xlpm._i, COLUMN()-COLUMN(tblParseParts[[#Headers],[Text]]), IF(_xlpm._i&gt;tblParseParts[[#This Row],[Len]],"",MID(tblParseParts[[#This Row],[Text]],_xlpm._i,1)))</f>
        <v/>
      </c>
      <c r="AE66" s="4" t="str">
        <f>_xlfn.LET(_xlpm._i, COLUMN()-COLUMN(tblParseParts[[#Headers],[Text]]), IF(_xlpm._i&gt;tblParseParts[[#This Row],[Len]],"",MID(tblParseParts[[#This Row],[Text]],_xlpm._i,1)))</f>
        <v/>
      </c>
      <c r="AF66" s="4" t="str">
        <f>_xlfn.LET(_xlpm._i, COLUMN()-COLUMN(tblParseParts[[#Headers],[Text]]), IF(_xlpm._i&gt;tblParseParts[[#This Row],[Len]],"",MID(tblParseParts[[#This Row],[Text]],_xlpm._i,1)))</f>
        <v/>
      </c>
      <c r="AG66" s="4" t="str">
        <f>_xlfn.LET(_xlpm._i, COLUMN()-COLUMN(tblParseParts[[#Headers],[Text]]), IF(_xlpm._i&gt;tblParseParts[[#This Row],[Len]],"",MID(tblParseParts[[#This Row],[Text]],_xlpm._i,1)))</f>
        <v/>
      </c>
      <c r="AH66" s="4" t="str">
        <f>_xlfn.LET(_xlpm._i, COLUMN()-COLUMN(tblParseParts[[#Headers],[Text]]), IF(_xlpm._i&gt;tblParseParts[[#This Row],[Len]],"",MID(tblParseParts[[#This Row],[Text]],_xlpm._i,1)))</f>
        <v/>
      </c>
      <c r="AI66" s="4" t="str">
        <f>_xlfn.LET(_xlpm._i, COLUMN()-COLUMN(tblParseParts[[#Headers],[Text]]), IF(_xlpm._i&gt;tblParseParts[[#This Row],[Len]],"",MID(tblParseParts[[#This Row],[Text]],_xlpm._i,1)))</f>
        <v/>
      </c>
      <c r="AJ66">
        <f>LEN(tblParseParts[[#This Row],[Text]])</f>
        <v>18</v>
      </c>
      <c r="AK66">
        <f>_xlfn.LET(_xlpm._range,tblParseParts[[#This Row],[1]:[33]], _xlfn.IFNA(_xlfn.XMATCH("T",_xlpm._range,0,1),0))</f>
        <v>1</v>
      </c>
      <c r="AL6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66">
        <f>_xlfn.LET(_xlpm._range,tblParseParts[[#This Row],[1]:[33]], _xlfn.IFNA(_xlfn.XMATCH(":",_xlpm._range,0,-1),0))</f>
        <v>16</v>
      </c>
      <c r="AN66" cm="1">
        <f t="array" ref="AN66">_xlfn.LET(_xlpm._last,INDEX(tblParseParts[[#This Row],[1]:[33]],1,tblParseParts[[#This Row],[Len]]),IF(_xlpm._last="Z",tblParseParts[[#This Row],[Len]],0))</f>
        <v>0</v>
      </c>
      <c r="AO66">
        <f>N(tblParseParts[[#This Row],[Tpos]]&gt;0)</f>
        <v>1</v>
      </c>
      <c r="AP66">
        <f>N(tblParseParts[[#This Row],[Tpos]]=1)</f>
        <v>1</v>
      </c>
      <c r="AQ66">
        <f>N(tblParseParts[[#This Row],[SignLastPos]]=1)</f>
        <v>0</v>
      </c>
      <c r="AR66">
        <f>(tblParseParts[[#This Row],[Tpos]]&lt;&gt;0)*(((tblParseParts[[#This Row],[ZlastPos]]&gt;tblParseParts[[#This Row],[Tpos]])+(tblParseParts[[#This Row],[SignLastPos]]&gt;tblParseParts[[#This Row],[Tpos]]))&lt;&gt;0)</f>
        <v>1</v>
      </c>
      <c r="AS66">
        <f>(tblParseParts[[#This Row],[Tpos]]&lt;&gt;0)*(((tblParseParts[[#This Row],[ZlastPos]]=tblParseParts[[#This Row],[Tpos]]+1)+(tblParseParts[[#This Row],[SignLastPos]]=tblParseParts[[#This Row],[Tpos]]+1))&lt;&gt;0)</f>
        <v>0</v>
      </c>
      <c r="AT66">
        <f>N(tblParseParts[[#This Row],[ColonLastPos]]&gt;tblParseParts[[#This Row],[SignLastPos]])</f>
        <v>1</v>
      </c>
      <c r="AU66">
        <f>N(tblParseParts[[#This Row],[Len]]&lt;8)</f>
        <v>0</v>
      </c>
      <c r="AV66">
        <f>N(tblParseParts[[#This Row],[ZlastPos]]=tblParseParts[[#This Row],[Len]])</f>
        <v>0</v>
      </c>
      <c r="AW6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212</v>
      </c>
      <c r="AX66">
        <v>0</v>
      </c>
      <c r="AY66">
        <v>1</v>
      </c>
      <c r="AZ66">
        <v>1</v>
      </c>
      <c r="BA66" t="str">
        <f>_xlfn.TEXTJOIN(", ",FALSE,tblParseParts[[#This Row],[Hash]:[Compliant]])</f>
        <v>212, 0, 1, 1</v>
      </c>
    </row>
    <row r="67" spans="1:53" x14ac:dyDescent="0.25">
      <c r="A67">
        <v>59</v>
      </c>
      <c r="B67" s="14" t="s">
        <v>220</v>
      </c>
      <c r="C67" s="4" t="str">
        <f>_xlfn.LET(_xlpm._i, COLUMN()-COLUMN(tblParseParts[[#Headers],[Text]]), IF(_xlpm._i&gt;tblParseParts[[#This Row],[Len]],"",MID(tblParseParts[[#This Row],[Text]],_xlpm._i,1)))</f>
        <v>T</v>
      </c>
      <c r="D67" s="4" t="str">
        <f>_xlfn.LET(_xlpm._i, COLUMN()-COLUMN(tblParseParts[[#Headers],[Text]]), IF(_xlpm._i&gt;tblParseParts[[#This Row],[Len]],"",MID(tblParseParts[[#This Row],[Text]],_xlpm._i,1)))</f>
        <v>1</v>
      </c>
      <c r="E67" s="4" t="str">
        <f>_xlfn.LET(_xlpm._i, COLUMN()-COLUMN(tblParseParts[[#Headers],[Text]]), IF(_xlpm._i&gt;tblParseParts[[#This Row],[Len]],"",MID(tblParseParts[[#This Row],[Text]],_xlpm._i,1)))</f>
        <v>2</v>
      </c>
      <c r="F67" s="4" t="str">
        <f>_xlfn.LET(_xlpm._i, COLUMN()-COLUMN(tblParseParts[[#Headers],[Text]]), IF(_xlpm._i&gt;tblParseParts[[#This Row],[Len]],"",MID(tblParseParts[[#This Row],[Text]],_xlpm._i,1)))</f>
        <v>:</v>
      </c>
      <c r="G67" s="4" t="str">
        <f>_xlfn.LET(_xlpm._i, COLUMN()-COLUMN(tblParseParts[[#Headers],[Text]]), IF(_xlpm._i&gt;tblParseParts[[#This Row],[Len]],"",MID(tblParseParts[[#This Row],[Text]],_xlpm._i,1)))</f>
        <v>3</v>
      </c>
      <c r="H67" s="4" t="str">
        <f>_xlfn.LET(_xlpm._i, COLUMN()-COLUMN(tblParseParts[[#Headers],[Text]]), IF(_xlpm._i&gt;tblParseParts[[#This Row],[Len]],"",MID(tblParseParts[[#This Row],[Text]],_xlpm._i,1)))</f>
        <v>5</v>
      </c>
      <c r="I67" s="4" t="str">
        <f>_xlfn.LET(_xlpm._i, COLUMN()-COLUMN(tblParseParts[[#Headers],[Text]]), IF(_xlpm._i&gt;tblParseParts[[#This Row],[Len]],"",MID(tblParseParts[[#This Row],[Text]],_xlpm._i,1)))</f>
        <v>:</v>
      </c>
      <c r="J67" s="4" t="str">
        <f>_xlfn.LET(_xlpm._i, COLUMN()-COLUMN(tblParseParts[[#Headers],[Text]]), IF(_xlpm._i&gt;tblParseParts[[#This Row],[Len]],"",MID(tblParseParts[[#This Row],[Text]],_xlpm._i,1)))</f>
        <v>1</v>
      </c>
      <c r="K67" s="4" t="str">
        <f>_xlfn.LET(_xlpm._i, COLUMN()-COLUMN(tblParseParts[[#Headers],[Text]]), IF(_xlpm._i&gt;tblParseParts[[#This Row],[Len]],"",MID(tblParseParts[[#This Row],[Text]],_xlpm._i,1)))</f>
        <v>2</v>
      </c>
      <c r="L67" s="4" t="str">
        <f>_xlfn.LET(_xlpm._i, COLUMN()-COLUMN(tblParseParts[[#Headers],[Text]]), IF(_xlpm._i&gt;tblParseParts[[#This Row],[Len]],"",MID(tblParseParts[[#This Row],[Text]],_xlpm._i,1)))</f>
        <v>.</v>
      </c>
      <c r="M67" s="4" t="str">
        <f>_xlfn.LET(_xlpm._i, COLUMN()-COLUMN(tblParseParts[[#Headers],[Text]]), IF(_xlpm._i&gt;tblParseParts[[#This Row],[Len]],"",MID(tblParseParts[[#This Row],[Text]],_xlpm._i,1)))</f>
        <v>0</v>
      </c>
      <c r="N67" s="4" t="str">
        <f>_xlfn.LET(_xlpm._i, COLUMN()-COLUMN(tblParseParts[[#Headers],[Text]]), IF(_xlpm._i&gt;tblParseParts[[#This Row],[Len]],"",MID(tblParseParts[[#This Row],[Text]],_xlpm._i,1)))</f>
        <v>+</v>
      </c>
      <c r="O67" s="4" t="str">
        <f>_xlfn.LET(_xlpm._i, COLUMN()-COLUMN(tblParseParts[[#Headers],[Text]]), IF(_xlpm._i&gt;tblParseParts[[#This Row],[Len]],"",MID(tblParseParts[[#This Row],[Text]],_xlpm._i,1)))</f>
        <v>0</v>
      </c>
      <c r="P67" s="4" t="str">
        <f>_xlfn.LET(_xlpm._i, COLUMN()-COLUMN(tblParseParts[[#Headers],[Text]]), IF(_xlpm._i&gt;tblParseParts[[#This Row],[Len]],"",MID(tblParseParts[[#This Row],[Text]],_xlpm._i,1)))</f>
        <v>9</v>
      </c>
      <c r="Q67" s="4" t="str">
        <f>_xlfn.LET(_xlpm._i, COLUMN()-COLUMN(tblParseParts[[#Headers],[Text]]), IF(_xlpm._i&gt;tblParseParts[[#This Row],[Len]],"",MID(tblParseParts[[#This Row],[Text]],_xlpm._i,1)))</f>
        <v>:</v>
      </c>
      <c r="R67" s="4" t="str">
        <f>_xlfn.LET(_xlpm._i, COLUMN()-COLUMN(tblParseParts[[#Headers],[Text]]), IF(_xlpm._i&gt;tblParseParts[[#This Row],[Len]],"",MID(tblParseParts[[#This Row],[Text]],_xlpm._i,1)))</f>
        <v>3</v>
      </c>
      <c r="S67" s="4" t="str">
        <f>_xlfn.LET(_xlpm._i, COLUMN()-COLUMN(tblParseParts[[#Headers],[Text]]), IF(_xlpm._i&gt;tblParseParts[[#This Row],[Len]],"",MID(tblParseParts[[#This Row],[Text]],_xlpm._i,1)))</f>
        <v>0</v>
      </c>
      <c r="T67" s="4" t="str">
        <f>_xlfn.LET(_xlpm._i, COLUMN()-COLUMN(tblParseParts[[#Headers],[Text]]), IF(_xlpm._i&gt;tblParseParts[[#This Row],[Len]],"",MID(tblParseParts[[#This Row],[Text]],_xlpm._i,1)))</f>
        <v>:</v>
      </c>
      <c r="U67" s="4" t="str">
        <f>_xlfn.LET(_xlpm._i, COLUMN()-COLUMN(tblParseParts[[#Headers],[Text]]), IF(_xlpm._i&gt;tblParseParts[[#This Row],[Len]],"",MID(tblParseParts[[#This Row],[Text]],_xlpm._i,1)))</f>
        <v>2</v>
      </c>
      <c r="V67" s="4" t="str">
        <f>_xlfn.LET(_xlpm._i, COLUMN()-COLUMN(tblParseParts[[#Headers],[Text]]), IF(_xlpm._i&gt;tblParseParts[[#This Row],[Len]],"",MID(tblParseParts[[#This Row],[Text]],_xlpm._i,1)))</f>
        <v>2</v>
      </c>
      <c r="W67" s="4" t="str">
        <f>_xlfn.LET(_xlpm._i, COLUMN()-COLUMN(tblParseParts[[#Headers],[Text]]), IF(_xlpm._i&gt;tblParseParts[[#This Row],[Len]],"",MID(tblParseParts[[#This Row],[Text]],_xlpm._i,1)))</f>
        <v/>
      </c>
      <c r="X67" s="4" t="str">
        <f>_xlfn.LET(_xlpm._i, COLUMN()-COLUMN(tblParseParts[[#Headers],[Text]]), IF(_xlpm._i&gt;tblParseParts[[#This Row],[Len]],"",MID(tblParseParts[[#This Row],[Text]],_xlpm._i,1)))</f>
        <v/>
      </c>
      <c r="Y67" s="4" t="str">
        <f>_xlfn.LET(_xlpm._i, COLUMN()-COLUMN(tblParseParts[[#Headers],[Text]]), IF(_xlpm._i&gt;tblParseParts[[#This Row],[Len]],"",MID(tblParseParts[[#This Row],[Text]],_xlpm._i,1)))</f>
        <v/>
      </c>
      <c r="Z67" s="4" t="str">
        <f>_xlfn.LET(_xlpm._i, COLUMN()-COLUMN(tblParseParts[[#Headers],[Text]]), IF(_xlpm._i&gt;tblParseParts[[#This Row],[Len]],"",MID(tblParseParts[[#This Row],[Text]],_xlpm._i,1)))</f>
        <v/>
      </c>
      <c r="AA67" s="4" t="str">
        <f>_xlfn.LET(_xlpm._i, COLUMN()-COLUMN(tblParseParts[[#Headers],[Text]]), IF(_xlpm._i&gt;tblParseParts[[#This Row],[Len]],"",MID(tblParseParts[[#This Row],[Text]],_xlpm._i,1)))</f>
        <v/>
      </c>
      <c r="AB67" s="4" t="str">
        <f>_xlfn.LET(_xlpm._i, COLUMN()-COLUMN(tblParseParts[[#Headers],[Text]]), IF(_xlpm._i&gt;tblParseParts[[#This Row],[Len]],"",MID(tblParseParts[[#This Row],[Text]],_xlpm._i,1)))</f>
        <v/>
      </c>
      <c r="AC67" s="4" t="str">
        <f>_xlfn.LET(_xlpm._i, COLUMN()-COLUMN(tblParseParts[[#Headers],[Text]]), IF(_xlpm._i&gt;tblParseParts[[#This Row],[Len]],"",MID(tblParseParts[[#This Row],[Text]],_xlpm._i,1)))</f>
        <v/>
      </c>
      <c r="AD67" s="4" t="str">
        <f>_xlfn.LET(_xlpm._i, COLUMN()-COLUMN(tblParseParts[[#Headers],[Text]]), IF(_xlpm._i&gt;tblParseParts[[#This Row],[Len]],"",MID(tblParseParts[[#This Row],[Text]],_xlpm._i,1)))</f>
        <v/>
      </c>
      <c r="AE67" s="4" t="str">
        <f>_xlfn.LET(_xlpm._i, COLUMN()-COLUMN(tblParseParts[[#Headers],[Text]]), IF(_xlpm._i&gt;tblParseParts[[#This Row],[Len]],"",MID(tblParseParts[[#This Row],[Text]],_xlpm._i,1)))</f>
        <v/>
      </c>
      <c r="AF67" s="4" t="str">
        <f>_xlfn.LET(_xlpm._i, COLUMN()-COLUMN(tblParseParts[[#Headers],[Text]]), IF(_xlpm._i&gt;tblParseParts[[#This Row],[Len]],"",MID(tblParseParts[[#This Row],[Text]],_xlpm._i,1)))</f>
        <v/>
      </c>
      <c r="AG67" s="4" t="str">
        <f>_xlfn.LET(_xlpm._i, COLUMN()-COLUMN(tblParseParts[[#Headers],[Text]]), IF(_xlpm._i&gt;tblParseParts[[#This Row],[Len]],"",MID(tblParseParts[[#This Row],[Text]],_xlpm._i,1)))</f>
        <v/>
      </c>
      <c r="AH67" s="4" t="str">
        <f>_xlfn.LET(_xlpm._i, COLUMN()-COLUMN(tblParseParts[[#Headers],[Text]]), IF(_xlpm._i&gt;tblParseParts[[#This Row],[Len]],"",MID(tblParseParts[[#This Row],[Text]],_xlpm._i,1)))</f>
        <v/>
      </c>
      <c r="AI67" s="4" t="str">
        <f>_xlfn.LET(_xlpm._i, COLUMN()-COLUMN(tblParseParts[[#Headers],[Text]]), IF(_xlpm._i&gt;tblParseParts[[#This Row],[Len]],"",MID(tblParseParts[[#This Row],[Text]],_xlpm._i,1)))</f>
        <v/>
      </c>
      <c r="AJ67">
        <f>LEN(tblParseParts[[#This Row],[Text]])</f>
        <v>20</v>
      </c>
      <c r="AK67">
        <f>_xlfn.LET(_xlpm._range,tblParseParts[[#This Row],[1]:[33]], _xlfn.IFNA(_xlfn.XMATCH("T",_xlpm._range,0,1),0))</f>
        <v>1</v>
      </c>
      <c r="AL6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67">
        <f>_xlfn.LET(_xlpm._range,tblParseParts[[#This Row],[1]:[33]], _xlfn.IFNA(_xlfn.XMATCH(":",_xlpm._range,0,-1),0))</f>
        <v>18</v>
      </c>
      <c r="AN67" cm="1">
        <f t="array" ref="AN67">_xlfn.LET(_xlpm._last,INDEX(tblParseParts[[#This Row],[1]:[33]],1,tblParseParts[[#This Row],[Len]]),IF(_xlpm._last="Z",tblParseParts[[#This Row],[Len]],0))</f>
        <v>0</v>
      </c>
      <c r="AO67">
        <f>N(tblParseParts[[#This Row],[Tpos]]&gt;0)</f>
        <v>1</v>
      </c>
      <c r="AP67">
        <f>N(tblParseParts[[#This Row],[Tpos]]=1)</f>
        <v>1</v>
      </c>
      <c r="AQ67">
        <f>N(tblParseParts[[#This Row],[SignLastPos]]=1)</f>
        <v>0</v>
      </c>
      <c r="AR67">
        <f>(tblParseParts[[#This Row],[Tpos]]&lt;&gt;0)*(((tblParseParts[[#This Row],[ZlastPos]]&gt;tblParseParts[[#This Row],[Tpos]])+(tblParseParts[[#This Row],[SignLastPos]]&gt;tblParseParts[[#This Row],[Tpos]]))&lt;&gt;0)</f>
        <v>1</v>
      </c>
      <c r="AS67">
        <f>(tblParseParts[[#This Row],[Tpos]]&lt;&gt;0)*(((tblParseParts[[#This Row],[ZlastPos]]=tblParseParts[[#This Row],[Tpos]]+1)+(tblParseParts[[#This Row],[SignLastPos]]=tblParseParts[[#This Row],[Tpos]]+1))&lt;&gt;0)</f>
        <v>0</v>
      </c>
      <c r="AT67">
        <f>N(tblParseParts[[#This Row],[ColonLastPos]]&gt;tblParseParts[[#This Row],[SignLastPos]])</f>
        <v>1</v>
      </c>
      <c r="AU67">
        <f>N(tblParseParts[[#This Row],[Len]]&lt;8)</f>
        <v>0</v>
      </c>
      <c r="AV67">
        <f>N(tblParseParts[[#This Row],[ZlastPos]]=tblParseParts[[#This Row],[Len]])</f>
        <v>0</v>
      </c>
      <c r="AW6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212</v>
      </c>
      <c r="AX67">
        <v>0</v>
      </c>
      <c r="AY67">
        <v>1</v>
      </c>
      <c r="AZ67">
        <v>1</v>
      </c>
      <c r="BA67" t="str">
        <f>_xlfn.TEXTJOIN(", ",FALSE,tblParseParts[[#This Row],[Hash]:[Compliant]])</f>
        <v>212, 0, 1, 1</v>
      </c>
    </row>
    <row r="68" spans="1:53" x14ac:dyDescent="0.25">
      <c r="A68">
        <v>60</v>
      </c>
      <c r="B68" s="14" t="s">
        <v>221</v>
      </c>
      <c r="C68" s="4" t="str">
        <f>_xlfn.LET(_xlpm._i, COLUMN()-COLUMN(tblParseParts[[#Headers],[Text]]), IF(_xlpm._i&gt;tblParseParts[[#This Row],[Len]],"",MID(tblParseParts[[#This Row],[Text]],_xlpm._i,1)))</f>
        <v>T</v>
      </c>
      <c r="D68" s="4" t="str">
        <f>_xlfn.LET(_xlpm._i, COLUMN()-COLUMN(tblParseParts[[#Headers],[Text]]), IF(_xlpm._i&gt;tblParseParts[[#This Row],[Len]],"",MID(tblParseParts[[#This Row],[Text]],_xlpm._i,1)))</f>
        <v>1</v>
      </c>
      <c r="E68" s="4" t="str">
        <f>_xlfn.LET(_xlpm._i, COLUMN()-COLUMN(tblParseParts[[#Headers],[Text]]), IF(_xlpm._i&gt;tblParseParts[[#This Row],[Len]],"",MID(tblParseParts[[#This Row],[Text]],_xlpm._i,1)))</f>
        <v>2</v>
      </c>
      <c r="F68" s="4" t="str">
        <f>_xlfn.LET(_xlpm._i, COLUMN()-COLUMN(tblParseParts[[#Headers],[Text]]), IF(_xlpm._i&gt;tblParseParts[[#This Row],[Len]],"",MID(tblParseParts[[#This Row],[Text]],_xlpm._i,1)))</f>
        <v>:</v>
      </c>
      <c r="G68" s="4" t="str">
        <f>_xlfn.LET(_xlpm._i, COLUMN()-COLUMN(tblParseParts[[#Headers],[Text]]), IF(_xlpm._i&gt;tblParseParts[[#This Row],[Len]],"",MID(tblParseParts[[#This Row],[Text]],_xlpm._i,1)))</f>
        <v>3</v>
      </c>
      <c r="H68" s="4" t="str">
        <f>_xlfn.LET(_xlpm._i, COLUMN()-COLUMN(tblParseParts[[#Headers],[Text]]), IF(_xlpm._i&gt;tblParseParts[[#This Row],[Len]],"",MID(tblParseParts[[#This Row],[Text]],_xlpm._i,1)))</f>
        <v>5</v>
      </c>
      <c r="I68" s="4" t="str">
        <f>_xlfn.LET(_xlpm._i, COLUMN()-COLUMN(tblParseParts[[#Headers],[Text]]), IF(_xlpm._i&gt;tblParseParts[[#This Row],[Len]],"",MID(tblParseParts[[#This Row],[Text]],_xlpm._i,1)))</f>
        <v>:</v>
      </c>
      <c r="J68" s="4" t="str">
        <f>_xlfn.LET(_xlpm._i, COLUMN()-COLUMN(tblParseParts[[#Headers],[Text]]), IF(_xlpm._i&gt;tblParseParts[[#This Row],[Len]],"",MID(tblParseParts[[#This Row],[Text]],_xlpm._i,1)))</f>
        <v>1</v>
      </c>
      <c r="K68" s="4" t="str">
        <f>_xlfn.LET(_xlpm._i, COLUMN()-COLUMN(tblParseParts[[#Headers],[Text]]), IF(_xlpm._i&gt;tblParseParts[[#This Row],[Len]],"",MID(tblParseParts[[#This Row],[Text]],_xlpm._i,1)))</f>
        <v>2</v>
      </c>
      <c r="L68" s="4" t="str">
        <f>_xlfn.LET(_xlpm._i, COLUMN()-COLUMN(tblParseParts[[#Headers],[Text]]), IF(_xlpm._i&gt;tblParseParts[[#This Row],[Len]],"",MID(tblParseParts[[#This Row],[Text]],_xlpm._i,1)))</f>
        <v>.</v>
      </c>
      <c r="M68" s="4" t="str">
        <f>_xlfn.LET(_xlpm._i, COLUMN()-COLUMN(tblParseParts[[#Headers],[Text]]), IF(_xlpm._i&gt;tblParseParts[[#This Row],[Len]],"",MID(tblParseParts[[#This Row],[Text]],_xlpm._i,1)))</f>
        <v>0</v>
      </c>
      <c r="N68" s="4" t="str">
        <f>_xlfn.LET(_xlpm._i, COLUMN()-COLUMN(tblParseParts[[#Headers],[Text]]), IF(_xlpm._i&gt;tblParseParts[[#This Row],[Len]],"",MID(tblParseParts[[#This Row],[Text]],_xlpm._i,1)))</f>
        <v>0</v>
      </c>
      <c r="O68" s="4" t="str">
        <f>_xlfn.LET(_xlpm._i, COLUMN()-COLUMN(tblParseParts[[#Headers],[Text]]), IF(_xlpm._i&gt;tblParseParts[[#This Row],[Len]],"",MID(tblParseParts[[#This Row],[Text]],_xlpm._i,1)))</f>
        <v>Z</v>
      </c>
      <c r="P68" s="4" t="str">
        <f>_xlfn.LET(_xlpm._i, COLUMN()-COLUMN(tblParseParts[[#Headers],[Text]]), IF(_xlpm._i&gt;tblParseParts[[#This Row],[Len]],"",MID(tblParseParts[[#This Row],[Text]],_xlpm._i,1)))</f>
        <v/>
      </c>
      <c r="Q68" s="4" t="str">
        <f>_xlfn.LET(_xlpm._i, COLUMN()-COLUMN(tblParseParts[[#Headers],[Text]]), IF(_xlpm._i&gt;tblParseParts[[#This Row],[Len]],"",MID(tblParseParts[[#This Row],[Text]],_xlpm._i,1)))</f>
        <v/>
      </c>
      <c r="R68" s="4" t="str">
        <f>_xlfn.LET(_xlpm._i, COLUMN()-COLUMN(tblParseParts[[#Headers],[Text]]), IF(_xlpm._i&gt;tblParseParts[[#This Row],[Len]],"",MID(tblParseParts[[#This Row],[Text]],_xlpm._i,1)))</f>
        <v/>
      </c>
      <c r="S68" s="4" t="str">
        <f>_xlfn.LET(_xlpm._i, COLUMN()-COLUMN(tblParseParts[[#Headers],[Text]]), IF(_xlpm._i&gt;tblParseParts[[#This Row],[Len]],"",MID(tblParseParts[[#This Row],[Text]],_xlpm._i,1)))</f>
        <v/>
      </c>
      <c r="T68" s="4" t="str">
        <f>_xlfn.LET(_xlpm._i, COLUMN()-COLUMN(tblParseParts[[#Headers],[Text]]), IF(_xlpm._i&gt;tblParseParts[[#This Row],[Len]],"",MID(tblParseParts[[#This Row],[Text]],_xlpm._i,1)))</f>
        <v/>
      </c>
      <c r="U68" s="4" t="str">
        <f>_xlfn.LET(_xlpm._i, COLUMN()-COLUMN(tblParseParts[[#Headers],[Text]]), IF(_xlpm._i&gt;tblParseParts[[#This Row],[Len]],"",MID(tblParseParts[[#This Row],[Text]],_xlpm._i,1)))</f>
        <v/>
      </c>
      <c r="V68" s="4" t="str">
        <f>_xlfn.LET(_xlpm._i, COLUMN()-COLUMN(tblParseParts[[#Headers],[Text]]), IF(_xlpm._i&gt;tblParseParts[[#This Row],[Len]],"",MID(tblParseParts[[#This Row],[Text]],_xlpm._i,1)))</f>
        <v/>
      </c>
      <c r="W68" s="4" t="str">
        <f>_xlfn.LET(_xlpm._i, COLUMN()-COLUMN(tblParseParts[[#Headers],[Text]]), IF(_xlpm._i&gt;tblParseParts[[#This Row],[Len]],"",MID(tblParseParts[[#This Row],[Text]],_xlpm._i,1)))</f>
        <v/>
      </c>
      <c r="X68" s="4" t="str">
        <f>_xlfn.LET(_xlpm._i, COLUMN()-COLUMN(tblParseParts[[#Headers],[Text]]), IF(_xlpm._i&gt;tblParseParts[[#This Row],[Len]],"",MID(tblParseParts[[#This Row],[Text]],_xlpm._i,1)))</f>
        <v/>
      </c>
      <c r="Y68" s="4" t="str">
        <f>_xlfn.LET(_xlpm._i, COLUMN()-COLUMN(tblParseParts[[#Headers],[Text]]), IF(_xlpm._i&gt;tblParseParts[[#This Row],[Len]],"",MID(tblParseParts[[#This Row],[Text]],_xlpm._i,1)))</f>
        <v/>
      </c>
      <c r="Z68" s="4" t="str">
        <f>_xlfn.LET(_xlpm._i, COLUMN()-COLUMN(tblParseParts[[#Headers],[Text]]), IF(_xlpm._i&gt;tblParseParts[[#This Row],[Len]],"",MID(tblParseParts[[#This Row],[Text]],_xlpm._i,1)))</f>
        <v/>
      </c>
      <c r="AA68" s="4" t="str">
        <f>_xlfn.LET(_xlpm._i, COLUMN()-COLUMN(tblParseParts[[#Headers],[Text]]), IF(_xlpm._i&gt;tblParseParts[[#This Row],[Len]],"",MID(tblParseParts[[#This Row],[Text]],_xlpm._i,1)))</f>
        <v/>
      </c>
      <c r="AB68" s="4" t="str">
        <f>_xlfn.LET(_xlpm._i, COLUMN()-COLUMN(tblParseParts[[#Headers],[Text]]), IF(_xlpm._i&gt;tblParseParts[[#This Row],[Len]],"",MID(tblParseParts[[#This Row],[Text]],_xlpm._i,1)))</f>
        <v/>
      </c>
      <c r="AC68" s="4" t="str">
        <f>_xlfn.LET(_xlpm._i, COLUMN()-COLUMN(tblParseParts[[#Headers],[Text]]), IF(_xlpm._i&gt;tblParseParts[[#This Row],[Len]],"",MID(tblParseParts[[#This Row],[Text]],_xlpm._i,1)))</f>
        <v/>
      </c>
      <c r="AD68" s="4" t="str">
        <f>_xlfn.LET(_xlpm._i, COLUMN()-COLUMN(tblParseParts[[#Headers],[Text]]), IF(_xlpm._i&gt;tblParseParts[[#This Row],[Len]],"",MID(tblParseParts[[#This Row],[Text]],_xlpm._i,1)))</f>
        <v/>
      </c>
      <c r="AE68" s="4" t="str">
        <f>_xlfn.LET(_xlpm._i, COLUMN()-COLUMN(tblParseParts[[#Headers],[Text]]), IF(_xlpm._i&gt;tblParseParts[[#This Row],[Len]],"",MID(tblParseParts[[#This Row],[Text]],_xlpm._i,1)))</f>
        <v/>
      </c>
      <c r="AF68" s="4" t="str">
        <f>_xlfn.LET(_xlpm._i, COLUMN()-COLUMN(tblParseParts[[#Headers],[Text]]), IF(_xlpm._i&gt;tblParseParts[[#This Row],[Len]],"",MID(tblParseParts[[#This Row],[Text]],_xlpm._i,1)))</f>
        <v/>
      </c>
      <c r="AG68" s="4" t="str">
        <f>_xlfn.LET(_xlpm._i, COLUMN()-COLUMN(tblParseParts[[#Headers],[Text]]), IF(_xlpm._i&gt;tblParseParts[[#This Row],[Len]],"",MID(tblParseParts[[#This Row],[Text]],_xlpm._i,1)))</f>
        <v/>
      </c>
      <c r="AH68" s="4" t="str">
        <f>_xlfn.LET(_xlpm._i, COLUMN()-COLUMN(tblParseParts[[#Headers],[Text]]), IF(_xlpm._i&gt;tblParseParts[[#This Row],[Len]],"",MID(tblParseParts[[#This Row],[Text]],_xlpm._i,1)))</f>
        <v/>
      </c>
      <c r="AI68" s="4" t="str">
        <f>_xlfn.LET(_xlpm._i, COLUMN()-COLUMN(tblParseParts[[#Headers],[Text]]), IF(_xlpm._i&gt;tblParseParts[[#This Row],[Len]],"",MID(tblParseParts[[#This Row],[Text]],_xlpm._i,1)))</f>
        <v/>
      </c>
      <c r="AJ68">
        <f>LEN(tblParseParts[[#This Row],[Text]])</f>
        <v>13</v>
      </c>
      <c r="AK68">
        <f>_xlfn.LET(_xlpm._range,tblParseParts[[#This Row],[1]:[33]], _xlfn.IFNA(_xlfn.XMATCH("T",_xlpm._range,0,1),0))</f>
        <v>1</v>
      </c>
      <c r="AL6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8">
        <f>_xlfn.LET(_xlpm._range,tblParseParts[[#This Row],[1]:[33]], _xlfn.IFNA(_xlfn.XMATCH(":",_xlpm._range,0,-1),0))</f>
        <v>7</v>
      </c>
      <c r="AN68" cm="1">
        <f t="array" ref="AN68">_xlfn.LET(_xlpm._last,INDEX(tblParseParts[[#This Row],[1]:[33]],1,tblParseParts[[#This Row],[Len]]),IF(_xlpm._last="Z",tblParseParts[[#This Row],[Len]],0))</f>
        <v>13</v>
      </c>
      <c r="AO68">
        <f>N(tblParseParts[[#This Row],[Tpos]]&gt;0)</f>
        <v>1</v>
      </c>
      <c r="AP68">
        <f>N(tblParseParts[[#This Row],[Tpos]]=1)</f>
        <v>1</v>
      </c>
      <c r="AQ68">
        <f>N(tblParseParts[[#This Row],[SignLastPos]]=1)</f>
        <v>0</v>
      </c>
      <c r="AR68">
        <f>(tblParseParts[[#This Row],[Tpos]]&lt;&gt;0)*(((tblParseParts[[#This Row],[ZlastPos]]&gt;tblParseParts[[#This Row],[Tpos]])+(tblParseParts[[#This Row],[SignLastPos]]&gt;tblParseParts[[#This Row],[Tpos]]))&lt;&gt;0)</f>
        <v>1</v>
      </c>
      <c r="AS68">
        <f>(tblParseParts[[#This Row],[Tpos]]&lt;&gt;0)*(((tblParseParts[[#This Row],[ZlastPos]]=tblParseParts[[#This Row],[Tpos]]+1)+(tblParseParts[[#This Row],[SignLastPos]]=tblParseParts[[#This Row],[Tpos]]+1))&lt;&gt;0)</f>
        <v>0</v>
      </c>
      <c r="AT68">
        <f>N(tblParseParts[[#This Row],[ColonLastPos]]&gt;tblParseParts[[#This Row],[SignLastPos]])</f>
        <v>1</v>
      </c>
      <c r="AU68">
        <f>N(tblParseParts[[#This Row],[Len]]&lt;8)</f>
        <v>0</v>
      </c>
      <c r="AV68">
        <f>N(tblParseParts[[#This Row],[ZlastPos]]=tblParseParts[[#This Row],[Len]])</f>
        <v>1</v>
      </c>
      <c r="AW6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213</v>
      </c>
      <c r="AX68">
        <v>0</v>
      </c>
      <c r="AY68">
        <v>2</v>
      </c>
      <c r="AZ68">
        <v>1</v>
      </c>
      <c r="BA68" t="str">
        <f>_xlfn.TEXTJOIN(", ",FALSE,tblParseParts[[#This Row],[Hash]:[Compliant]])</f>
        <v>213, 0, 2, 1</v>
      </c>
    </row>
    <row r="69" spans="1:53" x14ac:dyDescent="0.25">
      <c r="A69">
        <v>61</v>
      </c>
      <c r="B69" s="14" t="s">
        <v>215</v>
      </c>
      <c r="C69" s="4" t="str">
        <f>_xlfn.LET(_xlpm._i, COLUMN()-COLUMN(tblParseParts[[#Headers],[Text]]), IF(_xlpm._i&gt;tblParseParts[[#This Row],[Len]],"",MID(tblParseParts[[#This Row],[Text]],_xlpm._i,1)))</f>
        <v>T</v>
      </c>
      <c r="D69" s="4" t="str">
        <f>_xlfn.LET(_xlpm._i, COLUMN()-COLUMN(tblParseParts[[#Headers],[Text]]), IF(_xlpm._i&gt;tblParseParts[[#This Row],[Len]],"",MID(tblParseParts[[#This Row],[Text]],_xlpm._i,1)))</f>
        <v>1</v>
      </c>
      <c r="E69" s="4" t="str">
        <f>_xlfn.LET(_xlpm._i, COLUMN()-COLUMN(tblParseParts[[#Headers],[Text]]), IF(_xlpm._i&gt;tblParseParts[[#This Row],[Len]],"",MID(tblParseParts[[#This Row],[Text]],_xlpm._i,1)))</f>
        <v>2</v>
      </c>
      <c r="F69" s="4" t="str">
        <f>_xlfn.LET(_xlpm._i, COLUMN()-COLUMN(tblParseParts[[#Headers],[Text]]), IF(_xlpm._i&gt;tblParseParts[[#This Row],[Len]],"",MID(tblParseParts[[#This Row],[Text]],_xlpm._i,1)))</f>
        <v>:</v>
      </c>
      <c r="G69" s="4" t="str">
        <f>_xlfn.LET(_xlpm._i, COLUMN()-COLUMN(tblParseParts[[#Headers],[Text]]), IF(_xlpm._i&gt;tblParseParts[[#This Row],[Len]],"",MID(tblParseParts[[#This Row],[Text]],_xlpm._i,1)))</f>
        <v>3</v>
      </c>
      <c r="H69" s="4" t="str">
        <f>_xlfn.LET(_xlpm._i, COLUMN()-COLUMN(tblParseParts[[#Headers],[Text]]), IF(_xlpm._i&gt;tblParseParts[[#This Row],[Len]],"",MID(tblParseParts[[#This Row],[Text]],_xlpm._i,1)))</f>
        <v>5</v>
      </c>
      <c r="I69" s="4" t="str">
        <f>_xlfn.LET(_xlpm._i, COLUMN()-COLUMN(tblParseParts[[#Headers],[Text]]), IF(_xlpm._i&gt;tblParseParts[[#This Row],[Len]],"",MID(tblParseParts[[#This Row],[Text]],_xlpm._i,1)))</f>
        <v>:</v>
      </c>
      <c r="J69" s="4" t="str">
        <f>_xlfn.LET(_xlpm._i, COLUMN()-COLUMN(tblParseParts[[#Headers],[Text]]), IF(_xlpm._i&gt;tblParseParts[[#This Row],[Len]],"",MID(tblParseParts[[#This Row],[Text]],_xlpm._i,1)))</f>
        <v>1</v>
      </c>
      <c r="K69" s="4" t="str">
        <f>_xlfn.LET(_xlpm._i, COLUMN()-COLUMN(tblParseParts[[#Headers],[Text]]), IF(_xlpm._i&gt;tblParseParts[[#This Row],[Len]],"",MID(tblParseParts[[#This Row],[Text]],_xlpm._i,1)))</f>
        <v>2</v>
      </c>
      <c r="L69" s="4" t="str">
        <f>_xlfn.LET(_xlpm._i, COLUMN()-COLUMN(tblParseParts[[#Headers],[Text]]), IF(_xlpm._i&gt;tblParseParts[[#This Row],[Len]],"",MID(tblParseParts[[#This Row],[Text]],_xlpm._i,1)))</f>
        <v>.</v>
      </c>
      <c r="M69" s="4" t="str">
        <f>_xlfn.LET(_xlpm._i, COLUMN()-COLUMN(tblParseParts[[#Headers],[Text]]), IF(_xlpm._i&gt;tblParseParts[[#This Row],[Len]],"",MID(tblParseParts[[#This Row],[Text]],_xlpm._i,1)))</f>
        <v>0</v>
      </c>
      <c r="N69" s="4" t="str">
        <f>_xlfn.LET(_xlpm._i, COLUMN()-COLUMN(tblParseParts[[#Headers],[Text]]), IF(_xlpm._i&gt;tblParseParts[[#This Row],[Len]],"",MID(tblParseParts[[#This Row],[Text]],_xlpm._i,1)))</f>
        <v>0</v>
      </c>
      <c r="O69" s="4" t="str">
        <f>_xlfn.LET(_xlpm._i, COLUMN()-COLUMN(tblParseParts[[#Headers],[Text]]), IF(_xlpm._i&gt;tblParseParts[[#This Row],[Len]],"",MID(tblParseParts[[#This Row],[Text]],_xlpm._i,1)))</f>
        <v>0</v>
      </c>
      <c r="P69" s="4" t="str">
        <f>_xlfn.LET(_xlpm._i, COLUMN()-COLUMN(tblParseParts[[#Headers],[Text]]), IF(_xlpm._i&gt;tblParseParts[[#This Row],[Len]],"",MID(tblParseParts[[#This Row],[Text]],_xlpm._i,1)))</f>
        <v>−</v>
      </c>
      <c r="Q69" s="4" t="str">
        <f>_xlfn.LET(_xlpm._i, COLUMN()-COLUMN(tblParseParts[[#Headers],[Text]]), IF(_xlpm._i&gt;tblParseParts[[#This Row],[Len]],"",MID(tblParseParts[[#This Row],[Text]],_xlpm._i,1)))</f>
        <v>0</v>
      </c>
      <c r="R69" s="4" t="str">
        <f>_xlfn.LET(_xlpm._i, COLUMN()-COLUMN(tblParseParts[[#Headers],[Text]]), IF(_xlpm._i&gt;tblParseParts[[#This Row],[Len]],"",MID(tblParseParts[[#This Row],[Text]],_xlpm._i,1)))</f>
        <v>9</v>
      </c>
      <c r="S69" s="4" t="str">
        <f>_xlfn.LET(_xlpm._i, COLUMN()-COLUMN(tblParseParts[[#Headers],[Text]]), IF(_xlpm._i&gt;tblParseParts[[#This Row],[Len]],"",MID(tblParseParts[[#This Row],[Text]],_xlpm._i,1)))</f>
        <v/>
      </c>
      <c r="T69" s="4" t="str">
        <f>_xlfn.LET(_xlpm._i, COLUMN()-COLUMN(tblParseParts[[#Headers],[Text]]), IF(_xlpm._i&gt;tblParseParts[[#This Row],[Len]],"",MID(tblParseParts[[#This Row],[Text]],_xlpm._i,1)))</f>
        <v/>
      </c>
      <c r="U69" s="4" t="str">
        <f>_xlfn.LET(_xlpm._i, COLUMN()-COLUMN(tblParseParts[[#Headers],[Text]]), IF(_xlpm._i&gt;tblParseParts[[#This Row],[Len]],"",MID(tblParseParts[[#This Row],[Text]],_xlpm._i,1)))</f>
        <v/>
      </c>
      <c r="V69" s="4" t="str">
        <f>_xlfn.LET(_xlpm._i, COLUMN()-COLUMN(tblParseParts[[#Headers],[Text]]), IF(_xlpm._i&gt;tblParseParts[[#This Row],[Len]],"",MID(tblParseParts[[#This Row],[Text]],_xlpm._i,1)))</f>
        <v/>
      </c>
      <c r="W69" s="4" t="str">
        <f>_xlfn.LET(_xlpm._i, COLUMN()-COLUMN(tblParseParts[[#Headers],[Text]]), IF(_xlpm._i&gt;tblParseParts[[#This Row],[Len]],"",MID(tblParseParts[[#This Row],[Text]],_xlpm._i,1)))</f>
        <v/>
      </c>
      <c r="X69" s="4" t="str">
        <f>_xlfn.LET(_xlpm._i, COLUMN()-COLUMN(tblParseParts[[#Headers],[Text]]), IF(_xlpm._i&gt;tblParseParts[[#This Row],[Len]],"",MID(tblParseParts[[#This Row],[Text]],_xlpm._i,1)))</f>
        <v/>
      </c>
      <c r="Y69" s="4" t="str">
        <f>_xlfn.LET(_xlpm._i, COLUMN()-COLUMN(tblParseParts[[#Headers],[Text]]), IF(_xlpm._i&gt;tblParseParts[[#This Row],[Len]],"",MID(tblParseParts[[#This Row],[Text]],_xlpm._i,1)))</f>
        <v/>
      </c>
      <c r="Z69" s="4" t="str">
        <f>_xlfn.LET(_xlpm._i, COLUMN()-COLUMN(tblParseParts[[#Headers],[Text]]), IF(_xlpm._i&gt;tblParseParts[[#This Row],[Len]],"",MID(tblParseParts[[#This Row],[Text]],_xlpm._i,1)))</f>
        <v/>
      </c>
      <c r="AA69" s="4" t="str">
        <f>_xlfn.LET(_xlpm._i, COLUMN()-COLUMN(tblParseParts[[#Headers],[Text]]), IF(_xlpm._i&gt;tblParseParts[[#This Row],[Len]],"",MID(tblParseParts[[#This Row],[Text]],_xlpm._i,1)))</f>
        <v/>
      </c>
      <c r="AB69" s="4" t="str">
        <f>_xlfn.LET(_xlpm._i, COLUMN()-COLUMN(tblParseParts[[#Headers],[Text]]), IF(_xlpm._i&gt;tblParseParts[[#This Row],[Len]],"",MID(tblParseParts[[#This Row],[Text]],_xlpm._i,1)))</f>
        <v/>
      </c>
      <c r="AC69" s="4" t="str">
        <f>_xlfn.LET(_xlpm._i, COLUMN()-COLUMN(tblParseParts[[#Headers],[Text]]), IF(_xlpm._i&gt;tblParseParts[[#This Row],[Len]],"",MID(tblParseParts[[#This Row],[Text]],_xlpm._i,1)))</f>
        <v/>
      </c>
      <c r="AD69" s="4" t="str">
        <f>_xlfn.LET(_xlpm._i, COLUMN()-COLUMN(tblParseParts[[#Headers],[Text]]), IF(_xlpm._i&gt;tblParseParts[[#This Row],[Len]],"",MID(tblParseParts[[#This Row],[Text]],_xlpm._i,1)))</f>
        <v/>
      </c>
      <c r="AE69" s="4" t="str">
        <f>_xlfn.LET(_xlpm._i, COLUMN()-COLUMN(tblParseParts[[#Headers],[Text]]), IF(_xlpm._i&gt;tblParseParts[[#This Row],[Len]],"",MID(tblParseParts[[#This Row],[Text]],_xlpm._i,1)))</f>
        <v/>
      </c>
      <c r="AF69" s="4" t="str">
        <f>_xlfn.LET(_xlpm._i, COLUMN()-COLUMN(tblParseParts[[#Headers],[Text]]), IF(_xlpm._i&gt;tblParseParts[[#This Row],[Len]],"",MID(tblParseParts[[#This Row],[Text]],_xlpm._i,1)))</f>
        <v/>
      </c>
      <c r="AG69" s="4" t="str">
        <f>_xlfn.LET(_xlpm._i, COLUMN()-COLUMN(tblParseParts[[#Headers],[Text]]), IF(_xlpm._i&gt;tblParseParts[[#This Row],[Len]],"",MID(tblParseParts[[#This Row],[Text]],_xlpm._i,1)))</f>
        <v/>
      </c>
      <c r="AH69" s="4" t="str">
        <f>_xlfn.LET(_xlpm._i, COLUMN()-COLUMN(tblParseParts[[#Headers],[Text]]), IF(_xlpm._i&gt;tblParseParts[[#This Row],[Len]],"",MID(tblParseParts[[#This Row],[Text]],_xlpm._i,1)))</f>
        <v/>
      </c>
      <c r="AI69" s="4" t="str">
        <f>_xlfn.LET(_xlpm._i, COLUMN()-COLUMN(tblParseParts[[#Headers],[Text]]), IF(_xlpm._i&gt;tblParseParts[[#This Row],[Len]],"",MID(tblParseParts[[#This Row],[Text]],_xlpm._i,1)))</f>
        <v/>
      </c>
      <c r="AJ69">
        <f>LEN(tblParseParts[[#This Row],[Text]])</f>
        <v>16</v>
      </c>
      <c r="AK69">
        <f>_xlfn.LET(_xlpm._range,tblParseParts[[#This Row],[1]:[33]], _xlfn.IFNA(_xlfn.XMATCH("T",_xlpm._range,0,1),0))</f>
        <v>1</v>
      </c>
      <c r="AL6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14</v>
      </c>
      <c r="AM69">
        <f>_xlfn.LET(_xlpm._range,tblParseParts[[#This Row],[1]:[33]], _xlfn.IFNA(_xlfn.XMATCH(":",_xlpm._range,0,-1),0))</f>
        <v>7</v>
      </c>
      <c r="AN69" cm="1">
        <f t="array" ref="AN69">_xlfn.LET(_xlpm._last,INDEX(tblParseParts[[#This Row],[1]:[33]],1,tblParseParts[[#This Row],[Len]]),IF(_xlpm._last="Z",tblParseParts[[#This Row],[Len]],0))</f>
        <v>0</v>
      </c>
      <c r="AO69">
        <f>N(tblParseParts[[#This Row],[Tpos]]&gt;0)</f>
        <v>1</v>
      </c>
      <c r="AP69">
        <f>N(tblParseParts[[#This Row],[Tpos]]=1)</f>
        <v>1</v>
      </c>
      <c r="AQ69">
        <f>N(tblParseParts[[#This Row],[SignLastPos]]=1)</f>
        <v>0</v>
      </c>
      <c r="AR69">
        <f>(tblParseParts[[#This Row],[Tpos]]&lt;&gt;0)*(((tblParseParts[[#This Row],[ZlastPos]]&gt;tblParseParts[[#This Row],[Tpos]])+(tblParseParts[[#This Row],[SignLastPos]]&gt;tblParseParts[[#This Row],[Tpos]]))&lt;&gt;0)</f>
        <v>1</v>
      </c>
      <c r="AS69">
        <f>(tblParseParts[[#This Row],[Tpos]]&lt;&gt;0)*(((tblParseParts[[#This Row],[ZlastPos]]=tblParseParts[[#This Row],[Tpos]]+1)+(tblParseParts[[#This Row],[SignLastPos]]=tblParseParts[[#This Row],[Tpos]]+1))&lt;&gt;0)</f>
        <v>0</v>
      </c>
      <c r="AT69">
        <f>N(tblParseParts[[#This Row],[ColonLastPos]]&gt;tblParseParts[[#This Row],[SignLastPos]])</f>
        <v>0</v>
      </c>
      <c r="AU69">
        <f>N(tblParseParts[[#This Row],[Len]]&lt;8)</f>
        <v>0</v>
      </c>
      <c r="AV69">
        <f>N(tblParseParts[[#This Row],[ZlastPos]]=tblParseParts[[#This Row],[Len]])</f>
        <v>0</v>
      </c>
      <c r="AW6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208</v>
      </c>
      <c r="AX69">
        <v>0</v>
      </c>
      <c r="AY69">
        <v>1</v>
      </c>
      <c r="AZ69">
        <v>1</v>
      </c>
      <c r="BA69" t="str">
        <f>_xlfn.TEXTJOIN(", ",FALSE,tblParseParts[[#This Row],[Hash]:[Compliant]])</f>
        <v>208, 0, 1, 1</v>
      </c>
    </row>
    <row r="70" spans="1:53" x14ac:dyDescent="0.25">
      <c r="A70">
        <v>69</v>
      </c>
      <c r="B70" s="14" t="s">
        <v>118</v>
      </c>
      <c r="C70" s="4" t="str">
        <f>_xlfn.LET(_xlpm._i, COLUMN()-COLUMN(tblParseParts[[#Headers],[Text]]), IF(_xlpm._i&gt;tblParseParts[[#This Row],[Len]],"",MID(tblParseParts[[#This Row],[Text]],_xlpm._i,1)))</f>
        <v>9</v>
      </c>
      <c r="D70" s="4" t="str">
        <f>_xlfn.LET(_xlpm._i, COLUMN()-COLUMN(tblParseParts[[#Headers],[Text]]), IF(_xlpm._i&gt;tblParseParts[[#This Row],[Len]],"",MID(tblParseParts[[#This Row],[Text]],_xlpm._i,1)))</f>
        <v>9</v>
      </c>
      <c r="E70" s="4" t="str">
        <f>_xlfn.LET(_xlpm._i, COLUMN()-COLUMN(tblParseParts[[#Headers],[Text]]), IF(_xlpm._i&gt;tblParseParts[[#This Row],[Len]],"",MID(tblParseParts[[#This Row],[Text]],_xlpm._i,1)))</f>
        <v>9</v>
      </c>
      <c r="F70" s="4" t="str">
        <f>_xlfn.LET(_xlpm._i, COLUMN()-COLUMN(tblParseParts[[#Headers],[Text]]), IF(_xlpm._i&gt;tblParseParts[[#This Row],[Len]],"",MID(tblParseParts[[#This Row],[Text]],_xlpm._i,1)))</f>
        <v>9</v>
      </c>
      <c r="G70" s="4" t="str">
        <f>_xlfn.LET(_xlpm._i, COLUMN()-COLUMN(tblParseParts[[#Headers],[Text]]), IF(_xlpm._i&gt;tblParseParts[[#This Row],[Len]],"",MID(tblParseParts[[#This Row],[Text]],_xlpm._i,1)))</f>
        <v>9</v>
      </c>
      <c r="H70" s="4" t="str">
        <f>_xlfn.LET(_xlpm._i, COLUMN()-COLUMN(tblParseParts[[#Headers],[Text]]), IF(_xlpm._i&gt;tblParseParts[[#This Row],[Len]],"",MID(tblParseParts[[#This Row],[Text]],_xlpm._i,1)))</f>
        <v>-</v>
      </c>
      <c r="I70" s="4" t="str">
        <f>_xlfn.LET(_xlpm._i, COLUMN()-COLUMN(tblParseParts[[#Headers],[Text]]), IF(_xlpm._i&gt;tblParseParts[[#This Row],[Len]],"",MID(tblParseParts[[#This Row],[Text]],_xlpm._i,1)))</f>
        <v>1</v>
      </c>
      <c r="J70" s="4" t="str">
        <f>_xlfn.LET(_xlpm._i, COLUMN()-COLUMN(tblParseParts[[#Headers],[Text]]), IF(_xlpm._i&gt;tblParseParts[[#This Row],[Len]],"",MID(tblParseParts[[#This Row],[Text]],_xlpm._i,1)))</f>
        <v>0</v>
      </c>
      <c r="K70" s="4" t="str">
        <f>_xlfn.LET(_xlpm._i, COLUMN()-COLUMN(tblParseParts[[#Headers],[Text]]), IF(_xlpm._i&gt;tblParseParts[[#This Row],[Len]],"",MID(tblParseParts[[#This Row],[Text]],_xlpm._i,1)))</f>
        <v>-</v>
      </c>
      <c r="L70" s="4" t="str">
        <f>_xlfn.LET(_xlpm._i, COLUMN()-COLUMN(tblParseParts[[#Headers],[Text]]), IF(_xlpm._i&gt;tblParseParts[[#This Row],[Len]],"",MID(tblParseParts[[#This Row],[Text]],_xlpm._i,1)))</f>
        <v>2</v>
      </c>
      <c r="M70" s="4" t="str">
        <f>_xlfn.LET(_xlpm._i, COLUMN()-COLUMN(tblParseParts[[#Headers],[Text]]), IF(_xlpm._i&gt;tblParseParts[[#This Row],[Len]],"",MID(tblParseParts[[#This Row],[Text]],_xlpm._i,1)))</f>
        <v>4</v>
      </c>
      <c r="N70" s="4" t="str">
        <f>_xlfn.LET(_xlpm._i, COLUMN()-COLUMN(tblParseParts[[#Headers],[Text]]), IF(_xlpm._i&gt;tblParseParts[[#This Row],[Len]],"",MID(tblParseParts[[#This Row],[Text]],_xlpm._i,1)))</f>
        <v>T</v>
      </c>
      <c r="O70" s="4" t="str">
        <f>_xlfn.LET(_xlpm._i, COLUMN()-COLUMN(tblParseParts[[#Headers],[Text]]), IF(_xlpm._i&gt;tblParseParts[[#This Row],[Len]],"",MID(tblParseParts[[#This Row],[Text]],_xlpm._i,1)))</f>
        <v>1</v>
      </c>
      <c r="P70" s="4" t="str">
        <f>_xlfn.LET(_xlpm._i, COLUMN()-COLUMN(tblParseParts[[#Headers],[Text]]), IF(_xlpm._i&gt;tblParseParts[[#This Row],[Len]],"",MID(tblParseParts[[#This Row],[Text]],_xlpm._i,1)))</f>
        <v>4</v>
      </c>
      <c r="Q70" s="4" t="str">
        <f>_xlfn.LET(_xlpm._i, COLUMN()-COLUMN(tblParseParts[[#Headers],[Text]]), IF(_xlpm._i&gt;tblParseParts[[#This Row],[Len]],"",MID(tblParseParts[[#This Row],[Text]],_xlpm._i,1)))</f>
        <v>:</v>
      </c>
      <c r="R70" s="4" t="str">
        <f>_xlfn.LET(_xlpm._i, COLUMN()-COLUMN(tblParseParts[[#Headers],[Text]]), IF(_xlpm._i&gt;tblParseParts[[#This Row],[Len]],"",MID(tblParseParts[[#This Row],[Text]],_xlpm._i,1)))</f>
        <v>2</v>
      </c>
      <c r="S70" s="4" t="str">
        <f>_xlfn.LET(_xlpm._i, COLUMN()-COLUMN(tblParseParts[[#Headers],[Text]]), IF(_xlpm._i&gt;tblParseParts[[#This Row],[Len]],"",MID(tblParseParts[[#This Row],[Text]],_xlpm._i,1)))</f>
        <v>5</v>
      </c>
      <c r="T70" s="4" t="str">
        <f>_xlfn.LET(_xlpm._i, COLUMN()-COLUMN(tblParseParts[[#Headers],[Text]]), IF(_xlpm._i&gt;tblParseParts[[#This Row],[Len]],"",MID(tblParseParts[[#This Row],[Text]],_xlpm._i,1)))</f>
        <v>+</v>
      </c>
      <c r="U70" s="4" t="str">
        <f>_xlfn.LET(_xlpm._i, COLUMN()-COLUMN(tblParseParts[[#Headers],[Text]]), IF(_xlpm._i&gt;tblParseParts[[#This Row],[Len]],"",MID(tblParseParts[[#This Row],[Text]],_xlpm._i,1)))</f>
        <v>0</v>
      </c>
      <c r="V70" s="4" t="str">
        <f>_xlfn.LET(_xlpm._i, COLUMN()-COLUMN(tblParseParts[[#Headers],[Text]]), IF(_xlpm._i&gt;tblParseParts[[#This Row],[Len]],"",MID(tblParseParts[[#This Row],[Text]],_xlpm._i,1)))</f>
        <v>9</v>
      </c>
      <c r="W70" s="4" t="str">
        <f>_xlfn.LET(_xlpm._i, COLUMN()-COLUMN(tblParseParts[[#Headers],[Text]]), IF(_xlpm._i&gt;tblParseParts[[#This Row],[Len]],"",MID(tblParseParts[[#This Row],[Text]],_xlpm._i,1)))</f>
        <v>:</v>
      </c>
      <c r="X70" s="4" t="str">
        <f>_xlfn.LET(_xlpm._i, COLUMN()-COLUMN(tblParseParts[[#Headers],[Text]]), IF(_xlpm._i&gt;tblParseParts[[#This Row],[Len]],"",MID(tblParseParts[[#This Row],[Text]],_xlpm._i,1)))</f>
        <v>3</v>
      </c>
      <c r="Y70" s="4" t="str">
        <f>_xlfn.LET(_xlpm._i, COLUMN()-COLUMN(tblParseParts[[#Headers],[Text]]), IF(_xlpm._i&gt;tblParseParts[[#This Row],[Len]],"",MID(tblParseParts[[#This Row],[Text]],_xlpm._i,1)))</f>
        <v>0</v>
      </c>
      <c r="Z70" s="4" t="str">
        <f>_xlfn.LET(_xlpm._i, COLUMN()-COLUMN(tblParseParts[[#Headers],[Text]]), IF(_xlpm._i&gt;tblParseParts[[#This Row],[Len]],"",MID(tblParseParts[[#This Row],[Text]],_xlpm._i,1)))</f>
        <v>:</v>
      </c>
      <c r="AA70" s="4" t="str">
        <f>_xlfn.LET(_xlpm._i, COLUMN()-COLUMN(tblParseParts[[#Headers],[Text]]), IF(_xlpm._i&gt;tblParseParts[[#This Row],[Len]],"",MID(tblParseParts[[#This Row],[Text]],_xlpm._i,1)))</f>
        <v>2</v>
      </c>
      <c r="AB70" s="4" t="str">
        <f>_xlfn.LET(_xlpm._i, COLUMN()-COLUMN(tblParseParts[[#Headers],[Text]]), IF(_xlpm._i&gt;tblParseParts[[#This Row],[Len]],"",MID(tblParseParts[[#This Row],[Text]],_xlpm._i,1)))</f>
        <v>2</v>
      </c>
      <c r="AC70" s="4" t="str">
        <f>_xlfn.LET(_xlpm._i, COLUMN()-COLUMN(tblParseParts[[#Headers],[Text]]), IF(_xlpm._i&gt;tblParseParts[[#This Row],[Len]],"",MID(tblParseParts[[#This Row],[Text]],_xlpm._i,1)))</f>
        <v/>
      </c>
      <c r="AD70" s="4" t="str">
        <f>_xlfn.LET(_xlpm._i, COLUMN()-COLUMN(tblParseParts[[#Headers],[Text]]), IF(_xlpm._i&gt;tblParseParts[[#This Row],[Len]],"",MID(tblParseParts[[#This Row],[Text]],_xlpm._i,1)))</f>
        <v/>
      </c>
      <c r="AE70" s="4" t="str">
        <f>_xlfn.LET(_xlpm._i, COLUMN()-COLUMN(tblParseParts[[#Headers],[Text]]), IF(_xlpm._i&gt;tblParseParts[[#This Row],[Len]],"",MID(tblParseParts[[#This Row],[Text]],_xlpm._i,1)))</f>
        <v/>
      </c>
      <c r="AF70" s="4" t="str">
        <f>_xlfn.LET(_xlpm._i, COLUMN()-COLUMN(tblParseParts[[#Headers],[Text]]), IF(_xlpm._i&gt;tblParseParts[[#This Row],[Len]],"",MID(tblParseParts[[#This Row],[Text]],_xlpm._i,1)))</f>
        <v/>
      </c>
      <c r="AG70" s="4" t="str">
        <f>_xlfn.LET(_xlpm._i, COLUMN()-COLUMN(tblParseParts[[#Headers],[Text]]), IF(_xlpm._i&gt;tblParseParts[[#This Row],[Len]],"",MID(tblParseParts[[#This Row],[Text]],_xlpm._i,1)))</f>
        <v/>
      </c>
      <c r="AH70" s="4" t="str">
        <f>_xlfn.LET(_xlpm._i, COLUMN()-COLUMN(tblParseParts[[#Headers],[Text]]), IF(_xlpm._i&gt;tblParseParts[[#This Row],[Len]],"",MID(tblParseParts[[#This Row],[Text]],_xlpm._i,1)))</f>
        <v/>
      </c>
      <c r="AI70" s="4" t="str">
        <f>_xlfn.LET(_xlpm._i, COLUMN()-COLUMN(tblParseParts[[#Headers],[Text]]), IF(_xlpm._i&gt;tblParseParts[[#This Row],[Len]],"",MID(tblParseParts[[#This Row],[Text]],_xlpm._i,1)))</f>
        <v/>
      </c>
      <c r="AJ70">
        <f>LEN(tblParseParts[[#This Row],[Text]])</f>
        <v>26</v>
      </c>
      <c r="AK70">
        <f>_xlfn.LET(_xlpm._range,tblParseParts[[#This Row],[1]:[33]], _xlfn.IFNA(_xlfn.XMATCH("T",_xlpm._range,0,1),0))</f>
        <v>12</v>
      </c>
      <c r="AL7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18</v>
      </c>
      <c r="AM70">
        <f>_xlfn.LET(_xlpm._range,tblParseParts[[#This Row],[1]:[33]], _xlfn.IFNA(_xlfn.XMATCH(":",_xlpm._range,0,-1),0))</f>
        <v>24</v>
      </c>
      <c r="AN70" cm="1">
        <f t="array" ref="AN70">_xlfn.LET(_xlpm._last,INDEX(tblParseParts[[#This Row],[1]:[33]],1,tblParseParts[[#This Row],[Len]]),IF(_xlpm._last="Z",tblParseParts[[#This Row],[Len]],0))</f>
        <v>0</v>
      </c>
      <c r="AO70">
        <f>N(tblParseParts[[#This Row],[Tpos]]&gt;0)</f>
        <v>1</v>
      </c>
      <c r="AP70">
        <f>N(tblParseParts[[#This Row],[Tpos]]=1)</f>
        <v>0</v>
      </c>
      <c r="AQ70">
        <f>N(tblParseParts[[#This Row],[SignLastPos]]=1)</f>
        <v>0</v>
      </c>
      <c r="AR70">
        <f>(tblParseParts[[#This Row],[Tpos]]&lt;&gt;0)*(((tblParseParts[[#This Row],[ZlastPos]]&gt;tblParseParts[[#This Row],[Tpos]])+(tblParseParts[[#This Row],[SignLastPos]]&gt;tblParseParts[[#This Row],[Tpos]]))&lt;&gt;0)</f>
        <v>1</v>
      </c>
      <c r="AS70">
        <f>(tblParseParts[[#This Row],[Tpos]]&lt;&gt;0)*(((tblParseParts[[#This Row],[ZlastPos]]=tblParseParts[[#This Row],[Tpos]]+1)+(tblParseParts[[#This Row],[SignLastPos]]=tblParseParts[[#This Row],[Tpos]]+1))&lt;&gt;0)</f>
        <v>0</v>
      </c>
      <c r="AT70">
        <f>N(tblParseParts[[#This Row],[ColonLastPos]]&gt;tblParseParts[[#This Row],[SignLastPos]])</f>
        <v>1</v>
      </c>
      <c r="AU70">
        <f>N(tblParseParts[[#This Row],[Len]]&lt;8)</f>
        <v>0</v>
      </c>
      <c r="AV70">
        <f>N(tblParseParts[[#This Row],[ZlastPos]]=tblParseParts[[#This Row],[Len]])</f>
        <v>0</v>
      </c>
      <c r="AW7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148</v>
      </c>
      <c r="AX70">
        <v>2</v>
      </c>
      <c r="AY70">
        <v>1</v>
      </c>
      <c r="AZ70">
        <v>1</v>
      </c>
      <c r="BA70" t="str">
        <f>_xlfn.TEXTJOIN(", ",FALSE,tblParseParts[[#This Row],[Hash]:[Compliant]])</f>
        <v>148, 2, 1, 1</v>
      </c>
    </row>
    <row r="71" spans="1:53" x14ac:dyDescent="0.25">
      <c r="A71">
        <v>70</v>
      </c>
      <c r="B71" s="14" t="s">
        <v>119</v>
      </c>
      <c r="C71" s="4" t="str">
        <f>_xlfn.LET(_xlpm._i, COLUMN()-COLUMN(tblParseParts[[#Headers],[Text]]), IF(_xlpm._i&gt;tblParseParts[[#This Row],[Len]],"",MID(tblParseParts[[#This Row],[Text]],_xlpm._i,1)))</f>
        <v>9</v>
      </c>
      <c r="D71" s="4" t="str">
        <f>_xlfn.LET(_xlpm._i, COLUMN()-COLUMN(tblParseParts[[#Headers],[Text]]), IF(_xlpm._i&gt;tblParseParts[[#This Row],[Len]],"",MID(tblParseParts[[#This Row],[Text]],_xlpm._i,1)))</f>
        <v>9</v>
      </c>
      <c r="E71" s="4" t="str">
        <f>_xlfn.LET(_xlpm._i, COLUMN()-COLUMN(tblParseParts[[#Headers],[Text]]), IF(_xlpm._i&gt;tblParseParts[[#This Row],[Len]],"",MID(tblParseParts[[#This Row],[Text]],_xlpm._i,1)))</f>
        <v>9</v>
      </c>
      <c r="F71" s="4" t="str">
        <f>_xlfn.LET(_xlpm._i, COLUMN()-COLUMN(tblParseParts[[#Headers],[Text]]), IF(_xlpm._i&gt;tblParseParts[[#This Row],[Len]],"",MID(tblParseParts[[#This Row],[Text]],_xlpm._i,1)))</f>
        <v>9</v>
      </c>
      <c r="G71" s="4" t="str">
        <f>_xlfn.LET(_xlpm._i, COLUMN()-COLUMN(tblParseParts[[#Headers],[Text]]), IF(_xlpm._i&gt;tblParseParts[[#This Row],[Len]],"",MID(tblParseParts[[#This Row],[Text]],_xlpm._i,1)))</f>
        <v>9</v>
      </c>
      <c r="H71" s="4" t="str">
        <f>_xlfn.LET(_xlpm._i, COLUMN()-COLUMN(tblParseParts[[#Headers],[Text]]), IF(_xlpm._i&gt;tblParseParts[[#This Row],[Len]],"",MID(tblParseParts[[#This Row],[Text]],_xlpm._i,1)))</f>
        <v>-</v>
      </c>
      <c r="I71" s="4" t="str">
        <f>_xlfn.LET(_xlpm._i, COLUMN()-COLUMN(tblParseParts[[#Headers],[Text]]), IF(_xlpm._i&gt;tblParseParts[[#This Row],[Len]],"",MID(tblParseParts[[#This Row],[Text]],_xlpm._i,1)))</f>
        <v>W</v>
      </c>
      <c r="J71" s="4" t="str">
        <f>_xlfn.LET(_xlpm._i, COLUMN()-COLUMN(tblParseParts[[#Headers],[Text]]), IF(_xlpm._i&gt;tblParseParts[[#This Row],[Len]],"",MID(tblParseParts[[#This Row],[Text]],_xlpm._i,1)))</f>
        <v>1</v>
      </c>
      <c r="K71" s="4" t="str">
        <f>_xlfn.LET(_xlpm._i, COLUMN()-COLUMN(tblParseParts[[#Headers],[Text]]), IF(_xlpm._i&gt;tblParseParts[[#This Row],[Len]],"",MID(tblParseParts[[#This Row],[Text]],_xlpm._i,1)))</f>
        <v>5</v>
      </c>
      <c r="L71" s="4" t="str">
        <f>_xlfn.LET(_xlpm._i, COLUMN()-COLUMN(tblParseParts[[#Headers],[Text]]), IF(_xlpm._i&gt;tblParseParts[[#This Row],[Len]],"",MID(tblParseParts[[#This Row],[Text]],_xlpm._i,1)))</f>
        <v>-</v>
      </c>
      <c r="M71" s="4" t="str">
        <f>_xlfn.LET(_xlpm._i, COLUMN()-COLUMN(tblParseParts[[#Headers],[Text]]), IF(_xlpm._i&gt;tblParseParts[[#This Row],[Len]],"",MID(tblParseParts[[#This Row],[Text]],_xlpm._i,1)))</f>
        <v>2</v>
      </c>
      <c r="N71" s="4" t="str">
        <f>_xlfn.LET(_xlpm._i, COLUMN()-COLUMN(tblParseParts[[#Headers],[Text]]), IF(_xlpm._i&gt;tblParseParts[[#This Row],[Len]],"",MID(tblParseParts[[#This Row],[Text]],_xlpm._i,1)))</f>
        <v>T</v>
      </c>
      <c r="O71" s="4" t="str">
        <f>_xlfn.LET(_xlpm._i, COLUMN()-COLUMN(tblParseParts[[#Headers],[Text]]), IF(_xlpm._i&gt;tblParseParts[[#This Row],[Len]],"",MID(tblParseParts[[#This Row],[Text]],_xlpm._i,1)))</f>
        <v>1</v>
      </c>
      <c r="P71" s="4" t="str">
        <f>_xlfn.LET(_xlpm._i, COLUMN()-COLUMN(tblParseParts[[#Headers],[Text]]), IF(_xlpm._i&gt;tblParseParts[[#This Row],[Len]],"",MID(tblParseParts[[#This Row],[Text]],_xlpm._i,1)))</f>
        <v>4</v>
      </c>
      <c r="Q71" s="4" t="str">
        <f>_xlfn.LET(_xlpm._i, COLUMN()-COLUMN(tblParseParts[[#Headers],[Text]]), IF(_xlpm._i&gt;tblParseParts[[#This Row],[Len]],"",MID(tblParseParts[[#This Row],[Text]],_xlpm._i,1)))</f>
        <v>:</v>
      </c>
      <c r="R71" s="4" t="str">
        <f>_xlfn.LET(_xlpm._i, COLUMN()-COLUMN(tblParseParts[[#Headers],[Text]]), IF(_xlpm._i&gt;tblParseParts[[#This Row],[Len]],"",MID(tblParseParts[[#This Row],[Text]],_xlpm._i,1)))</f>
        <v>2</v>
      </c>
      <c r="S71" s="4" t="str">
        <f>_xlfn.LET(_xlpm._i, COLUMN()-COLUMN(tblParseParts[[#Headers],[Text]]), IF(_xlpm._i&gt;tblParseParts[[#This Row],[Len]],"",MID(tblParseParts[[#This Row],[Text]],_xlpm._i,1)))</f>
        <v>5</v>
      </c>
      <c r="T71" s="4" t="str">
        <f>_xlfn.LET(_xlpm._i, COLUMN()-COLUMN(tblParseParts[[#Headers],[Text]]), IF(_xlpm._i&gt;tblParseParts[[#This Row],[Len]],"",MID(tblParseParts[[#This Row],[Text]],_xlpm._i,1)))</f>
        <v>:</v>
      </c>
      <c r="U71" s="4" t="str">
        <f>_xlfn.LET(_xlpm._i, COLUMN()-COLUMN(tblParseParts[[#Headers],[Text]]), IF(_xlpm._i&gt;tblParseParts[[#This Row],[Len]],"",MID(tblParseParts[[#This Row],[Text]],_xlpm._i,1)))</f>
        <v>2</v>
      </c>
      <c r="V71" s="4" t="str">
        <f>_xlfn.LET(_xlpm._i, COLUMN()-COLUMN(tblParseParts[[#Headers],[Text]]), IF(_xlpm._i&gt;tblParseParts[[#This Row],[Len]],"",MID(tblParseParts[[#This Row],[Text]],_xlpm._i,1)))</f>
        <v>1</v>
      </c>
      <c r="W71" s="4" t="str">
        <f>_xlfn.LET(_xlpm._i, COLUMN()-COLUMN(tblParseParts[[#Headers],[Text]]), IF(_xlpm._i&gt;tblParseParts[[#This Row],[Len]],"",MID(tblParseParts[[#This Row],[Text]],_xlpm._i,1)))</f>
        <v>.</v>
      </c>
      <c r="X71" s="4" t="str">
        <f>_xlfn.LET(_xlpm._i, COLUMN()-COLUMN(tblParseParts[[#Headers],[Text]]), IF(_xlpm._i&gt;tblParseParts[[#This Row],[Len]],"",MID(tblParseParts[[#This Row],[Text]],_xlpm._i,1)))</f>
        <v>1</v>
      </c>
      <c r="Y71" s="4" t="str">
        <f>_xlfn.LET(_xlpm._i, COLUMN()-COLUMN(tblParseParts[[#Headers],[Text]]), IF(_xlpm._i&gt;tblParseParts[[#This Row],[Len]],"",MID(tblParseParts[[#This Row],[Text]],_xlpm._i,1)))</f>
        <v>2</v>
      </c>
      <c r="Z71" s="4" t="str">
        <f>_xlfn.LET(_xlpm._i, COLUMN()-COLUMN(tblParseParts[[#Headers],[Text]]), IF(_xlpm._i&gt;tblParseParts[[#This Row],[Len]],"",MID(tblParseParts[[#This Row],[Text]],_xlpm._i,1)))</f>
        <v>3</v>
      </c>
      <c r="AA71" s="4" t="str">
        <f>_xlfn.LET(_xlpm._i, COLUMN()-COLUMN(tblParseParts[[#Headers],[Text]]), IF(_xlpm._i&gt;tblParseParts[[#This Row],[Len]],"",MID(tblParseParts[[#This Row],[Text]],_xlpm._i,1)))</f>
        <v>+</v>
      </c>
      <c r="AB71" s="4" t="str">
        <f>_xlfn.LET(_xlpm._i, COLUMN()-COLUMN(tblParseParts[[#Headers],[Text]]), IF(_xlpm._i&gt;tblParseParts[[#This Row],[Len]],"",MID(tblParseParts[[#This Row],[Text]],_xlpm._i,1)))</f>
        <v>0</v>
      </c>
      <c r="AC71" s="4" t="str">
        <f>_xlfn.LET(_xlpm._i, COLUMN()-COLUMN(tblParseParts[[#Headers],[Text]]), IF(_xlpm._i&gt;tblParseParts[[#This Row],[Len]],"",MID(tblParseParts[[#This Row],[Text]],_xlpm._i,1)))</f>
        <v>9</v>
      </c>
      <c r="AD71" s="4" t="str">
        <f>_xlfn.LET(_xlpm._i, COLUMN()-COLUMN(tblParseParts[[#Headers],[Text]]), IF(_xlpm._i&gt;tblParseParts[[#This Row],[Len]],"",MID(tblParseParts[[#This Row],[Text]],_xlpm._i,1)))</f>
        <v>:</v>
      </c>
      <c r="AE71" s="4" t="str">
        <f>_xlfn.LET(_xlpm._i, COLUMN()-COLUMN(tblParseParts[[#Headers],[Text]]), IF(_xlpm._i&gt;tblParseParts[[#This Row],[Len]],"",MID(tblParseParts[[#This Row],[Text]],_xlpm._i,1)))</f>
        <v>3</v>
      </c>
      <c r="AF71" s="4" t="str">
        <f>_xlfn.LET(_xlpm._i, COLUMN()-COLUMN(tblParseParts[[#Headers],[Text]]), IF(_xlpm._i&gt;tblParseParts[[#This Row],[Len]],"",MID(tblParseParts[[#This Row],[Text]],_xlpm._i,1)))</f>
        <v>0</v>
      </c>
      <c r="AG71" s="4" t="str">
        <f>_xlfn.LET(_xlpm._i, COLUMN()-COLUMN(tblParseParts[[#Headers],[Text]]), IF(_xlpm._i&gt;tblParseParts[[#This Row],[Len]],"",MID(tblParseParts[[#This Row],[Text]],_xlpm._i,1)))</f>
        <v>:</v>
      </c>
      <c r="AH71" s="4" t="str">
        <f>_xlfn.LET(_xlpm._i, COLUMN()-COLUMN(tblParseParts[[#Headers],[Text]]), IF(_xlpm._i&gt;tblParseParts[[#This Row],[Len]],"",MID(tblParseParts[[#This Row],[Text]],_xlpm._i,1)))</f>
        <v>2</v>
      </c>
      <c r="AI71" s="4" t="str">
        <f>_xlfn.LET(_xlpm._i, COLUMN()-COLUMN(tblParseParts[[#Headers],[Text]]), IF(_xlpm._i&gt;tblParseParts[[#This Row],[Len]],"",MID(tblParseParts[[#This Row],[Text]],_xlpm._i,1)))</f>
        <v>2</v>
      </c>
      <c r="AJ71">
        <f>LEN(tblParseParts[[#This Row],[Text]])</f>
        <v>33</v>
      </c>
      <c r="AK71">
        <f>_xlfn.LET(_xlpm._range,tblParseParts[[#This Row],[1]:[33]], _xlfn.IFNA(_xlfn.XMATCH("T",_xlpm._range,0,1),0))</f>
        <v>12</v>
      </c>
      <c r="AL7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25</v>
      </c>
      <c r="AM71">
        <f>_xlfn.LET(_xlpm._range,tblParseParts[[#This Row],[1]:[33]], _xlfn.IFNA(_xlfn.XMATCH(":",_xlpm._range,0,-1),0))</f>
        <v>31</v>
      </c>
      <c r="AN71" cm="1">
        <f t="array" ref="AN71">_xlfn.LET(_xlpm._last,INDEX(tblParseParts[[#This Row],[1]:[33]],1,tblParseParts[[#This Row],[Len]]),IF(_xlpm._last="Z",tblParseParts[[#This Row],[Len]],0))</f>
        <v>0</v>
      </c>
      <c r="AO71">
        <f>N(tblParseParts[[#This Row],[Tpos]]&gt;0)</f>
        <v>1</v>
      </c>
      <c r="AP71">
        <f>N(tblParseParts[[#This Row],[Tpos]]=1)</f>
        <v>0</v>
      </c>
      <c r="AQ71">
        <f>N(tblParseParts[[#This Row],[SignLastPos]]=1)</f>
        <v>0</v>
      </c>
      <c r="AR71">
        <f>(tblParseParts[[#This Row],[Tpos]]&lt;&gt;0)*(((tblParseParts[[#This Row],[ZlastPos]]&gt;tblParseParts[[#This Row],[Tpos]])+(tblParseParts[[#This Row],[SignLastPos]]&gt;tblParseParts[[#This Row],[Tpos]]))&lt;&gt;0)</f>
        <v>1</v>
      </c>
      <c r="AS71">
        <f>(tblParseParts[[#This Row],[Tpos]]&lt;&gt;0)*(((tblParseParts[[#This Row],[ZlastPos]]=tblParseParts[[#This Row],[Tpos]]+1)+(tblParseParts[[#This Row],[SignLastPos]]=tblParseParts[[#This Row],[Tpos]]+1))&lt;&gt;0)</f>
        <v>0</v>
      </c>
      <c r="AT71">
        <f>N(tblParseParts[[#This Row],[ColonLastPos]]&gt;tblParseParts[[#This Row],[SignLastPos]])</f>
        <v>1</v>
      </c>
      <c r="AU71">
        <f>N(tblParseParts[[#This Row],[Len]]&lt;8)</f>
        <v>0</v>
      </c>
      <c r="AV71">
        <f>N(tblParseParts[[#This Row],[ZlastPos]]=tblParseParts[[#This Row],[Len]])</f>
        <v>0</v>
      </c>
      <c r="AW7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148</v>
      </c>
      <c r="AX71">
        <v>2</v>
      </c>
      <c r="AY71">
        <v>1</v>
      </c>
      <c r="AZ71">
        <v>1</v>
      </c>
      <c r="BA71" t="str">
        <f>_xlfn.TEXTJOIN(", ",FALSE,tblParseParts[[#This Row],[Hash]:[Compliant]])</f>
        <v>148, 2, 1, 1</v>
      </c>
    </row>
    <row r="72" spans="1:53" x14ac:dyDescent="0.25">
      <c r="A72">
        <v>62</v>
      </c>
      <c r="B72" s="14" t="s">
        <v>223</v>
      </c>
      <c r="C72" s="4" t="str">
        <f>_xlfn.LET(_xlpm._i, COLUMN()-COLUMN(tblParseParts[[#Headers],[Text]]), IF(_xlpm._i&gt;tblParseParts[[#This Row],[Len]],"",MID(tblParseParts[[#This Row],[Text]],_xlpm._i,1)))</f>
        <v>T</v>
      </c>
      <c r="D72" s="4" t="str">
        <f>_xlfn.LET(_xlpm._i, COLUMN()-COLUMN(tblParseParts[[#Headers],[Text]]), IF(_xlpm._i&gt;tblParseParts[[#This Row],[Len]],"",MID(tblParseParts[[#This Row],[Text]],_xlpm._i,1)))</f>
        <v>Z</v>
      </c>
      <c r="E72" s="4" t="str">
        <f>_xlfn.LET(_xlpm._i, COLUMN()-COLUMN(tblParseParts[[#Headers],[Text]]), IF(_xlpm._i&gt;tblParseParts[[#This Row],[Len]],"",MID(tblParseParts[[#This Row],[Text]],_xlpm._i,1)))</f>
        <v/>
      </c>
      <c r="F72" s="4" t="str">
        <f>_xlfn.LET(_xlpm._i, COLUMN()-COLUMN(tblParseParts[[#Headers],[Text]]), IF(_xlpm._i&gt;tblParseParts[[#This Row],[Len]],"",MID(tblParseParts[[#This Row],[Text]],_xlpm._i,1)))</f>
        <v/>
      </c>
      <c r="G72" s="4" t="str">
        <f>_xlfn.LET(_xlpm._i, COLUMN()-COLUMN(tblParseParts[[#Headers],[Text]]), IF(_xlpm._i&gt;tblParseParts[[#This Row],[Len]],"",MID(tblParseParts[[#This Row],[Text]],_xlpm._i,1)))</f>
        <v/>
      </c>
      <c r="H72" s="4" t="str">
        <f>_xlfn.LET(_xlpm._i, COLUMN()-COLUMN(tblParseParts[[#Headers],[Text]]), IF(_xlpm._i&gt;tblParseParts[[#This Row],[Len]],"",MID(tblParseParts[[#This Row],[Text]],_xlpm._i,1)))</f>
        <v/>
      </c>
      <c r="I72" s="4" t="str">
        <f>_xlfn.LET(_xlpm._i, COLUMN()-COLUMN(tblParseParts[[#Headers],[Text]]), IF(_xlpm._i&gt;tblParseParts[[#This Row],[Len]],"",MID(tblParseParts[[#This Row],[Text]],_xlpm._i,1)))</f>
        <v/>
      </c>
      <c r="J72" s="4" t="str">
        <f>_xlfn.LET(_xlpm._i, COLUMN()-COLUMN(tblParseParts[[#Headers],[Text]]), IF(_xlpm._i&gt;tblParseParts[[#This Row],[Len]],"",MID(tblParseParts[[#This Row],[Text]],_xlpm._i,1)))</f>
        <v/>
      </c>
      <c r="K72" s="4" t="str">
        <f>_xlfn.LET(_xlpm._i, COLUMN()-COLUMN(tblParseParts[[#Headers],[Text]]), IF(_xlpm._i&gt;tblParseParts[[#This Row],[Len]],"",MID(tblParseParts[[#This Row],[Text]],_xlpm._i,1)))</f>
        <v/>
      </c>
      <c r="L72" s="4" t="str">
        <f>_xlfn.LET(_xlpm._i, COLUMN()-COLUMN(tblParseParts[[#Headers],[Text]]), IF(_xlpm._i&gt;tblParseParts[[#This Row],[Len]],"",MID(tblParseParts[[#This Row],[Text]],_xlpm._i,1)))</f>
        <v/>
      </c>
      <c r="M72" s="4" t="str">
        <f>_xlfn.LET(_xlpm._i, COLUMN()-COLUMN(tblParseParts[[#Headers],[Text]]), IF(_xlpm._i&gt;tblParseParts[[#This Row],[Len]],"",MID(tblParseParts[[#This Row],[Text]],_xlpm._i,1)))</f>
        <v/>
      </c>
      <c r="N72" s="4" t="str">
        <f>_xlfn.LET(_xlpm._i, COLUMN()-COLUMN(tblParseParts[[#Headers],[Text]]), IF(_xlpm._i&gt;tblParseParts[[#This Row],[Len]],"",MID(tblParseParts[[#This Row],[Text]],_xlpm._i,1)))</f>
        <v/>
      </c>
      <c r="O72" s="4" t="str">
        <f>_xlfn.LET(_xlpm._i, COLUMN()-COLUMN(tblParseParts[[#Headers],[Text]]), IF(_xlpm._i&gt;tblParseParts[[#This Row],[Len]],"",MID(tblParseParts[[#This Row],[Text]],_xlpm._i,1)))</f>
        <v/>
      </c>
      <c r="P72" s="4" t="str">
        <f>_xlfn.LET(_xlpm._i, COLUMN()-COLUMN(tblParseParts[[#Headers],[Text]]), IF(_xlpm._i&gt;tblParseParts[[#This Row],[Len]],"",MID(tblParseParts[[#This Row],[Text]],_xlpm._i,1)))</f>
        <v/>
      </c>
      <c r="Q72" s="4" t="str">
        <f>_xlfn.LET(_xlpm._i, COLUMN()-COLUMN(tblParseParts[[#Headers],[Text]]), IF(_xlpm._i&gt;tblParseParts[[#This Row],[Len]],"",MID(tblParseParts[[#This Row],[Text]],_xlpm._i,1)))</f>
        <v/>
      </c>
      <c r="R72" s="4" t="str">
        <f>_xlfn.LET(_xlpm._i, COLUMN()-COLUMN(tblParseParts[[#Headers],[Text]]), IF(_xlpm._i&gt;tblParseParts[[#This Row],[Len]],"",MID(tblParseParts[[#This Row],[Text]],_xlpm._i,1)))</f>
        <v/>
      </c>
      <c r="S72" s="4" t="str">
        <f>_xlfn.LET(_xlpm._i, COLUMN()-COLUMN(tblParseParts[[#Headers],[Text]]), IF(_xlpm._i&gt;tblParseParts[[#This Row],[Len]],"",MID(tblParseParts[[#This Row],[Text]],_xlpm._i,1)))</f>
        <v/>
      </c>
      <c r="T72" s="4" t="str">
        <f>_xlfn.LET(_xlpm._i, COLUMN()-COLUMN(tblParseParts[[#Headers],[Text]]), IF(_xlpm._i&gt;tblParseParts[[#This Row],[Len]],"",MID(tblParseParts[[#This Row],[Text]],_xlpm._i,1)))</f>
        <v/>
      </c>
      <c r="U72" s="4" t="str">
        <f>_xlfn.LET(_xlpm._i, COLUMN()-COLUMN(tblParseParts[[#Headers],[Text]]), IF(_xlpm._i&gt;tblParseParts[[#This Row],[Len]],"",MID(tblParseParts[[#This Row],[Text]],_xlpm._i,1)))</f>
        <v/>
      </c>
      <c r="V72" s="4" t="str">
        <f>_xlfn.LET(_xlpm._i, COLUMN()-COLUMN(tblParseParts[[#Headers],[Text]]), IF(_xlpm._i&gt;tblParseParts[[#This Row],[Len]],"",MID(tblParseParts[[#This Row],[Text]],_xlpm._i,1)))</f>
        <v/>
      </c>
      <c r="W72" s="4" t="str">
        <f>_xlfn.LET(_xlpm._i, COLUMN()-COLUMN(tblParseParts[[#Headers],[Text]]), IF(_xlpm._i&gt;tblParseParts[[#This Row],[Len]],"",MID(tblParseParts[[#This Row],[Text]],_xlpm._i,1)))</f>
        <v/>
      </c>
      <c r="X72" s="4" t="str">
        <f>_xlfn.LET(_xlpm._i, COLUMN()-COLUMN(tblParseParts[[#Headers],[Text]]), IF(_xlpm._i&gt;tblParseParts[[#This Row],[Len]],"",MID(tblParseParts[[#This Row],[Text]],_xlpm._i,1)))</f>
        <v/>
      </c>
      <c r="Y72" s="4" t="str">
        <f>_xlfn.LET(_xlpm._i, COLUMN()-COLUMN(tblParseParts[[#Headers],[Text]]), IF(_xlpm._i&gt;tblParseParts[[#This Row],[Len]],"",MID(tblParseParts[[#This Row],[Text]],_xlpm._i,1)))</f>
        <v/>
      </c>
      <c r="Z72" s="4" t="str">
        <f>_xlfn.LET(_xlpm._i, COLUMN()-COLUMN(tblParseParts[[#Headers],[Text]]), IF(_xlpm._i&gt;tblParseParts[[#This Row],[Len]],"",MID(tblParseParts[[#This Row],[Text]],_xlpm._i,1)))</f>
        <v/>
      </c>
      <c r="AA72" s="4" t="str">
        <f>_xlfn.LET(_xlpm._i, COLUMN()-COLUMN(tblParseParts[[#Headers],[Text]]), IF(_xlpm._i&gt;tblParseParts[[#This Row],[Len]],"",MID(tblParseParts[[#This Row],[Text]],_xlpm._i,1)))</f>
        <v/>
      </c>
      <c r="AB72" s="4" t="str">
        <f>_xlfn.LET(_xlpm._i, COLUMN()-COLUMN(tblParseParts[[#Headers],[Text]]), IF(_xlpm._i&gt;tblParseParts[[#This Row],[Len]],"",MID(tblParseParts[[#This Row],[Text]],_xlpm._i,1)))</f>
        <v/>
      </c>
      <c r="AC72" s="4" t="str">
        <f>_xlfn.LET(_xlpm._i, COLUMN()-COLUMN(tblParseParts[[#Headers],[Text]]), IF(_xlpm._i&gt;tblParseParts[[#This Row],[Len]],"",MID(tblParseParts[[#This Row],[Text]],_xlpm._i,1)))</f>
        <v/>
      </c>
      <c r="AD72" s="4" t="str">
        <f>_xlfn.LET(_xlpm._i, COLUMN()-COLUMN(tblParseParts[[#Headers],[Text]]), IF(_xlpm._i&gt;tblParseParts[[#This Row],[Len]],"",MID(tblParseParts[[#This Row],[Text]],_xlpm._i,1)))</f>
        <v/>
      </c>
      <c r="AE72" s="4" t="str">
        <f>_xlfn.LET(_xlpm._i, COLUMN()-COLUMN(tblParseParts[[#Headers],[Text]]), IF(_xlpm._i&gt;tblParseParts[[#This Row],[Len]],"",MID(tblParseParts[[#This Row],[Text]],_xlpm._i,1)))</f>
        <v/>
      </c>
      <c r="AF72" s="4" t="str">
        <f>_xlfn.LET(_xlpm._i, COLUMN()-COLUMN(tblParseParts[[#Headers],[Text]]), IF(_xlpm._i&gt;tblParseParts[[#This Row],[Len]],"",MID(tblParseParts[[#This Row],[Text]],_xlpm._i,1)))</f>
        <v/>
      </c>
      <c r="AG72" s="4" t="str">
        <f>_xlfn.LET(_xlpm._i, COLUMN()-COLUMN(tblParseParts[[#Headers],[Text]]), IF(_xlpm._i&gt;tblParseParts[[#This Row],[Len]],"",MID(tblParseParts[[#This Row],[Text]],_xlpm._i,1)))</f>
        <v/>
      </c>
      <c r="AH72" s="4" t="str">
        <f>_xlfn.LET(_xlpm._i, COLUMN()-COLUMN(tblParseParts[[#Headers],[Text]]), IF(_xlpm._i&gt;tblParseParts[[#This Row],[Len]],"",MID(tblParseParts[[#This Row],[Text]],_xlpm._i,1)))</f>
        <v/>
      </c>
      <c r="AI72" s="4" t="str">
        <f>_xlfn.LET(_xlpm._i, COLUMN()-COLUMN(tblParseParts[[#Headers],[Text]]), IF(_xlpm._i&gt;tblParseParts[[#This Row],[Len]],"",MID(tblParseParts[[#This Row],[Text]],_xlpm._i,1)))</f>
        <v/>
      </c>
      <c r="AJ72">
        <f>LEN(tblParseParts[[#This Row],[Text]])</f>
        <v>2</v>
      </c>
      <c r="AK72">
        <f>_xlfn.LET(_xlpm._range,tblParseParts[[#This Row],[1]:[33]], _xlfn.IFNA(_xlfn.XMATCH("T",_xlpm._range,0,1),0))</f>
        <v>1</v>
      </c>
      <c r="AL7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72">
        <f>_xlfn.LET(_xlpm._range,tblParseParts[[#This Row],[1]:[33]], _xlfn.IFNA(_xlfn.XMATCH(":",_xlpm._range,0,-1),0))</f>
        <v>0</v>
      </c>
      <c r="AN72" cm="1">
        <f t="array" ref="AN72">_xlfn.LET(_xlpm._last,INDEX(tblParseParts[[#This Row],[1]:[33]],1,tblParseParts[[#This Row],[Len]]),IF(_xlpm._last="Z",tblParseParts[[#This Row],[Len]],0))</f>
        <v>2</v>
      </c>
      <c r="AO72">
        <f>N(tblParseParts[[#This Row],[Tpos]]&gt;0)</f>
        <v>1</v>
      </c>
      <c r="AP72">
        <f>N(tblParseParts[[#This Row],[Tpos]]=1)</f>
        <v>1</v>
      </c>
      <c r="AQ72">
        <f>N(tblParseParts[[#This Row],[SignLastPos]]=1)</f>
        <v>0</v>
      </c>
      <c r="AR72">
        <f>(tblParseParts[[#This Row],[Tpos]]&lt;&gt;0)*(((tblParseParts[[#This Row],[ZlastPos]]&gt;tblParseParts[[#This Row],[Tpos]])+(tblParseParts[[#This Row],[SignLastPos]]&gt;tblParseParts[[#This Row],[Tpos]]))&lt;&gt;0)</f>
        <v>1</v>
      </c>
      <c r="AS72">
        <f>(tblParseParts[[#This Row],[Tpos]]&lt;&gt;0)*(((tblParseParts[[#This Row],[ZlastPos]]=tblParseParts[[#This Row],[Tpos]]+1)+(tblParseParts[[#This Row],[SignLastPos]]=tblParseParts[[#This Row],[Tpos]]+1))&lt;&gt;0)</f>
        <v>1</v>
      </c>
      <c r="AT72">
        <f>N(tblParseParts[[#This Row],[ColonLastPos]]&gt;tblParseParts[[#This Row],[SignLastPos]])</f>
        <v>0</v>
      </c>
      <c r="AU72">
        <f>N(tblParseParts[[#This Row],[Len]]&lt;8)</f>
        <v>1</v>
      </c>
      <c r="AV72">
        <f>N(tblParseParts[[#This Row],[ZlastPos]]=tblParseParts[[#This Row],[Len]])</f>
        <v>1</v>
      </c>
      <c r="AW7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219</v>
      </c>
      <c r="AX72">
        <v>0</v>
      </c>
      <c r="AY72">
        <v>2</v>
      </c>
      <c r="AZ72">
        <v>0</v>
      </c>
      <c r="BA72" t="str">
        <f>_xlfn.TEXTJOIN(", ",FALSE,tblParseParts[[#This Row],[Hash]:[Compliant]])</f>
        <v>219, 0, 2, 0</v>
      </c>
    </row>
    <row r="73" spans="1:53" x14ac:dyDescent="0.25">
      <c r="A73">
        <v>63</v>
      </c>
      <c r="B73" s="14" t="s">
        <v>59</v>
      </c>
      <c r="C73" s="4" t="str">
        <f>_xlfn.LET(_xlpm._i, COLUMN()-COLUMN(tblParseParts[[#Headers],[Text]]), IF(_xlpm._i&gt;tblParseParts[[#This Row],[Len]],"",MID(tblParseParts[[#This Row],[Text]],_xlpm._i,1)))</f>
        <v>Z</v>
      </c>
      <c r="D73" s="4" t="str">
        <f>_xlfn.LET(_xlpm._i, COLUMN()-COLUMN(tblParseParts[[#Headers],[Text]]), IF(_xlpm._i&gt;tblParseParts[[#This Row],[Len]],"",MID(tblParseParts[[#This Row],[Text]],_xlpm._i,1)))</f>
        <v/>
      </c>
      <c r="E73" s="4" t="str">
        <f>_xlfn.LET(_xlpm._i, COLUMN()-COLUMN(tblParseParts[[#Headers],[Text]]), IF(_xlpm._i&gt;tblParseParts[[#This Row],[Len]],"",MID(tblParseParts[[#This Row],[Text]],_xlpm._i,1)))</f>
        <v/>
      </c>
      <c r="F73" s="4" t="str">
        <f>_xlfn.LET(_xlpm._i, COLUMN()-COLUMN(tblParseParts[[#Headers],[Text]]), IF(_xlpm._i&gt;tblParseParts[[#This Row],[Len]],"",MID(tblParseParts[[#This Row],[Text]],_xlpm._i,1)))</f>
        <v/>
      </c>
      <c r="G73" s="4" t="str">
        <f>_xlfn.LET(_xlpm._i, COLUMN()-COLUMN(tblParseParts[[#Headers],[Text]]), IF(_xlpm._i&gt;tblParseParts[[#This Row],[Len]],"",MID(tblParseParts[[#This Row],[Text]],_xlpm._i,1)))</f>
        <v/>
      </c>
      <c r="H73" s="4" t="str">
        <f>_xlfn.LET(_xlpm._i, COLUMN()-COLUMN(tblParseParts[[#Headers],[Text]]), IF(_xlpm._i&gt;tblParseParts[[#This Row],[Len]],"",MID(tblParseParts[[#This Row],[Text]],_xlpm._i,1)))</f>
        <v/>
      </c>
      <c r="I73" s="4" t="str">
        <f>_xlfn.LET(_xlpm._i, COLUMN()-COLUMN(tblParseParts[[#Headers],[Text]]), IF(_xlpm._i&gt;tblParseParts[[#This Row],[Len]],"",MID(tblParseParts[[#This Row],[Text]],_xlpm._i,1)))</f>
        <v/>
      </c>
      <c r="J73" s="4" t="str">
        <f>_xlfn.LET(_xlpm._i, COLUMN()-COLUMN(tblParseParts[[#Headers],[Text]]), IF(_xlpm._i&gt;tblParseParts[[#This Row],[Len]],"",MID(tblParseParts[[#This Row],[Text]],_xlpm._i,1)))</f>
        <v/>
      </c>
      <c r="K73" s="4" t="str">
        <f>_xlfn.LET(_xlpm._i, COLUMN()-COLUMN(tblParseParts[[#Headers],[Text]]), IF(_xlpm._i&gt;tblParseParts[[#This Row],[Len]],"",MID(tblParseParts[[#This Row],[Text]],_xlpm._i,1)))</f>
        <v/>
      </c>
      <c r="L73" s="4" t="str">
        <f>_xlfn.LET(_xlpm._i, COLUMN()-COLUMN(tblParseParts[[#Headers],[Text]]), IF(_xlpm._i&gt;tblParseParts[[#This Row],[Len]],"",MID(tblParseParts[[#This Row],[Text]],_xlpm._i,1)))</f>
        <v/>
      </c>
      <c r="M73" s="4" t="str">
        <f>_xlfn.LET(_xlpm._i, COLUMN()-COLUMN(tblParseParts[[#Headers],[Text]]), IF(_xlpm._i&gt;tblParseParts[[#This Row],[Len]],"",MID(tblParseParts[[#This Row],[Text]],_xlpm._i,1)))</f>
        <v/>
      </c>
      <c r="N73" s="4" t="str">
        <f>_xlfn.LET(_xlpm._i, COLUMN()-COLUMN(tblParseParts[[#Headers],[Text]]), IF(_xlpm._i&gt;tblParseParts[[#This Row],[Len]],"",MID(tblParseParts[[#This Row],[Text]],_xlpm._i,1)))</f>
        <v/>
      </c>
      <c r="O73" s="4" t="str">
        <f>_xlfn.LET(_xlpm._i, COLUMN()-COLUMN(tblParseParts[[#Headers],[Text]]), IF(_xlpm._i&gt;tblParseParts[[#This Row],[Len]],"",MID(tblParseParts[[#This Row],[Text]],_xlpm._i,1)))</f>
        <v/>
      </c>
      <c r="P73" s="4" t="str">
        <f>_xlfn.LET(_xlpm._i, COLUMN()-COLUMN(tblParseParts[[#Headers],[Text]]), IF(_xlpm._i&gt;tblParseParts[[#This Row],[Len]],"",MID(tblParseParts[[#This Row],[Text]],_xlpm._i,1)))</f>
        <v/>
      </c>
      <c r="Q73" s="4" t="str">
        <f>_xlfn.LET(_xlpm._i, COLUMN()-COLUMN(tblParseParts[[#Headers],[Text]]), IF(_xlpm._i&gt;tblParseParts[[#This Row],[Len]],"",MID(tblParseParts[[#This Row],[Text]],_xlpm._i,1)))</f>
        <v/>
      </c>
      <c r="R73" s="4" t="str">
        <f>_xlfn.LET(_xlpm._i, COLUMN()-COLUMN(tblParseParts[[#Headers],[Text]]), IF(_xlpm._i&gt;tblParseParts[[#This Row],[Len]],"",MID(tblParseParts[[#This Row],[Text]],_xlpm._i,1)))</f>
        <v/>
      </c>
      <c r="S73" s="4" t="str">
        <f>_xlfn.LET(_xlpm._i, COLUMN()-COLUMN(tblParseParts[[#Headers],[Text]]), IF(_xlpm._i&gt;tblParseParts[[#This Row],[Len]],"",MID(tblParseParts[[#This Row],[Text]],_xlpm._i,1)))</f>
        <v/>
      </c>
      <c r="T73" s="4" t="str">
        <f>_xlfn.LET(_xlpm._i, COLUMN()-COLUMN(tblParseParts[[#Headers],[Text]]), IF(_xlpm._i&gt;tblParseParts[[#This Row],[Len]],"",MID(tblParseParts[[#This Row],[Text]],_xlpm._i,1)))</f>
        <v/>
      </c>
      <c r="U73" s="4" t="str">
        <f>_xlfn.LET(_xlpm._i, COLUMN()-COLUMN(tblParseParts[[#Headers],[Text]]), IF(_xlpm._i&gt;tblParseParts[[#This Row],[Len]],"",MID(tblParseParts[[#This Row],[Text]],_xlpm._i,1)))</f>
        <v/>
      </c>
      <c r="V73" s="4" t="str">
        <f>_xlfn.LET(_xlpm._i, COLUMN()-COLUMN(tblParseParts[[#Headers],[Text]]), IF(_xlpm._i&gt;tblParseParts[[#This Row],[Len]],"",MID(tblParseParts[[#This Row],[Text]],_xlpm._i,1)))</f>
        <v/>
      </c>
      <c r="W73" s="4" t="str">
        <f>_xlfn.LET(_xlpm._i, COLUMN()-COLUMN(tblParseParts[[#Headers],[Text]]), IF(_xlpm._i&gt;tblParseParts[[#This Row],[Len]],"",MID(tblParseParts[[#This Row],[Text]],_xlpm._i,1)))</f>
        <v/>
      </c>
      <c r="X73" s="4" t="str">
        <f>_xlfn.LET(_xlpm._i, COLUMN()-COLUMN(tblParseParts[[#Headers],[Text]]), IF(_xlpm._i&gt;tblParseParts[[#This Row],[Len]],"",MID(tblParseParts[[#This Row],[Text]],_xlpm._i,1)))</f>
        <v/>
      </c>
      <c r="Y73" s="4" t="str">
        <f>_xlfn.LET(_xlpm._i, COLUMN()-COLUMN(tblParseParts[[#Headers],[Text]]), IF(_xlpm._i&gt;tblParseParts[[#This Row],[Len]],"",MID(tblParseParts[[#This Row],[Text]],_xlpm._i,1)))</f>
        <v/>
      </c>
      <c r="Z73" s="4" t="str">
        <f>_xlfn.LET(_xlpm._i, COLUMN()-COLUMN(tblParseParts[[#Headers],[Text]]), IF(_xlpm._i&gt;tblParseParts[[#This Row],[Len]],"",MID(tblParseParts[[#This Row],[Text]],_xlpm._i,1)))</f>
        <v/>
      </c>
      <c r="AA73" s="4" t="str">
        <f>_xlfn.LET(_xlpm._i, COLUMN()-COLUMN(tblParseParts[[#Headers],[Text]]), IF(_xlpm._i&gt;tblParseParts[[#This Row],[Len]],"",MID(tblParseParts[[#This Row],[Text]],_xlpm._i,1)))</f>
        <v/>
      </c>
      <c r="AB73" s="4" t="str">
        <f>_xlfn.LET(_xlpm._i, COLUMN()-COLUMN(tblParseParts[[#Headers],[Text]]), IF(_xlpm._i&gt;tblParseParts[[#This Row],[Len]],"",MID(tblParseParts[[#This Row],[Text]],_xlpm._i,1)))</f>
        <v/>
      </c>
      <c r="AC73" s="4" t="str">
        <f>_xlfn.LET(_xlpm._i, COLUMN()-COLUMN(tblParseParts[[#Headers],[Text]]), IF(_xlpm._i&gt;tblParseParts[[#This Row],[Len]],"",MID(tblParseParts[[#This Row],[Text]],_xlpm._i,1)))</f>
        <v/>
      </c>
      <c r="AD73" s="4" t="str">
        <f>_xlfn.LET(_xlpm._i, COLUMN()-COLUMN(tblParseParts[[#Headers],[Text]]), IF(_xlpm._i&gt;tblParseParts[[#This Row],[Len]],"",MID(tblParseParts[[#This Row],[Text]],_xlpm._i,1)))</f>
        <v/>
      </c>
      <c r="AE73" s="4" t="str">
        <f>_xlfn.LET(_xlpm._i, COLUMN()-COLUMN(tblParseParts[[#Headers],[Text]]), IF(_xlpm._i&gt;tblParseParts[[#This Row],[Len]],"",MID(tblParseParts[[#This Row],[Text]],_xlpm._i,1)))</f>
        <v/>
      </c>
      <c r="AF73" s="4" t="str">
        <f>_xlfn.LET(_xlpm._i, COLUMN()-COLUMN(tblParseParts[[#Headers],[Text]]), IF(_xlpm._i&gt;tblParseParts[[#This Row],[Len]],"",MID(tblParseParts[[#This Row],[Text]],_xlpm._i,1)))</f>
        <v/>
      </c>
      <c r="AG73" s="4" t="str">
        <f>_xlfn.LET(_xlpm._i, COLUMN()-COLUMN(tblParseParts[[#Headers],[Text]]), IF(_xlpm._i&gt;tblParseParts[[#This Row],[Len]],"",MID(tblParseParts[[#This Row],[Text]],_xlpm._i,1)))</f>
        <v/>
      </c>
      <c r="AH73" s="4" t="str">
        <f>_xlfn.LET(_xlpm._i, COLUMN()-COLUMN(tblParseParts[[#Headers],[Text]]), IF(_xlpm._i&gt;tblParseParts[[#This Row],[Len]],"",MID(tblParseParts[[#This Row],[Text]],_xlpm._i,1)))</f>
        <v/>
      </c>
      <c r="AI73" s="4" t="str">
        <f>_xlfn.LET(_xlpm._i, COLUMN()-COLUMN(tblParseParts[[#Headers],[Text]]), IF(_xlpm._i&gt;tblParseParts[[#This Row],[Len]],"",MID(tblParseParts[[#This Row],[Text]],_xlpm._i,1)))</f>
        <v/>
      </c>
      <c r="AJ73">
        <f>LEN(tblParseParts[[#This Row],[Text]])</f>
        <v>1</v>
      </c>
      <c r="AK73">
        <f>_xlfn.LET(_xlpm._range,tblParseParts[[#This Row],[1]:[33]], _xlfn.IFNA(_xlfn.XMATCH("T",_xlpm._range,0,1),0))</f>
        <v>0</v>
      </c>
      <c r="AL7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73">
        <f>_xlfn.LET(_xlpm._range,tblParseParts[[#This Row],[1]:[33]], _xlfn.IFNA(_xlfn.XMATCH(":",_xlpm._range,0,-1),0))</f>
        <v>0</v>
      </c>
      <c r="AN73" cm="1">
        <f t="array" ref="AN73">_xlfn.LET(_xlpm._last,INDEX(tblParseParts[[#This Row],[1]:[33]],1,tblParseParts[[#This Row],[Len]]),IF(_xlpm._last="Z",tblParseParts[[#This Row],[Len]],0))</f>
        <v>1</v>
      </c>
      <c r="AO73">
        <f>N(tblParseParts[[#This Row],[Tpos]]&gt;0)</f>
        <v>0</v>
      </c>
      <c r="AP73">
        <f>N(tblParseParts[[#This Row],[Tpos]]=1)</f>
        <v>0</v>
      </c>
      <c r="AQ73">
        <f>N(tblParseParts[[#This Row],[SignLastPos]]=1)</f>
        <v>0</v>
      </c>
      <c r="AR73">
        <f>(tblParseParts[[#This Row],[Tpos]]&lt;&gt;0)*(((tblParseParts[[#This Row],[ZlastPos]]&gt;tblParseParts[[#This Row],[Tpos]])+(tblParseParts[[#This Row],[SignLastPos]]&gt;tblParseParts[[#This Row],[Tpos]]))&lt;&gt;0)</f>
        <v>0</v>
      </c>
      <c r="AS73">
        <f>(tblParseParts[[#This Row],[Tpos]]&lt;&gt;0)*(((tblParseParts[[#This Row],[ZlastPos]]=tblParseParts[[#This Row],[Tpos]]+1)+(tblParseParts[[#This Row],[SignLastPos]]=tblParseParts[[#This Row],[Tpos]]+1))&lt;&gt;0)</f>
        <v>0</v>
      </c>
      <c r="AT73">
        <f>N(tblParseParts[[#This Row],[ColonLastPos]]&gt;tblParseParts[[#This Row],[SignLastPos]])</f>
        <v>0</v>
      </c>
      <c r="AU73">
        <f>N(tblParseParts[[#This Row],[Len]]&lt;8)</f>
        <v>1</v>
      </c>
      <c r="AV73">
        <f>N(tblParseParts[[#This Row],[ZlastPos]]=tblParseParts[[#This Row],[Len]])</f>
        <v>1</v>
      </c>
      <c r="AW7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3</v>
      </c>
      <c r="AX73">
        <v>0</v>
      </c>
      <c r="AY73">
        <v>2</v>
      </c>
      <c r="AZ73">
        <v>0</v>
      </c>
      <c r="BA73" t="str">
        <f>_xlfn.TEXTJOIN(", ",FALSE,tblParseParts[[#This Row],[Hash]:[Compliant]])</f>
        <v>3, 0, 2, 0</v>
      </c>
    </row>
    <row r="74" spans="1:53" x14ac:dyDescent="0.25">
      <c r="A74">
        <v>64</v>
      </c>
      <c r="B74" s="14" t="s">
        <v>98</v>
      </c>
      <c r="C74" s="4" t="str">
        <f>_xlfn.LET(_xlpm._i, COLUMN()-COLUMN(tblParseParts[[#Headers],[Text]]), IF(_xlpm._i&gt;tblParseParts[[#This Row],[Len]],"",MID(tblParseParts[[#This Row],[Text]],_xlpm._i,1)))</f>
        <v>+</v>
      </c>
      <c r="D74" s="4" t="str">
        <f>_xlfn.LET(_xlpm._i, COLUMN()-COLUMN(tblParseParts[[#Headers],[Text]]), IF(_xlpm._i&gt;tblParseParts[[#This Row],[Len]],"",MID(tblParseParts[[#This Row],[Text]],_xlpm._i,1)))</f>
        <v>0</v>
      </c>
      <c r="E74" s="4" t="str">
        <f>_xlfn.LET(_xlpm._i, COLUMN()-COLUMN(tblParseParts[[#Headers],[Text]]), IF(_xlpm._i&gt;tblParseParts[[#This Row],[Len]],"",MID(tblParseParts[[#This Row],[Text]],_xlpm._i,1)))</f>
        <v>9</v>
      </c>
      <c r="F74" s="4" t="str">
        <f>_xlfn.LET(_xlpm._i, COLUMN()-COLUMN(tblParseParts[[#Headers],[Text]]), IF(_xlpm._i&gt;tblParseParts[[#This Row],[Len]],"",MID(tblParseParts[[#This Row],[Text]],_xlpm._i,1)))</f>
        <v>3</v>
      </c>
      <c r="G74" s="4" t="str">
        <f>_xlfn.LET(_xlpm._i, COLUMN()-COLUMN(tblParseParts[[#Headers],[Text]]), IF(_xlpm._i&gt;tblParseParts[[#This Row],[Len]],"",MID(tblParseParts[[#This Row],[Text]],_xlpm._i,1)))</f>
        <v>0</v>
      </c>
      <c r="H74" s="4" t="str">
        <f>_xlfn.LET(_xlpm._i, COLUMN()-COLUMN(tblParseParts[[#Headers],[Text]]), IF(_xlpm._i&gt;tblParseParts[[#This Row],[Len]],"",MID(tblParseParts[[#This Row],[Text]],_xlpm._i,1)))</f>
        <v/>
      </c>
      <c r="I74" s="4" t="str">
        <f>_xlfn.LET(_xlpm._i, COLUMN()-COLUMN(tblParseParts[[#Headers],[Text]]), IF(_xlpm._i&gt;tblParseParts[[#This Row],[Len]],"",MID(tblParseParts[[#This Row],[Text]],_xlpm._i,1)))</f>
        <v/>
      </c>
      <c r="J74" s="4" t="str">
        <f>_xlfn.LET(_xlpm._i, COLUMN()-COLUMN(tblParseParts[[#Headers],[Text]]), IF(_xlpm._i&gt;tblParseParts[[#This Row],[Len]],"",MID(tblParseParts[[#This Row],[Text]],_xlpm._i,1)))</f>
        <v/>
      </c>
      <c r="K74" s="4" t="str">
        <f>_xlfn.LET(_xlpm._i, COLUMN()-COLUMN(tblParseParts[[#Headers],[Text]]), IF(_xlpm._i&gt;tblParseParts[[#This Row],[Len]],"",MID(tblParseParts[[#This Row],[Text]],_xlpm._i,1)))</f>
        <v/>
      </c>
      <c r="L74" s="4" t="str">
        <f>_xlfn.LET(_xlpm._i, COLUMN()-COLUMN(tblParseParts[[#Headers],[Text]]), IF(_xlpm._i&gt;tblParseParts[[#This Row],[Len]],"",MID(tblParseParts[[#This Row],[Text]],_xlpm._i,1)))</f>
        <v/>
      </c>
      <c r="M74" s="4" t="str">
        <f>_xlfn.LET(_xlpm._i, COLUMN()-COLUMN(tblParseParts[[#Headers],[Text]]), IF(_xlpm._i&gt;tblParseParts[[#This Row],[Len]],"",MID(tblParseParts[[#This Row],[Text]],_xlpm._i,1)))</f>
        <v/>
      </c>
      <c r="N74" s="4" t="str">
        <f>_xlfn.LET(_xlpm._i, COLUMN()-COLUMN(tblParseParts[[#Headers],[Text]]), IF(_xlpm._i&gt;tblParseParts[[#This Row],[Len]],"",MID(tblParseParts[[#This Row],[Text]],_xlpm._i,1)))</f>
        <v/>
      </c>
      <c r="O74" s="4" t="str">
        <f>_xlfn.LET(_xlpm._i, COLUMN()-COLUMN(tblParseParts[[#Headers],[Text]]), IF(_xlpm._i&gt;tblParseParts[[#This Row],[Len]],"",MID(tblParseParts[[#This Row],[Text]],_xlpm._i,1)))</f>
        <v/>
      </c>
      <c r="P74" s="4" t="str">
        <f>_xlfn.LET(_xlpm._i, COLUMN()-COLUMN(tblParseParts[[#Headers],[Text]]), IF(_xlpm._i&gt;tblParseParts[[#This Row],[Len]],"",MID(tblParseParts[[#This Row],[Text]],_xlpm._i,1)))</f>
        <v/>
      </c>
      <c r="Q74" s="4" t="str">
        <f>_xlfn.LET(_xlpm._i, COLUMN()-COLUMN(tblParseParts[[#Headers],[Text]]), IF(_xlpm._i&gt;tblParseParts[[#This Row],[Len]],"",MID(tblParseParts[[#This Row],[Text]],_xlpm._i,1)))</f>
        <v/>
      </c>
      <c r="R74" s="4" t="str">
        <f>_xlfn.LET(_xlpm._i, COLUMN()-COLUMN(tblParseParts[[#Headers],[Text]]), IF(_xlpm._i&gt;tblParseParts[[#This Row],[Len]],"",MID(tblParseParts[[#This Row],[Text]],_xlpm._i,1)))</f>
        <v/>
      </c>
      <c r="S74" s="4" t="str">
        <f>_xlfn.LET(_xlpm._i, COLUMN()-COLUMN(tblParseParts[[#Headers],[Text]]), IF(_xlpm._i&gt;tblParseParts[[#This Row],[Len]],"",MID(tblParseParts[[#This Row],[Text]],_xlpm._i,1)))</f>
        <v/>
      </c>
      <c r="T74" s="4" t="str">
        <f>_xlfn.LET(_xlpm._i, COLUMN()-COLUMN(tblParseParts[[#Headers],[Text]]), IF(_xlpm._i&gt;tblParseParts[[#This Row],[Len]],"",MID(tblParseParts[[#This Row],[Text]],_xlpm._i,1)))</f>
        <v/>
      </c>
      <c r="U74" s="4" t="str">
        <f>_xlfn.LET(_xlpm._i, COLUMN()-COLUMN(tblParseParts[[#Headers],[Text]]), IF(_xlpm._i&gt;tblParseParts[[#This Row],[Len]],"",MID(tblParseParts[[#This Row],[Text]],_xlpm._i,1)))</f>
        <v/>
      </c>
      <c r="V74" s="4" t="str">
        <f>_xlfn.LET(_xlpm._i, COLUMN()-COLUMN(tblParseParts[[#Headers],[Text]]), IF(_xlpm._i&gt;tblParseParts[[#This Row],[Len]],"",MID(tblParseParts[[#This Row],[Text]],_xlpm._i,1)))</f>
        <v/>
      </c>
      <c r="W74" s="4" t="str">
        <f>_xlfn.LET(_xlpm._i, COLUMN()-COLUMN(tblParseParts[[#Headers],[Text]]), IF(_xlpm._i&gt;tblParseParts[[#This Row],[Len]],"",MID(tblParseParts[[#This Row],[Text]],_xlpm._i,1)))</f>
        <v/>
      </c>
      <c r="X74" s="4" t="str">
        <f>_xlfn.LET(_xlpm._i, COLUMN()-COLUMN(tblParseParts[[#Headers],[Text]]), IF(_xlpm._i&gt;tblParseParts[[#This Row],[Len]],"",MID(tblParseParts[[#This Row],[Text]],_xlpm._i,1)))</f>
        <v/>
      </c>
      <c r="Y74" s="4" t="str">
        <f>_xlfn.LET(_xlpm._i, COLUMN()-COLUMN(tblParseParts[[#Headers],[Text]]), IF(_xlpm._i&gt;tblParseParts[[#This Row],[Len]],"",MID(tblParseParts[[#This Row],[Text]],_xlpm._i,1)))</f>
        <v/>
      </c>
      <c r="Z74" s="4" t="str">
        <f>_xlfn.LET(_xlpm._i, COLUMN()-COLUMN(tblParseParts[[#Headers],[Text]]), IF(_xlpm._i&gt;tblParseParts[[#This Row],[Len]],"",MID(tblParseParts[[#This Row],[Text]],_xlpm._i,1)))</f>
        <v/>
      </c>
      <c r="AA74" s="4" t="str">
        <f>_xlfn.LET(_xlpm._i, COLUMN()-COLUMN(tblParseParts[[#Headers],[Text]]), IF(_xlpm._i&gt;tblParseParts[[#This Row],[Len]],"",MID(tblParseParts[[#This Row],[Text]],_xlpm._i,1)))</f>
        <v/>
      </c>
      <c r="AB74" s="4" t="str">
        <f>_xlfn.LET(_xlpm._i, COLUMN()-COLUMN(tblParseParts[[#Headers],[Text]]), IF(_xlpm._i&gt;tblParseParts[[#This Row],[Len]],"",MID(tblParseParts[[#This Row],[Text]],_xlpm._i,1)))</f>
        <v/>
      </c>
      <c r="AC74" s="4" t="str">
        <f>_xlfn.LET(_xlpm._i, COLUMN()-COLUMN(tblParseParts[[#Headers],[Text]]), IF(_xlpm._i&gt;tblParseParts[[#This Row],[Len]],"",MID(tblParseParts[[#This Row],[Text]],_xlpm._i,1)))</f>
        <v/>
      </c>
      <c r="AD74" s="4" t="str">
        <f>_xlfn.LET(_xlpm._i, COLUMN()-COLUMN(tblParseParts[[#Headers],[Text]]), IF(_xlpm._i&gt;tblParseParts[[#This Row],[Len]],"",MID(tblParseParts[[#This Row],[Text]],_xlpm._i,1)))</f>
        <v/>
      </c>
      <c r="AE74" s="4" t="str">
        <f>_xlfn.LET(_xlpm._i, COLUMN()-COLUMN(tblParseParts[[#Headers],[Text]]), IF(_xlpm._i&gt;tblParseParts[[#This Row],[Len]],"",MID(tblParseParts[[#This Row],[Text]],_xlpm._i,1)))</f>
        <v/>
      </c>
      <c r="AF74" s="4" t="str">
        <f>_xlfn.LET(_xlpm._i, COLUMN()-COLUMN(tblParseParts[[#Headers],[Text]]), IF(_xlpm._i&gt;tblParseParts[[#This Row],[Len]],"",MID(tblParseParts[[#This Row],[Text]],_xlpm._i,1)))</f>
        <v/>
      </c>
      <c r="AG74" s="4" t="str">
        <f>_xlfn.LET(_xlpm._i, COLUMN()-COLUMN(tblParseParts[[#Headers],[Text]]), IF(_xlpm._i&gt;tblParseParts[[#This Row],[Len]],"",MID(tblParseParts[[#This Row],[Text]],_xlpm._i,1)))</f>
        <v/>
      </c>
      <c r="AH74" s="4" t="str">
        <f>_xlfn.LET(_xlpm._i, COLUMN()-COLUMN(tblParseParts[[#Headers],[Text]]), IF(_xlpm._i&gt;tblParseParts[[#This Row],[Len]],"",MID(tblParseParts[[#This Row],[Text]],_xlpm._i,1)))</f>
        <v/>
      </c>
      <c r="AI74" s="4" t="str">
        <f>_xlfn.LET(_xlpm._i, COLUMN()-COLUMN(tblParseParts[[#Headers],[Text]]), IF(_xlpm._i&gt;tblParseParts[[#This Row],[Len]],"",MID(tblParseParts[[#This Row],[Text]],_xlpm._i,1)))</f>
        <v/>
      </c>
      <c r="AJ74">
        <f>LEN(tblParseParts[[#This Row],[Text]])</f>
        <v>5</v>
      </c>
      <c r="AK74">
        <f>_xlfn.LET(_xlpm._range,tblParseParts[[#This Row],[1]:[33]], _xlfn.IFNA(_xlfn.XMATCH("T",_xlpm._range,0,1),0))</f>
        <v>0</v>
      </c>
      <c r="AL7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74">
        <f>_xlfn.LET(_xlpm._range,tblParseParts[[#This Row],[1]:[33]], _xlfn.IFNA(_xlfn.XMATCH(":",_xlpm._range,0,-1),0))</f>
        <v>0</v>
      </c>
      <c r="AN74" cm="1">
        <f t="array" ref="AN74">_xlfn.LET(_xlpm._last,INDEX(tblParseParts[[#This Row],[1]:[33]],1,tblParseParts[[#This Row],[Len]]),IF(_xlpm._last="Z",tblParseParts[[#This Row],[Len]],0))</f>
        <v>0</v>
      </c>
      <c r="AO74">
        <f>N(tblParseParts[[#This Row],[Tpos]]&gt;0)</f>
        <v>0</v>
      </c>
      <c r="AP74">
        <f>N(tblParseParts[[#This Row],[Tpos]]=1)</f>
        <v>0</v>
      </c>
      <c r="AQ74">
        <f>N(tblParseParts[[#This Row],[SignLastPos]]=1)</f>
        <v>1</v>
      </c>
      <c r="AR74">
        <f>(tblParseParts[[#This Row],[Tpos]]&lt;&gt;0)*(((tblParseParts[[#This Row],[ZlastPos]]&gt;tblParseParts[[#This Row],[Tpos]])+(tblParseParts[[#This Row],[SignLastPos]]&gt;tblParseParts[[#This Row],[Tpos]]))&lt;&gt;0)</f>
        <v>0</v>
      </c>
      <c r="AS74">
        <f>(tblParseParts[[#This Row],[Tpos]]&lt;&gt;0)*(((tblParseParts[[#This Row],[ZlastPos]]=tblParseParts[[#This Row],[Tpos]]+1)+(tblParseParts[[#This Row],[SignLastPos]]=tblParseParts[[#This Row],[Tpos]]+1))&lt;&gt;0)</f>
        <v>0</v>
      </c>
      <c r="AT74">
        <f>N(tblParseParts[[#This Row],[ColonLastPos]]&gt;tblParseParts[[#This Row],[SignLastPos]])</f>
        <v>0</v>
      </c>
      <c r="AU74">
        <f>N(tblParseParts[[#This Row],[Len]]&lt;8)</f>
        <v>1</v>
      </c>
      <c r="AV74">
        <f>N(tblParseParts[[#This Row],[ZlastPos]]=tblParseParts[[#This Row],[Len]])</f>
        <v>0</v>
      </c>
      <c r="AW7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34</v>
      </c>
      <c r="AX74">
        <v>0</v>
      </c>
      <c r="AY74">
        <v>1</v>
      </c>
      <c r="AZ74">
        <v>0</v>
      </c>
      <c r="BA74" t="str">
        <f>_xlfn.TEXTJOIN(", ",FALSE,tblParseParts[[#This Row],[Hash]:[Compliant]])</f>
        <v>34, 0, 1, 0</v>
      </c>
    </row>
    <row r="75" spans="1:53" x14ac:dyDescent="0.25">
      <c r="A75">
        <v>65</v>
      </c>
      <c r="B75" s="14" t="s">
        <v>99</v>
      </c>
      <c r="C75" s="4" t="str">
        <f>_xlfn.LET(_xlpm._i, COLUMN()-COLUMN(tblParseParts[[#Headers],[Text]]), IF(_xlpm._i&gt;tblParseParts[[#This Row],[Len]],"",MID(tblParseParts[[#This Row],[Text]],_xlpm._i,1)))</f>
        <v>+</v>
      </c>
      <c r="D75" s="4" t="str">
        <f>_xlfn.LET(_xlpm._i, COLUMN()-COLUMN(tblParseParts[[#Headers],[Text]]), IF(_xlpm._i&gt;tblParseParts[[#This Row],[Len]],"",MID(tblParseParts[[#This Row],[Text]],_xlpm._i,1)))</f>
        <v>0</v>
      </c>
      <c r="E75" s="4" t="str">
        <f>_xlfn.LET(_xlpm._i, COLUMN()-COLUMN(tblParseParts[[#Headers],[Text]]), IF(_xlpm._i&gt;tblParseParts[[#This Row],[Len]],"",MID(tblParseParts[[#This Row],[Text]],_xlpm._i,1)))</f>
        <v>9</v>
      </c>
      <c r="F75" s="4" t="str">
        <f>_xlfn.LET(_xlpm._i, COLUMN()-COLUMN(tblParseParts[[#Headers],[Text]]), IF(_xlpm._i&gt;tblParseParts[[#This Row],[Len]],"",MID(tblParseParts[[#This Row],[Text]],_xlpm._i,1)))</f>
        <v>3</v>
      </c>
      <c r="G75" s="4" t="str">
        <f>_xlfn.LET(_xlpm._i, COLUMN()-COLUMN(tblParseParts[[#Headers],[Text]]), IF(_xlpm._i&gt;tblParseParts[[#This Row],[Len]],"",MID(tblParseParts[[#This Row],[Text]],_xlpm._i,1)))</f>
        <v>0</v>
      </c>
      <c r="H75" s="4" t="str">
        <f>_xlfn.LET(_xlpm._i, COLUMN()-COLUMN(tblParseParts[[#Headers],[Text]]), IF(_xlpm._i&gt;tblParseParts[[#This Row],[Len]],"",MID(tblParseParts[[#This Row],[Text]],_xlpm._i,1)))</f>
        <v>2</v>
      </c>
      <c r="I75" s="4" t="str">
        <f>_xlfn.LET(_xlpm._i, COLUMN()-COLUMN(tblParseParts[[#Headers],[Text]]), IF(_xlpm._i&gt;tblParseParts[[#This Row],[Len]],"",MID(tblParseParts[[#This Row],[Text]],_xlpm._i,1)))</f>
        <v>2</v>
      </c>
      <c r="J75" s="4" t="str">
        <f>_xlfn.LET(_xlpm._i, COLUMN()-COLUMN(tblParseParts[[#Headers],[Text]]), IF(_xlpm._i&gt;tblParseParts[[#This Row],[Len]],"",MID(tblParseParts[[#This Row],[Text]],_xlpm._i,1)))</f>
        <v/>
      </c>
      <c r="K75" s="4" t="str">
        <f>_xlfn.LET(_xlpm._i, COLUMN()-COLUMN(tblParseParts[[#Headers],[Text]]), IF(_xlpm._i&gt;tblParseParts[[#This Row],[Len]],"",MID(tblParseParts[[#This Row],[Text]],_xlpm._i,1)))</f>
        <v/>
      </c>
      <c r="L75" s="4" t="str">
        <f>_xlfn.LET(_xlpm._i, COLUMN()-COLUMN(tblParseParts[[#Headers],[Text]]), IF(_xlpm._i&gt;tblParseParts[[#This Row],[Len]],"",MID(tblParseParts[[#This Row],[Text]],_xlpm._i,1)))</f>
        <v/>
      </c>
      <c r="M75" s="4" t="str">
        <f>_xlfn.LET(_xlpm._i, COLUMN()-COLUMN(tblParseParts[[#Headers],[Text]]), IF(_xlpm._i&gt;tblParseParts[[#This Row],[Len]],"",MID(tblParseParts[[#This Row],[Text]],_xlpm._i,1)))</f>
        <v/>
      </c>
      <c r="N75" s="4" t="str">
        <f>_xlfn.LET(_xlpm._i, COLUMN()-COLUMN(tblParseParts[[#Headers],[Text]]), IF(_xlpm._i&gt;tblParseParts[[#This Row],[Len]],"",MID(tblParseParts[[#This Row],[Text]],_xlpm._i,1)))</f>
        <v/>
      </c>
      <c r="O75" s="4" t="str">
        <f>_xlfn.LET(_xlpm._i, COLUMN()-COLUMN(tblParseParts[[#Headers],[Text]]), IF(_xlpm._i&gt;tblParseParts[[#This Row],[Len]],"",MID(tblParseParts[[#This Row],[Text]],_xlpm._i,1)))</f>
        <v/>
      </c>
      <c r="P75" s="4" t="str">
        <f>_xlfn.LET(_xlpm._i, COLUMN()-COLUMN(tblParseParts[[#Headers],[Text]]), IF(_xlpm._i&gt;tblParseParts[[#This Row],[Len]],"",MID(tblParseParts[[#This Row],[Text]],_xlpm._i,1)))</f>
        <v/>
      </c>
      <c r="Q75" s="4" t="str">
        <f>_xlfn.LET(_xlpm._i, COLUMN()-COLUMN(tblParseParts[[#Headers],[Text]]), IF(_xlpm._i&gt;tblParseParts[[#This Row],[Len]],"",MID(tblParseParts[[#This Row],[Text]],_xlpm._i,1)))</f>
        <v/>
      </c>
      <c r="R75" s="4" t="str">
        <f>_xlfn.LET(_xlpm._i, COLUMN()-COLUMN(tblParseParts[[#Headers],[Text]]), IF(_xlpm._i&gt;tblParseParts[[#This Row],[Len]],"",MID(tblParseParts[[#This Row],[Text]],_xlpm._i,1)))</f>
        <v/>
      </c>
      <c r="S75" s="4" t="str">
        <f>_xlfn.LET(_xlpm._i, COLUMN()-COLUMN(tblParseParts[[#Headers],[Text]]), IF(_xlpm._i&gt;tblParseParts[[#This Row],[Len]],"",MID(tblParseParts[[#This Row],[Text]],_xlpm._i,1)))</f>
        <v/>
      </c>
      <c r="T75" s="4" t="str">
        <f>_xlfn.LET(_xlpm._i, COLUMN()-COLUMN(tblParseParts[[#Headers],[Text]]), IF(_xlpm._i&gt;tblParseParts[[#This Row],[Len]],"",MID(tblParseParts[[#This Row],[Text]],_xlpm._i,1)))</f>
        <v/>
      </c>
      <c r="U75" s="4" t="str">
        <f>_xlfn.LET(_xlpm._i, COLUMN()-COLUMN(tblParseParts[[#Headers],[Text]]), IF(_xlpm._i&gt;tblParseParts[[#This Row],[Len]],"",MID(tblParseParts[[#This Row],[Text]],_xlpm._i,1)))</f>
        <v/>
      </c>
      <c r="V75" s="4" t="str">
        <f>_xlfn.LET(_xlpm._i, COLUMN()-COLUMN(tblParseParts[[#Headers],[Text]]), IF(_xlpm._i&gt;tblParseParts[[#This Row],[Len]],"",MID(tblParseParts[[#This Row],[Text]],_xlpm._i,1)))</f>
        <v/>
      </c>
      <c r="W75" s="4" t="str">
        <f>_xlfn.LET(_xlpm._i, COLUMN()-COLUMN(tblParseParts[[#Headers],[Text]]), IF(_xlpm._i&gt;tblParseParts[[#This Row],[Len]],"",MID(tblParseParts[[#This Row],[Text]],_xlpm._i,1)))</f>
        <v/>
      </c>
      <c r="X75" s="4" t="str">
        <f>_xlfn.LET(_xlpm._i, COLUMN()-COLUMN(tblParseParts[[#Headers],[Text]]), IF(_xlpm._i&gt;tblParseParts[[#This Row],[Len]],"",MID(tblParseParts[[#This Row],[Text]],_xlpm._i,1)))</f>
        <v/>
      </c>
      <c r="Y75" s="4" t="str">
        <f>_xlfn.LET(_xlpm._i, COLUMN()-COLUMN(tblParseParts[[#Headers],[Text]]), IF(_xlpm._i&gt;tblParseParts[[#This Row],[Len]],"",MID(tblParseParts[[#This Row],[Text]],_xlpm._i,1)))</f>
        <v/>
      </c>
      <c r="Z75" s="4" t="str">
        <f>_xlfn.LET(_xlpm._i, COLUMN()-COLUMN(tblParseParts[[#Headers],[Text]]), IF(_xlpm._i&gt;tblParseParts[[#This Row],[Len]],"",MID(tblParseParts[[#This Row],[Text]],_xlpm._i,1)))</f>
        <v/>
      </c>
      <c r="AA75" s="4" t="str">
        <f>_xlfn.LET(_xlpm._i, COLUMN()-COLUMN(tblParseParts[[#Headers],[Text]]), IF(_xlpm._i&gt;tblParseParts[[#This Row],[Len]],"",MID(tblParseParts[[#This Row],[Text]],_xlpm._i,1)))</f>
        <v/>
      </c>
      <c r="AB75" s="4" t="str">
        <f>_xlfn.LET(_xlpm._i, COLUMN()-COLUMN(tblParseParts[[#Headers],[Text]]), IF(_xlpm._i&gt;tblParseParts[[#This Row],[Len]],"",MID(tblParseParts[[#This Row],[Text]],_xlpm._i,1)))</f>
        <v/>
      </c>
      <c r="AC75" s="4" t="str">
        <f>_xlfn.LET(_xlpm._i, COLUMN()-COLUMN(tblParseParts[[#Headers],[Text]]), IF(_xlpm._i&gt;tblParseParts[[#This Row],[Len]],"",MID(tblParseParts[[#This Row],[Text]],_xlpm._i,1)))</f>
        <v/>
      </c>
      <c r="AD75" s="4" t="str">
        <f>_xlfn.LET(_xlpm._i, COLUMN()-COLUMN(tblParseParts[[#Headers],[Text]]), IF(_xlpm._i&gt;tblParseParts[[#This Row],[Len]],"",MID(tblParseParts[[#This Row],[Text]],_xlpm._i,1)))</f>
        <v/>
      </c>
      <c r="AE75" s="4" t="str">
        <f>_xlfn.LET(_xlpm._i, COLUMN()-COLUMN(tblParseParts[[#Headers],[Text]]), IF(_xlpm._i&gt;tblParseParts[[#This Row],[Len]],"",MID(tblParseParts[[#This Row],[Text]],_xlpm._i,1)))</f>
        <v/>
      </c>
      <c r="AF75" s="4" t="str">
        <f>_xlfn.LET(_xlpm._i, COLUMN()-COLUMN(tblParseParts[[#Headers],[Text]]), IF(_xlpm._i&gt;tblParseParts[[#This Row],[Len]],"",MID(tblParseParts[[#This Row],[Text]],_xlpm._i,1)))</f>
        <v/>
      </c>
      <c r="AG75" s="4" t="str">
        <f>_xlfn.LET(_xlpm._i, COLUMN()-COLUMN(tblParseParts[[#Headers],[Text]]), IF(_xlpm._i&gt;tblParseParts[[#This Row],[Len]],"",MID(tblParseParts[[#This Row],[Text]],_xlpm._i,1)))</f>
        <v/>
      </c>
      <c r="AH75" s="4" t="str">
        <f>_xlfn.LET(_xlpm._i, COLUMN()-COLUMN(tblParseParts[[#Headers],[Text]]), IF(_xlpm._i&gt;tblParseParts[[#This Row],[Len]],"",MID(tblParseParts[[#This Row],[Text]],_xlpm._i,1)))</f>
        <v/>
      </c>
      <c r="AI75" s="4" t="str">
        <f>_xlfn.LET(_xlpm._i, COLUMN()-COLUMN(tblParseParts[[#Headers],[Text]]), IF(_xlpm._i&gt;tblParseParts[[#This Row],[Len]],"",MID(tblParseParts[[#This Row],[Text]],_xlpm._i,1)))</f>
        <v/>
      </c>
      <c r="AJ75">
        <f>LEN(tblParseParts[[#This Row],[Text]])</f>
        <v>7</v>
      </c>
      <c r="AK75">
        <f>_xlfn.LET(_xlpm._range,tblParseParts[[#This Row],[1]:[33]], _xlfn.IFNA(_xlfn.XMATCH("T",_xlpm._range,0,1),0))</f>
        <v>0</v>
      </c>
      <c r="AL7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75">
        <f>_xlfn.LET(_xlpm._range,tblParseParts[[#This Row],[1]:[33]], _xlfn.IFNA(_xlfn.XMATCH(":",_xlpm._range,0,-1),0))</f>
        <v>0</v>
      </c>
      <c r="AN75" cm="1">
        <f t="array" ref="AN75">_xlfn.LET(_xlpm._last,INDEX(tblParseParts[[#This Row],[1]:[33]],1,tblParseParts[[#This Row],[Len]]),IF(_xlpm._last="Z",tblParseParts[[#This Row],[Len]],0))</f>
        <v>0</v>
      </c>
      <c r="AO75">
        <f>N(tblParseParts[[#This Row],[Tpos]]&gt;0)</f>
        <v>0</v>
      </c>
      <c r="AP75">
        <f>N(tblParseParts[[#This Row],[Tpos]]=1)</f>
        <v>0</v>
      </c>
      <c r="AQ75">
        <f>N(tblParseParts[[#This Row],[SignLastPos]]=1)</f>
        <v>1</v>
      </c>
      <c r="AR75">
        <f>(tblParseParts[[#This Row],[Tpos]]&lt;&gt;0)*(((tblParseParts[[#This Row],[ZlastPos]]&gt;tblParseParts[[#This Row],[Tpos]])+(tblParseParts[[#This Row],[SignLastPos]]&gt;tblParseParts[[#This Row],[Tpos]]))&lt;&gt;0)</f>
        <v>0</v>
      </c>
      <c r="AS75">
        <f>(tblParseParts[[#This Row],[Tpos]]&lt;&gt;0)*(((tblParseParts[[#This Row],[ZlastPos]]=tblParseParts[[#This Row],[Tpos]]+1)+(tblParseParts[[#This Row],[SignLastPos]]=tblParseParts[[#This Row],[Tpos]]+1))&lt;&gt;0)</f>
        <v>0</v>
      </c>
      <c r="AT75">
        <f>N(tblParseParts[[#This Row],[ColonLastPos]]&gt;tblParseParts[[#This Row],[SignLastPos]])</f>
        <v>0</v>
      </c>
      <c r="AU75">
        <f>N(tblParseParts[[#This Row],[Len]]&lt;8)</f>
        <v>1</v>
      </c>
      <c r="AV75">
        <f>N(tblParseParts[[#This Row],[ZlastPos]]=tblParseParts[[#This Row],[Len]])</f>
        <v>0</v>
      </c>
      <c r="AW7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34</v>
      </c>
      <c r="AX75">
        <v>0</v>
      </c>
      <c r="AY75">
        <v>1</v>
      </c>
      <c r="AZ75">
        <v>0</v>
      </c>
      <c r="BA75" t="str">
        <f>_xlfn.TEXTJOIN(", ",FALSE,tblParseParts[[#This Row],[Hash]:[Compliant]])</f>
        <v>34, 0, 1, 0</v>
      </c>
    </row>
    <row r="76" spans="1:53" x14ac:dyDescent="0.25">
      <c r="A76">
        <v>66</v>
      </c>
      <c r="B76" s="14" t="s">
        <v>101</v>
      </c>
      <c r="C76" s="4" t="str">
        <f>_xlfn.LET(_xlpm._i, COLUMN()-COLUMN(tblParseParts[[#Headers],[Text]]), IF(_xlpm._i&gt;tblParseParts[[#This Row],[Len]],"",MID(tblParseParts[[#This Row],[Text]],_xlpm._i,1)))</f>
        <v>+</v>
      </c>
      <c r="D76" s="4" t="str">
        <f>_xlfn.LET(_xlpm._i, COLUMN()-COLUMN(tblParseParts[[#Headers],[Text]]), IF(_xlpm._i&gt;tblParseParts[[#This Row],[Len]],"",MID(tblParseParts[[#This Row],[Text]],_xlpm._i,1)))</f>
        <v>0</v>
      </c>
      <c r="E76" s="4" t="str">
        <f>_xlfn.LET(_xlpm._i, COLUMN()-COLUMN(tblParseParts[[#Headers],[Text]]), IF(_xlpm._i&gt;tblParseParts[[#This Row],[Len]],"",MID(tblParseParts[[#This Row],[Text]],_xlpm._i,1)))</f>
        <v>9</v>
      </c>
      <c r="F76" s="4" t="str">
        <f>_xlfn.LET(_xlpm._i, COLUMN()-COLUMN(tblParseParts[[#Headers],[Text]]), IF(_xlpm._i&gt;tblParseParts[[#This Row],[Len]],"",MID(tblParseParts[[#This Row],[Text]],_xlpm._i,1)))</f>
        <v>:</v>
      </c>
      <c r="G76" s="4" t="str">
        <f>_xlfn.LET(_xlpm._i, COLUMN()-COLUMN(tblParseParts[[#Headers],[Text]]), IF(_xlpm._i&gt;tblParseParts[[#This Row],[Len]],"",MID(tblParseParts[[#This Row],[Text]],_xlpm._i,1)))</f>
        <v>3</v>
      </c>
      <c r="H76" s="4" t="str">
        <f>_xlfn.LET(_xlpm._i, COLUMN()-COLUMN(tblParseParts[[#Headers],[Text]]), IF(_xlpm._i&gt;tblParseParts[[#This Row],[Len]],"",MID(tblParseParts[[#This Row],[Text]],_xlpm._i,1)))</f>
        <v>0</v>
      </c>
      <c r="I76" s="4" t="str">
        <f>_xlfn.LET(_xlpm._i, COLUMN()-COLUMN(tblParseParts[[#Headers],[Text]]), IF(_xlpm._i&gt;tblParseParts[[#This Row],[Len]],"",MID(tblParseParts[[#This Row],[Text]],_xlpm._i,1)))</f>
        <v/>
      </c>
      <c r="J76" s="4" t="str">
        <f>_xlfn.LET(_xlpm._i, COLUMN()-COLUMN(tblParseParts[[#Headers],[Text]]), IF(_xlpm._i&gt;tblParseParts[[#This Row],[Len]],"",MID(tblParseParts[[#This Row],[Text]],_xlpm._i,1)))</f>
        <v/>
      </c>
      <c r="K76" s="4" t="str">
        <f>_xlfn.LET(_xlpm._i, COLUMN()-COLUMN(tblParseParts[[#Headers],[Text]]), IF(_xlpm._i&gt;tblParseParts[[#This Row],[Len]],"",MID(tblParseParts[[#This Row],[Text]],_xlpm._i,1)))</f>
        <v/>
      </c>
      <c r="L76" s="4" t="str">
        <f>_xlfn.LET(_xlpm._i, COLUMN()-COLUMN(tblParseParts[[#Headers],[Text]]), IF(_xlpm._i&gt;tblParseParts[[#This Row],[Len]],"",MID(tblParseParts[[#This Row],[Text]],_xlpm._i,1)))</f>
        <v/>
      </c>
      <c r="M76" s="4" t="str">
        <f>_xlfn.LET(_xlpm._i, COLUMN()-COLUMN(tblParseParts[[#Headers],[Text]]), IF(_xlpm._i&gt;tblParseParts[[#This Row],[Len]],"",MID(tblParseParts[[#This Row],[Text]],_xlpm._i,1)))</f>
        <v/>
      </c>
      <c r="N76" s="4" t="str">
        <f>_xlfn.LET(_xlpm._i, COLUMN()-COLUMN(tblParseParts[[#Headers],[Text]]), IF(_xlpm._i&gt;tblParseParts[[#This Row],[Len]],"",MID(tblParseParts[[#This Row],[Text]],_xlpm._i,1)))</f>
        <v/>
      </c>
      <c r="O76" s="4" t="str">
        <f>_xlfn.LET(_xlpm._i, COLUMN()-COLUMN(tblParseParts[[#Headers],[Text]]), IF(_xlpm._i&gt;tblParseParts[[#This Row],[Len]],"",MID(tblParseParts[[#This Row],[Text]],_xlpm._i,1)))</f>
        <v/>
      </c>
      <c r="P76" s="4" t="str">
        <f>_xlfn.LET(_xlpm._i, COLUMN()-COLUMN(tblParseParts[[#Headers],[Text]]), IF(_xlpm._i&gt;tblParseParts[[#This Row],[Len]],"",MID(tblParseParts[[#This Row],[Text]],_xlpm._i,1)))</f>
        <v/>
      </c>
      <c r="Q76" s="4" t="str">
        <f>_xlfn.LET(_xlpm._i, COLUMN()-COLUMN(tblParseParts[[#Headers],[Text]]), IF(_xlpm._i&gt;tblParseParts[[#This Row],[Len]],"",MID(tblParseParts[[#This Row],[Text]],_xlpm._i,1)))</f>
        <v/>
      </c>
      <c r="R76" s="4" t="str">
        <f>_xlfn.LET(_xlpm._i, COLUMN()-COLUMN(tblParseParts[[#Headers],[Text]]), IF(_xlpm._i&gt;tblParseParts[[#This Row],[Len]],"",MID(tblParseParts[[#This Row],[Text]],_xlpm._i,1)))</f>
        <v/>
      </c>
      <c r="S76" s="4" t="str">
        <f>_xlfn.LET(_xlpm._i, COLUMN()-COLUMN(tblParseParts[[#Headers],[Text]]), IF(_xlpm._i&gt;tblParseParts[[#This Row],[Len]],"",MID(tblParseParts[[#This Row],[Text]],_xlpm._i,1)))</f>
        <v/>
      </c>
      <c r="T76" s="4" t="str">
        <f>_xlfn.LET(_xlpm._i, COLUMN()-COLUMN(tblParseParts[[#Headers],[Text]]), IF(_xlpm._i&gt;tblParseParts[[#This Row],[Len]],"",MID(tblParseParts[[#This Row],[Text]],_xlpm._i,1)))</f>
        <v/>
      </c>
      <c r="U76" s="4" t="str">
        <f>_xlfn.LET(_xlpm._i, COLUMN()-COLUMN(tblParseParts[[#Headers],[Text]]), IF(_xlpm._i&gt;tblParseParts[[#This Row],[Len]],"",MID(tblParseParts[[#This Row],[Text]],_xlpm._i,1)))</f>
        <v/>
      </c>
      <c r="V76" s="4" t="str">
        <f>_xlfn.LET(_xlpm._i, COLUMN()-COLUMN(tblParseParts[[#Headers],[Text]]), IF(_xlpm._i&gt;tblParseParts[[#This Row],[Len]],"",MID(tblParseParts[[#This Row],[Text]],_xlpm._i,1)))</f>
        <v/>
      </c>
      <c r="W76" s="4" t="str">
        <f>_xlfn.LET(_xlpm._i, COLUMN()-COLUMN(tblParseParts[[#Headers],[Text]]), IF(_xlpm._i&gt;tblParseParts[[#This Row],[Len]],"",MID(tblParseParts[[#This Row],[Text]],_xlpm._i,1)))</f>
        <v/>
      </c>
      <c r="X76" s="4" t="str">
        <f>_xlfn.LET(_xlpm._i, COLUMN()-COLUMN(tblParseParts[[#Headers],[Text]]), IF(_xlpm._i&gt;tblParseParts[[#This Row],[Len]],"",MID(tblParseParts[[#This Row],[Text]],_xlpm._i,1)))</f>
        <v/>
      </c>
      <c r="Y76" s="4" t="str">
        <f>_xlfn.LET(_xlpm._i, COLUMN()-COLUMN(tblParseParts[[#Headers],[Text]]), IF(_xlpm._i&gt;tblParseParts[[#This Row],[Len]],"",MID(tblParseParts[[#This Row],[Text]],_xlpm._i,1)))</f>
        <v/>
      </c>
      <c r="Z76" s="4" t="str">
        <f>_xlfn.LET(_xlpm._i, COLUMN()-COLUMN(tblParseParts[[#Headers],[Text]]), IF(_xlpm._i&gt;tblParseParts[[#This Row],[Len]],"",MID(tblParseParts[[#This Row],[Text]],_xlpm._i,1)))</f>
        <v/>
      </c>
      <c r="AA76" s="4" t="str">
        <f>_xlfn.LET(_xlpm._i, COLUMN()-COLUMN(tblParseParts[[#Headers],[Text]]), IF(_xlpm._i&gt;tblParseParts[[#This Row],[Len]],"",MID(tblParseParts[[#This Row],[Text]],_xlpm._i,1)))</f>
        <v/>
      </c>
      <c r="AB76" s="4" t="str">
        <f>_xlfn.LET(_xlpm._i, COLUMN()-COLUMN(tblParseParts[[#Headers],[Text]]), IF(_xlpm._i&gt;tblParseParts[[#This Row],[Len]],"",MID(tblParseParts[[#This Row],[Text]],_xlpm._i,1)))</f>
        <v/>
      </c>
      <c r="AC76" s="4" t="str">
        <f>_xlfn.LET(_xlpm._i, COLUMN()-COLUMN(tblParseParts[[#Headers],[Text]]), IF(_xlpm._i&gt;tblParseParts[[#This Row],[Len]],"",MID(tblParseParts[[#This Row],[Text]],_xlpm._i,1)))</f>
        <v/>
      </c>
      <c r="AD76" s="4" t="str">
        <f>_xlfn.LET(_xlpm._i, COLUMN()-COLUMN(tblParseParts[[#Headers],[Text]]), IF(_xlpm._i&gt;tblParseParts[[#This Row],[Len]],"",MID(tblParseParts[[#This Row],[Text]],_xlpm._i,1)))</f>
        <v/>
      </c>
      <c r="AE76" s="4" t="str">
        <f>_xlfn.LET(_xlpm._i, COLUMN()-COLUMN(tblParseParts[[#Headers],[Text]]), IF(_xlpm._i&gt;tblParseParts[[#This Row],[Len]],"",MID(tblParseParts[[#This Row],[Text]],_xlpm._i,1)))</f>
        <v/>
      </c>
      <c r="AF76" s="4" t="str">
        <f>_xlfn.LET(_xlpm._i, COLUMN()-COLUMN(tblParseParts[[#Headers],[Text]]), IF(_xlpm._i&gt;tblParseParts[[#This Row],[Len]],"",MID(tblParseParts[[#This Row],[Text]],_xlpm._i,1)))</f>
        <v/>
      </c>
      <c r="AG76" s="4" t="str">
        <f>_xlfn.LET(_xlpm._i, COLUMN()-COLUMN(tblParseParts[[#Headers],[Text]]), IF(_xlpm._i&gt;tblParseParts[[#This Row],[Len]],"",MID(tblParseParts[[#This Row],[Text]],_xlpm._i,1)))</f>
        <v/>
      </c>
      <c r="AH76" s="4" t="str">
        <f>_xlfn.LET(_xlpm._i, COLUMN()-COLUMN(tblParseParts[[#Headers],[Text]]), IF(_xlpm._i&gt;tblParseParts[[#This Row],[Len]],"",MID(tblParseParts[[#This Row],[Text]],_xlpm._i,1)))</f>
        <v/>
      </c>
      <c r="AI76" s="4" t="str">
        <f>_xlfn.LET(_xlpm._i, COLUMN()-COLUMN(tblParseParts[[#Headers],[Text]]), IF(_xlpm._i&gt;tblParseParts[[#This Row],[Len]],"",MID(tblParseParts[[#This Row],[Text]],_xlpm._i,1)))</f>
        <v/>
      </c>
      <c r="AJ76">
        <f>LEN(tblParseParts[[#This Row],[Text]])</f>
        <v>6</v>
      </c>
      <c r="AK76">
        <f>_xlfn.LET(_xlpm._range,tblParseParts[[#This Row],[1]:[33]], _xlfn.IFNA(_xlfn.XMATCH("T",_xlpm._range,0,1),0))</f>
        <v>0</v>
      </c>
      <c r="AL7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76">
        <f>_xlfn.LET(_xlpm._range,tblParseParts[[#This Row],[1]:[33]], _xlfn.IFNA(_xlfn.XMATCH(":",_xlpm._range,0,-1),0))</f>
        <v>4</v>
      </c>
      <c r="AN76" cm="1">
        <f t="array" ref="AN76">_xlfn.LET(_xlpm._last,INDEX(tblParseParts[[#This Row],[1]:[33]],1,tblParseParts[[#This Row],[Len]]),IF(_xlpm._last="Z",tblParseParts[[#This Row],[Len]],0))</f>
        <v>0</v>
      </c>
      <c r="AO76">
        <f>N(tblParseParts[[#This Row],[Tpos]]&gt;0)</f>
        <v>0</v>
      </c>
      <c r="AP76">
        <f>N(tblParseParts[[#This Row],[Tpos]]=1)</f>
        <v>0</v>
      </c>
      <c r="AQ76">
        <f>N(tblParseParts[[#This Row],[SignLastPos]]=1)</f>
        <v>1</v>
      </c>
      <c r="AR76">
        <f>(tblParseParts[[#This Row],[Tpos]]&lt;&gt;0)*(((tblParseParts[[#This Row],[ZlastPos]]&gt;tblParseParts[[#This Row],[Tpos]])+(tblParseParts[[#This Row],[SignLastPos]]&gt;tblParseParts[[#This Row],[Tpos]]))&lt;&gt;0)</f>
        <v>0</v>
      </c>
      <c r="AS76">
        <f>(tblParseParts[[#This Row],[Tpos]]&lt;&gt;0)*(((tblParseParts[[#This Row],[ZlastPos]]=tblParseParts[[#This Row],[Tpos]]+1)+(tblParseParts[[#This Row],[SignLastPos]]=tblParseParts[[#This Row],[Tpos]]+1))&lt;&gt;0)</f>
        <v>0</v>
      </c>
      <c r="AT76">
        <f>N(tblParseParts[[#This Row],[ColonLastPos]]&gt;tblParseParts[[#This Row],[SignLastPos]])</f>
        <v>1</v>
      </c>
      <c r="AU76">
        <f>N(tblParseParts[[#This Row],[Len]]&lt;8)</f>
        <v>1</v>
      </c>
      <c r="AV76">
        <f>N(tblParseParts[[#This Row],[ZlastPos]]=tblParseParts[[#This Row],[Len]])</f>
        <v>0</v>
      </c>
      <c r="AW7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38</v>
      </c>
      <c r="AX76">
        <v>0</v>
      </c>
      <c r="AY76">
        <v>1</v>
      </c>
      <c r="AZ76">
        <v>0</v>
      </c>
      <c r="BA76" t="str">
        <f>_xlfn.TEXTJOIN(", ",FALSE,tblParseParts[[#This Row],[Hash]:[Compliant]])</f>
        <v>38, 0, 1, 0</v>
      </c>
    </row>
    <row r="77" spans="1:53" x14ac:dyDescent="0.25">
      <c r="A77">
        <v>67</v>
      </c>
      <c r="B77" s="14" t="s">
        <v>100</v>
      </c>
      <c r="C77" s="4" t="str">
        <f>_xlfn.LET(_xlpm._i, COLUMN()-COLUMN(tblParseParts[[#Headers],[Text]]), IF(_xlpm._i&gt;tblParseParts[[#This Row],[Len]],"",MID(tblParseParts[[#This Row],[Text]],_xlpm._i,1)))</f>
        <v>+</v>
      </c>
      <c r="D77" s="4" t="str">
        <f>_xlfn.LET(_xlpm._i, COLUMN()-COLUMN(tblParseParts[[#Headers],[Text]]), IF(_xlpm._i&gt;tblParseParts[[#This Row],[Len]],"",MID(tblParseParts[[#This Row],[Text]],_xlpm._i,1)))</f>
        <v>0</v>
      </c>
      <c r="E77" s="4" t="str">
        <f>_xlfn.LET(_xlpm._i, COLUMN()-COLUMN(tblParseParts[[#Headers],[Text]]), IF(_xlpm._i&gt;tblParseParts[[#This Row],[Len]],"",MID(tblParseParts[[#This Row],[Text]],_xlpm._i,1)))</f>
        <v>9</v>
      </c>
      <c r="F77" s="4" t="str">
        <f>_xlfn.LET(_xlpm._i, COLUMN()-COLUMN(tblParseParts[[#Headers],[Text]]), IF(_xlpm._i&gt;tblParseParts[[#This Row],[Len]],"",MID(tblParseParts[[#This Row],[Text]],_xlpm._i,1)))</f>
        <v/>
      </c>
      <c r="G77" s="4" t="str">
        <f>_xlfn.LET(_xlpm._i, COLUMN()-COLUMN(tblParseParts[[#Headers],[Text]]), IF(_xlpm._i&gt;tblParseParts[[#This Row],[Len]],"",MID(tblParseParts[[#This Row],[Text]],_xlpm._i,1)))</f>
        <v/>
      </c>
      <c r="H77" s="4" t="str">
        <f>_xlfn.LET(_xlpm._i, COLUMN()-COLUMN(tblParseParts[[#Headers],[Text]]), IF(_xlpm._i&gt;tblParseParts[[#This Row],[Len]],"",MID(tblParseParts[[#This Row],[Text]],_xlpm._i,1)))</f>
        <v/>
      </c>
      <c r="I77" s="4" t="str">
        <f>_xlfn.LET(_xlpm._i, COLUMN()-COLUMN(tblParseParts[[#Headers],[Text]]), IF(_xlpm._i&gt;tblParseParts[[#This Row],[Len]],"",MID(tblParseParts[[#This Row],[Text]],_xlpm._i,1)))</f>
        <v/>
      </c>
      <c r="J77" s="4" t="str">
        <f>_xlfn.LET(_xlpm._i, COLUMN()-COLUMN(tblParseParts[[#Headers],[Text]]), IF(_xlpm._i&gt;tblParseParts[[#This Row],[Len]],"",MID(tblParseParts[[#This Row],[Text]],_xlpm._i,1)))</f>
        <v/>
      </c>
      <c r="K77" s="4" t="str">
        <f>_xlfn.LET(_xlpm._i, COLUMN()-COLUMN(tblParseParts[[#Headers],[Text]]), IF(_xlpm._i&gt;tblParseParts[[#This Row],[Len]],"",MID(tblParseParts[[#This Row],[Text]],_xlpm._i,1)))</f>
        <v/>
      </c>
      <c r="L77" s="4" t="str">
        <f>_xlfn.LET(_xlpm._i, COLUMN()-COLUMN(tblParseParts[[#Headers],[Text]]), IF(_xlpm._i&gt;tblParseParts[[#This Row],[Len]],"",MID(tblParseParts[[#This Row],[Text]],_xlpm._i,1)))</f>
        <v/>
      </c>
      <c r="M77" s="4" t="str">
        <f>_xlfn.LET(_xlpm._i, COLUMN()-COLUMN(tblParseParts[[#Headers],[Text]]), IF(_xlpm._i&gt;tblParseParts[[#This Row],[Len]],"",MID(tblParseParts[[#This Row],[Text]],_xlpm._i,1)))</f>
        <v/>
      </c>
      <c r="N77" s="4" t="str">
        <f>_xlfn.LET(_xlpm._i, COLUMN()-COLUMN(tblParseParts[[#Headers],[Text]]), IF(_xlpm._i&gt;tblParseParts[[#This Row],[Len]],"",MID(tblParseParts[[#This Row],[Text]],_xlpm._i,1)))</f>
        <v/>
      </c>
      <c r="O77" s="4" t="str">
        <f>_xlfn.LET(_xlpm._i, COLUMN()-COLUMN(tblParseParts[[#Headers],[Text]]), IF(_xlpm._i&gt;tblParseParts[[#This Row],[Len]],"",MID(tblParseParts[[#This Row],[Text]],_xlpm._i,1)))</f>
        <v/>
      </c>
      <c r="P77" s="4" t="str">
        <f>_xlfn.LET(_xlpm._i, COLUMN()-COLUMN(tblParseParts[[#Headers],[Text]]), IF(_xlpm._i&gt;tblParseParts[[#This Row],[Len]],"",MID(tblParseParts[[#This Row],[Text]],_xlpm._i,1)))</f>
        <v/>
      </c>
      <c r="Q77" s="4" t="str">
        <f>_xlfn.LET(_xlpm._i, COLUMN()-COLUMN(tblParseParts[[#Headers],[Text]]), IF(_xlpm._i&gt;tblParseParts[[#This Row],[Len]],"",MID(tblParseParts[[#This Row],[Text]],_xlpm._i,1)))</f>
        <v/>
      </c>
      <c r="R77" s="4" t="str">
        <f>_xlfn.LET(_xlpm._i, COLUMN()-COLUMN(tblParseParts[[#Headers],[Text]]), IF(_xlpm._i&gt;tblParseParts[[#This Row],[Len]],"",MID(tblParseParts[[#This Row],[Text]],_xlpm._i,1)))</f>
        <v/>
      </c>
      <c r="S77" s="4" t="str">
        <f>_xlfn.LET(_xlpm._i, COLUMN()-COLUMN(tblParseParts[[#Headers],[Text]]), IF(_xlpm._i&gt;tblParseParts[[#This Row],[Len]],"",MID(tblParseParts[[#This Row],[Text]],_xlpm._i,1)))</f>
        <v/>
      </c>
      <c r="T77" s="4" t="str">
        <f>_xlfn.LET(_xlpm._i, COLUMN()-COLUMN(tblParseParts[[#Headers],[Text]]), IF(_xlpm._i&gt;tblParseParts[[#This Row],[Len]],"",MID(tblParseParts[[#This Row],[Text]],_xlpm._i,1)))</f>
        <v/>
      </c>
      <c r="U77" s="4" t="str">
        <f>_xlfn.LET(_xlpm._i, COLUMN()-COLUMN(tblParseParts[[#Headers],[Text]]), IF(_xlpm._i&gt;tblParseParts[[#This Row],[Len]],"",MID(tblParseParts[[#This Row],[Text]],_xlpm._i,1)))</f>
        <v/>
      </c>
      <c r="V77" s="4" t="str">
        <f>_xlfn.LET(_xlpm._i, COLUMN()-COLUMN(tblParseParts[[#Headers],[Text]]), IF(_xlpm._i&gt;tblParseParts[[#This Row],[Len]],"",MID(tblParseParts[[#This Row],[Text]],_xlpm._i,1)))</f>
        <v/>
      </c>
      <c r="W77" s="4" t="str">
        <f>_xlfn.LET(_xlpm._i, COLUMN()-COLUMN(tblParseParts[[#Headers],[Text]]), IF(_xlpm._i&gt;tblParseParts[[#This Row],[Len]],"",MID(tblParseParts[[#This Row],[Text]],_xlpm._i,1)))</f>
        <v/>
      </c>
      <c r="X77" s="4" t="str">
        <f>_xlfn.LET(_xlpm._i, COLUMN()-COLUMN(tblParseParts[[#Headers],[Text]]), IF(_xlpm._i&gt;tblParseParts[[#This Row],[Len]],"",MID(tblParseParts[[#This Row],[Text]],_xlpm._i,1)))</f>
        <v/>
      </c>
      <c r="Y77" s="4" t="str">
        <f>_xlfn.LET(_xlpm._i, COLUMN()-COLUMN(tblParseParts[[#Headers],[Text]]), IF(_xlpm._i&gt;tblParseParts[[#This Row],[Len]],"",MID(tblParseParts[[#This Row],[Text]],_xlpm._i,1)))</f>
        <v/>
      </c>
      <c r="Z77" s="4" t="str">
        <f>_xlfn.LET(_xlpm._i, COLUMN()-COLUMN(tblParseParts[[#Headers],[Text]]), IF(_xlpm._i&gt;tblParseParts[[#This Row],[Len]],"",MID(tblParseParts[[#This Row],[Text]],_xlpm._i,1)))</f>
        <v/>
      </c>
      <c r="AA77" s="4" t="str">
        <f>_xlfn.LET(_xlpm._i, COLUMN()-COLUMN(tblParseParts[[#Headers],[Text]]), IF(_xlpm._i&gt;tblParseParts[[#This Row],[Len]],"",MID(tblParseParts[[#This Row],[Text]],_xlpm._i,1)))</f>
        <v/>
      </c>
      <c r="AB77" s="4" t="str">
        <f>_xlfn.LET(_xlpm._i, COLUMN()-COLUMN(tblParseParts[[#Headers],[Text]]), IF(_xlpm._i&gt;tblParseParts[[#This Row],[Len]],"",MID(tblParseParts[[#This Row],[Text]],_xlpm._i,1)))</f>
        <v/>
      </c>
      <c r="AC77" s="4" t="str">
        <f>_xlfn.LET(_xlpm._i, COLUMN()-COLUMN(tblParseParts[[#Headers],[Text]]), IF(_xlpm._i&gt;tblParseParts[[#This Row],[Len]],"",MID(tblParseParts[[#This Row],[Text]],_xlpm._i,1)))</f>
        <v/>
      </c>
      <c r="AD77" s="4" t="str">
        <f>_xlfn.LET(_xlpm._i, COLUMN()-COLUMN(tblParseParts[[#Headers],[Text]]), IF(_xlpm._i&gt;tblParseParts[[#This Row],[Len]],"",MID(tblParseParts[[#This Row],[Text]],_xlpm._i,1)))</f>
        <v/>
      </c>
      <c r="AE77" s="4" t="str">
        <f>_xlfn.LET(_xlpm._i, COLUMN()-COLUMN(tblParseParts[[#Headers],[Text]]), IF(_xlpm._i&gt;tblParseParts[[#This Row],[Len]],"",MID(tblParseParts[[#This Row],[Text]],_xlpm._i,1)))</f>
        <v/>
      </c>
      <c r="AF77" s="4" t="str">
        <f>_xlfn.LET(_xlpm._i, COLUMN()-COLUMN(tblParseParts[[#Headers],[Text]]), IF(_xlpm._i&gt;tblParseParts[[#This Row],[Len]],"",MID(tblParseParts[[#This Row],[Text]],_xlpm._i,1)))</f>
        <v/>
      </c>
      <c r="AG77" s="4" t="str">
        <f>_xlfn.LET(_xlpm._i, COLUMN()-COLUMN(tblParseParts[[#Headers],[Text]]), IF(_xlpm._i&gt;tblParseParts[[#This Row],[Len]],"",MID(tblParseParts[[#This Row],[Text]],_xlpm._i,1)))</f>
        <v/>
      </c>
      <c r="AH77" s="4" t="str">
        <f>_xlfn.LET(_xlpm._i, COLUMN()-COLUMN(tblParseParts[[#Headers],[Text]]), IF(_xlpm._i&gt;tblParseParts[[#This Row],[Len]],"",MID(tblParseParts[[#This Row],[Text]],_xlpm._i,1)))</f>
        <v/>
      </c>
      <c r="AI77" s="4" t="str">
        <f>_xlfn.LET(_xlpm._i, COLUMN()-COLUMN(tblParseParts[[#Headers],[Text]]), IF(_xlpm._i&gt;tblParseParts[[#This Row],[Len]],"",MID(tblParseParts[[#This Row],[Text]],_xlpm._i,1)))</f>
        <v/>
      </c>
      <c r="AJ77">
        <f>LEN(tblParseParts[[#This Row],[Text]])</f>
        <v>3</v>
      </c>
      <c r="AK77">
        <f>_xlfn.LET(_xlpm._range,tblParseParts[[#This Row],[1]:[33]], _xlfn.IFNA(_xlfn.XMATCH("T",_xlpm._range,0,1),0))</f>
        <v>0</v>
      </c>
      <c r="AL7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77">
        <f>_xlfn.LET(_xlpm._range,tblParseParts[[#This Row],[1]:[33]], _xlfn.IFNA(_xlfn.XMATCH(":",_xlpm._range,0,-1),0))</f>
        <v>0</v>
      </c>
      <c r="AN77" cm="1">
        <f t="array" ref="AN77">_xlfn.LET(_xlpm._last,INDEX(tblParseParts[[#This Row],[1]:[33]],1,tblParseParts[[#This Row],[Len]]),IF(_xlpm._last="Z",tblParseParts[[#This Row],[Len]],0))</f>
        <v>0</v>
      </c>
      <c r="AO77">
        <f>N(tblParseParts[[#This Row],[Tpos]]&gt;0)</f>
        <v>0</v>
      </c>
      <c r="AP77">
        <f>N(tblParseParts[[#This Row],[Tpos]]=1)</f>
        <v>0</v>
      </c>
      <c r="AQ77">
        <f>N(tblParseParts[[#This Row],[SignLastPos]]=1)</f>
        <v>1</v>
      </c>
      <c r="AR77">
        <f>(tblParseParts[[#This Row],[Tpos]]&lt;&gt;0)*(((tblParseParts[[#This Row],[ZlastPos]]&gt;tblParseParts[[#This Row],[Tpos]])+(tblParseParts[[#This Row],[SignLastPos]]&gt;tblParseParts[[#This Row],[Tpos]]))&lt;&gt;0)</f>
        <v>0</v>
      </c>
      <c r="AS77">
        <f>(tblParseParts[[#This Row],[Tpos]]&lt;&gt;0)*(((tblParseParts[[#This Row],[ZlastPos]]=tblParseParts[[#This Row],[Tpos]]+1)+(tblParseParts[[#This Row],[SignLastPos]]=tblParseParts[[#This Row],[Tpos]]+1))&lt;&gt;0)</f>
        <v>0</v>
      </c>
      <c r="AT77">
        <f>N(tblParseParts[[#This Row],[ColonLastPos]]&gt;tblParseParts[[#This Row],[SignLastPos]])</f>
        <v>0</v>
      </c>
      <c r="AU77">
        <f>N(tblParseParts[[#This Row],[Len]]&lt;8)</f>
        <v>1</v>
      </c>
      <c r="AV77">
        <f>N(tblParseParts[[#This Row],[ZlastPos]]=tblParseParts[[#This Row],[Len]])</f>
        <v>0</v>
      </c>
      <c r="AW7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34</v>
      </c>
      <c r="AX77">
        <v>0</v>
      </c>
      <c r="AY77">
        <v>1</v>
      </c>
      <c r="AZ77">
        <v>0</v>
      </c>
      <c r="BA77" t="str">
        <f>_xlfn.TEXTJOIN(", ",FALSE,tblParseParts[[#This Row],[Hash]:[Compliant]])</f>
        <v>34, 0, 1, 0</v>
      </c>
    </row>
    <row r="78" spans="1:53" x14ac:dyDescent="0.25">
      <c r="A78">
        <v>68</v>
      </c>
      <c r="B78" s="14" t="s">
        <v>222</v>
      </c>
      <c r="C78" s="4" t="str">
        <f>_xlfn.LET(_xlpm._i, COLUMN()-COLUMN(tblParseParts[[#Headers],[Text]]), IF(_xlpm._i&gt;tblParseParts[[#This Row],[Len]],"",MID(tblParseParts[[#This Row],[Text]],_xlpm._i,1)))</f>
        <v>T</v>
      </c>
      <c r="D78" s="4" t="str">
        <f>_xlfn.LET(_xlpm._i, COLUMN()-COLUMN(tblParseParts[[#Headers],[Text]]), IF(_xlpm._i&gt;tblParseParts[[#This Row],[Len]],"",MID(tblParseParts[[#This Row],[Text]],_xlpm._i,1)))</f>
        <v>+</v>
      </c>
      <c r="E78" s="4" t="str">
        <f>_xlfn.LET(_xlpm._i, COLUMN()-COLUMN(tblParseParts[[#Headers],[Text]]), IF(_xlpm._i&gt;tblParseParts[[#This Row],[Len]],"",MID(tblParseParts[[#This Row],[Text]],_xlpm._i,1)))</f>
        <v>0</v>
      </c>
      <c r="F78" s="4" t="str">
        <f>_xlfn.LET(_xlpm._i, COLUMN()-COLUMN(tblParseParts[[#Headers],[Text]]), IF(_xlpm._i&gt;tblParseParts[[#This Row],[Len]],"",MID(tblParseParts[[#This Row],[Text]],_xlpm._i,1)))</f>
        <v>9</v>
      </c>
      <c r="G78" s="4" t="str">
        <f>_xlfn.LET(_xlpm._i, COLUMN()-COLUMN(tblParseParts[[#Headers],[Text]]), IF(_xlpm._i&gt;tblParseParts[[#This Row],[Len]],"",MID(tblParseParts[[#This Row],[Text]],_xlpm._i,1)))</f>
        <v>3</v>
      </c>
      <c r="H78" s="4" t="str">
        <f>_xlfn.LET(_xlpm._i, COLUMN()-COLUMN(tblParseParts[[#Headers],[Text]]), IF(_xlpm._i&gt;tblParseParts[[#This Row],[Len]],"",MID(tblParseParts[[#This Row],[Text]],_xlpm._i,1)))</f>
        <v>0</v>
      </c>
      <c r="I78" s="4" t="str">
        <f>_xlfn.LET(_xlpm._i, COLUMN()-COLUMN(tblParseParts[[#Headers],[Text]]), IF(_xlpm._i&gt;tblParseParts[[#This Row],[Len]],"",MID(tblParseParts[[#This Row],[Text]],_xlpm._i,1)))</f>
        <v>2</v>
      </c>
      <c r="J78" s="4" t="str">
        <f>_xlfn.LET(_xlpm._i, COLUMN()-COLUMN(tblParseParts[[#Headers],[Text]]), IF(_xlpm._i&gt;tblParseParts[[#This Row],[Len]],"",MID(tblParseParts[[#This Row],[Text]],_xlpm._i,1)))</f>
        <v>2</v>
      </c>
      <c r="K78" s="4" t="str">
        <f>_xlfn.LET(_xlpm._i, COLUMN()-COLUMN(tblParseParts[[#Headers],[Text]]), IF(_xlpm._i&gt;tblParseParts[[#This Row],[Len]],"",MID(tblParseParts[[#This Row],[Text]],_xlpm._i,1)))</f>
        <v/>
      </c>
      <c r="L78" s="4" t="str">
        <f>_xlfn.LET(_xlpm._i, COLUMN()-COLUMN(tblParseParts[[#Headers],[Text]]), IF(_xlpm._i&gt;tblParseParts[[#This Row],[Len]],"",MID(tblParseParts[[#This Row],[Text]],_xlpm._i,1)))</f>
        <v/>
      </c>
      <c r="M78" s="4" t="str">
        <f>_xlfn.LET(_xlpm._i, COLUMN()-COLUMN(tblParseParts[[#Headers],[Text]]), IF(_xlpm._i&gt;tblParseParts[[#This Row],[Len]],"",MID(tblParseParts[[#This Row],[Text]],_xlpm._i,1)))</f>
        <v/>
      </c>
      <c r="N78" s="4" t="str">
        <f>_xlfn.LET(_xlpm._i, COLUMN()-COLUMN(tblParseParts[[#Headers],[Text]]), IF(_xlpm._i&gt;tblParseParts[[#This Row],[Len]],"",MID(tblParseParts[[#This Row],[Text]],_xlpm._i,1)))</f>
        <v/>
      </c>
      <c r="O78" s="4" t="str">
        <f>_xlfn.LET(_xlpm._i, COLUMN()-COLUMN(tblParseParts[[#Headers],[Text]]), IF(_xlpm._i&gt;tblParseParts[[#This Row],[Len]],"",MID(tblParseParts[[#This Row],[Text]],_xlpm._i,1)))</f>
        <v/>
      </c>
      <c r="P78" s="4" t="str">
        <f>_xlfn.LET(_xlpm._i, COLUMN()-COLUMN(tblParseParts[[#Headers],[Text]]), IF(_xlpm._i&gt;tblParseParts[[#This Row],[Len]],"",MID(tblParseParts[[#This Row],[Text]],_xlpm._i,1)))</f>
        <v/>
      </c>
      <c r="Q78" s="4" t="str">
        <f>_xlfn.LET(_xlpm._i, COLUMN()-COLUMN(tblParseParts[[#Headers],[Text]]), IF(_xlpm._i&gt;tblParseParts[[#This Row],[Len]],"",MID(tblParseParts[[#This Row],[Text]],_xlpm._i,1)))</f>
        <v/>
      </c>
      <c r="R78" s="4" t="str">
        <f>_xlfn.LET(_xlpm._i, COLUMN()-COLUMN(tblParseParts[[#Headers],[Text]]), IF(_xlpm._i&gt;tblParseParts[[#This Row],[Len]],"",MID(tblParseParts[[#This Row],[Text]],_xlpm._i,1)))</f>
        <v/>
      </c>
      <c r="S78" s="4" t="str">
        <f>_xlfn.LET(_xlpm._i, COLUMN()-COLUMN(tblParseParts[[#Headers],[Text]]), IF(_xlpm._i&gt;tblParseParts[[#This Row],[Len]],"",MID(tblParseParts[[#This Row],[Text]],_xlpm._i,1)))</f>
        <v/>
      </c>
      <c r="T78" s="4" t="str">
        <f>_xlfn.LET(_xlpm._i, COLUMN()-COLUMN(tblParseParts[[#Headers],[Text]]), IF(_xlpm._i&gt;tblParseParts[[#This Row],[Len]],"",MID(tblParseParts[[#This Row],[Text]],_xlpm._i,1)))</f>
        <v/>
      </c>
      <c r="U78" s="4" t="str">
        <f>_xlfn.LET(_xlpm._i, COLUMN()-COLUMN(tblParseParts[[#Headers],[Text]]), IF(_xlpm._i&gt;tblParseParts[[#This Row],[Len]],"",MID(tblParseParts[[#This Row],[Text]],_xlpm._i,1)))</f>
        <v/>
      </c>
      <c r="V78" s="4" t="str">
        <f>_xlfn.LET(_xlpm._i, COLUMN()-COLUMN(tblParseParts[[#Headers],[Text]]), IF(_xlpm._i&gt;tblParseParts[[#This Row],[Len]],"",MID(tblParseParts[[#This Row],[Text]],_xlpm._i,1)))</f>
        <v/>
      </c>
      <c r="W78" s="4" t="str">
        <f>_xlfn.LET(_xlpm._i, COLUMN()-COLUMN(tblParseParts[[#Headers],[Text]]), IF(_xlpm._i&gt;tblParseParts[[#This Row],[Len]],"",MID(tblParseParts[[#This Row],[Text]],_xlpm._i,1)))</f>
        <v/>
      </c>
      <c r="X78" s="4" t="str">
        <f>_xlfn.LET(_xlpm._i, COLUMN()-COLUMN(tblParseParts[[#Headers],[Text]]), IF(_xlpm._i&gt;tblParseParts[[#This Row],[Len]],"",MID(tblParseParts[[#This Row],[Text]],_xlpm._i,1)))</f>
        <v/>
      </c>
      <c r="Y78" s="4" t="str">
        <f>_xlfn.LET(_xlpm._i, COLUMN()-COLUMN(tblParseParts[[#Headers],[Text]]), IF(_xlpm._i&gt;tblParseParts[[#This Row],[Len]],"",MID(tblParseParts[[#This Row],[Text]],_xlpm._i,1)))</f>
        <v/>
      </c>
      <c r="Z78" s="4" t="str">
        <f>_xlfn.LET(_xlpm._i, COLUMN()-COLUMN(tblParseParts[[#Headers],[Text]]), IF(_xlpm._i&gt;tblParseParts[[#This Row],[Len]],"",MID(tblParseParts[[#This Row],[Text]],_xlpm._i,1)))</f>
        <v/>
      </c>
      <c r="AA78" s="4" t="str">
        <f>_xlfn.LET(_xlpm._i, COLUMN()-COLUMN(tblParseParts[[#Headers],[Text]]), IF(_xlpm._i&gt;tblParseParts[[#This Row],[Len]],"",MID(tblParseParts[[#This Row],[Text]],_xlpm._i,1)))</f>
        <v/>
      </c>
      <c r="AB78" s="4" t="str">
        <f>_xlfn.LET(_xlpm._i, COLUMN()-COLUMN(tblParseParts[[#Headers],[Text]]), IF(_xlpm._i&gt;tblParseParts[[#This Row],[Len]],"",MID(tblParseParts[[#This Row],[Text]],_xlpm._i,1)))</f>
        <v/>
      </c>
      <c r="AC78" s="4" t="str">
        <f>_xlfn.LET(_xlpm._i, COLUMN()-COLUMN(tblParseParts[[#Headers],[Text]]), IF(_xlpm._i&gt;tblParseParts[[#This Row],[Len]],"",MID(tblParseParts[[#This Row],[Text]],_xlpm._i,1)))</f>
        <v/>
      </c>
      <c r="AD78" s="4" t="str">
        <f>_xlfn.LET(_xlpm._i, COLUMN()-COLUMN(tblParseParts[[#Headers],[Text]]), IF(_xlpm._i&gt;tblParseParts[[#This Row],[Len]],"",MID(tblParseParts[[#This Row],[Text]],_xlpm._i,1)))</f>
        <v/>
      </c>
      <c r="AE78" s="4" t="str">
        <f>_xlfn.LET(_xlpm._i, COLUMN()-COLUMN(tblParseParts[[#Headers],[Text]]), IF(_xlpm._i&gt;tblParseParts[[#This Row],[Len]],"",MID(tblParseParts[[#This Row],[Text]],_xlpm._i,1)))</f>
        <v/>
      </c>
      <c r="AF78" s="4" t="str">
        <f>_xlfn.LET(_xlpm._i, COLUMN()-COLUMN(tblParseParts[[#Headers],[Text]]), IF(_xlpm._i&gt;tblParseParts[[#This Row],[Len]],"",MID(tblParseParts[[#This Row],[Text]],_xlpm._i,1)))</f>
        <v/>
      </c>
      <c r="AG78" s="4" t="str">
        <f>_xlfn.LET(_xlpm._i, COLUMN()-COLUMN(tblParseParts[[#Headers],[Text]]), IF(_xlpm._i&gt;tblParseParts[[#This Row],[Len]],"",MID(tblParseParts[[#This Row],[Text]],_xlpm._i,1)))</f>
        <v/>
      </c>
      <c r="AH78" s="4" t="str">
        <f>_xlfn.LET(_xlpm._i, COLUMN()-COLUMN(tblParseParts[[#Headers],[Text]]), IF(_xlpm._i&gt;tblParseParts[[#This Row],[Len]],"",MID(tblParseParts[[#This Row],[Text]],_xlpm._i,1)))</f>
        <v/>
      </c>
      <c r="AI78" s="4" t="str">
        <f>_xlfn.LET(_xlpm._i, COLUMN()-COLUMN(tblParseParts[[#Headers],[Text]]), IF(_xlpm._i&gt;tblParseParts[[#This Row],[Len]],"",MID(tblParseParts[[#This Row],[Text]],_xlpm._i,1)))</f>
        <v/>
      </c>
      <c r="AJ78">
        <f>LEN(tblParseParts[[#This Row],[Text]])</f>
        <v>8</v>
      </c>
      <c r="AK78">
        <f>_xlfn.LET(_xlpm._range,tblParseParts[[#This Row],[1]:[33]], _xlfn.IFNA(_xlfn.XMATCH("T",_xlpm._range,0,1),0))</f>
        <v>1</v>
      </c>
      <c r="AL7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</v>
      </c>
      <c r="AM78">
        <f>_xlfn.LET(_xlpm._range,tblParseParts[[#This Row],[1]:[33]], _xlfn.IFNA(_xlfn.XMATCH(":",_xlpm._range,0,-1),0))</f>
        <v>0</v>
      </c>
      <c r="AN78" cm="1">
        <f t="array" ref="AN78">_xlfn.LET(_xlpm._last,INDEX(tblParseParts[[#This Row],[1]:[33]],1,tblParseParts[[#This Row],[Len]]),IF(_xlpm._last="Z",tblParseParts[[#This Row],[Len]],0))</f>
        <v>0</v>
      </c>
      <c r="AO78">
        <f>N(tblParseParts[[#This Row],[Tpos]]&gt;0)</f>
        <v>1</v>
      </c>
      <c r="AP78">
        <f>N(tblParseParts[[#This Row],[Tpos]]=1)</f>
        <v>1</v>
      </c>
      <c r="AQ78">
        <f>N(tblParseParts[[#This Row],[SignLastPos]]=1)</f>
        <v>0</v>
      </c>
      <c r="AR78">
        <f>(tblParseParts[[#This Row],[Tpos]]&lt;&gt;0)*(((tblParseParts[[#This Row],[ZlastPos]]&gt;tblParseParts[[#This Row],[Tpos]])+(tblParseParts[[#This Row],[SignLastPos]]&gt;tblParseParts[[#This Row],[Tpos]]))&lt;&gt;0)</f>
        <v>1</v>
      </c>
      <c r="AS78">
        <f>(tblParseParts[[#This Row],[Tpos]]&lt;&gt;0)*(((tblParseParts[[#This Row],[ZlastPos]]=tblParseParts[[#This Row],[Tpos]]+1)+(tblParseParts[[#This Row],[SignLastPos]]=tblParseParts[[#This Row],[Tpos]]+1))&lt;&gt;0)</f>
        <v>1</v>
      </c>
      <c r="AT78">
        <f>N(tblParseParts[[#This Row],[ColonLastPos]]&gt;tblParseParts[[#This Row],[SignLastPos]])</f>
        <v>0</v>
      </c>
      <c r="AU78">
        <f>N(tblParseParts[[#This Row],[Len]]&lt;8)</f>
        <v>0</v>
      </c>
      <c r="AV78">
        <f>N(tblParseParts[[#This Row],[ZlastPos]]=tblParseParts[[#This Row],[Len]])</f>
        <v>0</v>
      </c>
      <c r="AW7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216</v>
      </c>
      <c r="AX78">
        <v>0</v>
      </c>
      <c r="AY78">
        <v>1</v>
      </c>
      <c r="AZ78">
        <v>0</v>
      </c>
      <c r="BA78" t="str">
        <f>_xlfn.TEXTJOIN(", ",FALSE,tblParseParts[[#This Row],[Hash]:[Compliant]])</f>
        <v>216, 0, 1, 0</v>
      </c>
    </row>
    <row r="79" spans="1:53" x14ac:dyDescent="0.25">
      <c r="A79">
        <v>71</v>
      </c>
      <c r="B79" s="14" t="s">
        <v>172</v>
      </c>
      <c r="C79" s="4" t="str">
        <f>_xlfn.LET(_xlpm._i, COLUMN()-COLUMN(tblParseParts[[#Headers],[Text]]), IF(_xlpm._i&gt;tblParseParts[[#This Row],[Len]],"",MID(tblParseParts[[#This Row],[Text]],_xlpm._i,1)))</f>
        <v>2</v>
      </c>
      <c r="D79" s="4" t="str">
        <f>_xlfn.LET(_xlpm._i, COLUMN()-COLUMN(tblParseParts[[#Headers],[Text]]), IF(_xlpm._i&gt;tblParseParts[[#This Row],[Len]],"",MID(tblParseParts[[#This Row],[Text]],_xlpm._i,1)))</f>
        <v>0</v>
      </c>
      <c r="E79" s="4" t="str">
        <f>_xlfn.LET(_xlpm._i, COLUMN()-COLUMN(tblParseParts[[#Headers],[Text]]), IF(_xlpm._i&gt;tblParseParts[[#This Row],[Len]],"",MID(tblParseParts[[#This Row],[Text]],_xlpm._i,1)))</f>
        <v>2</v>
      </c>
      <c r="F79" s="4" t="str">
        <f>_xlfn.LET(_xlpm._i, COLUMN()-COLUMN(tblParseParts[[#Headers],[Text]]), IF(_xlpm._i&gt;tblParseParts[[#This Row],[Len]],"",MID(tblParseParts[[#This Row],[Text]],_xlpm._i,1)))</f>
        <v>3</v>
      </c>
      <c r="G79" s="4" t="str">
        <f>_xlfn.LET(_xlpm._i, COLUMN()-COLUMN(tblParseParts[[#Headers],[Text]]), IF(_xlpm._i&gt;tblParseParts[[#This Row],[Len]],"",MID(tblParseParts[[#This Row],[Text]],_xlpm._i,1)))</f>
        <v>T</v>
      </c>
      <c r="H79" s="4" t="str">
        <f>_xlfn.LET(_xlpm._i, COLUMN()-COLUMN(tblParseParts[[#Headers],[Text]]), IF(_xlpm._i&gt;tblParseParts[[#This Row],[Len]],"",MID(tblParseParts[[#This Row],[Text]],_xlpm._i,1)))</f>
        <v>Z</v>
      </c>
      <c r="I79" s="4" t="str">
        <f>_xlfn.LET(_xlpm._i, COLUMN()-COLUMN(tblParseParts[[#Headers],[Text]]), IF(_xlpm._i&gt;tblParseParts[[#This Row],[Len]],"",MID(tblParseParts[[#This Row],[Text]],_xlpm._i,1)))</f>
        <v/>
      </c>
      <c r="J79" s="4" t="str">
        <f>_xlfn.LET(_xlpm._i, COLUMN()-COLUMN(tblParseParts[[#Headers],[Text]]), IF(_xlpm._i&gt;tblParseParts[[#This Row],[Len]],"",MID(tblParseParts[[#This Row],[Text]],_xlpm._i,1)))</f>
        <v/>
      </c>
      <c r="K79" s="4" t="str">
        <f>_xlfn.LET(_xlpm._i, COLUMN()-COLUMN(tblParseParts[[#Headers],[Text]]), IF(_xlpm._i&gt;tblParseParts[[#This Row],[Len]],"",MID(tblParseParts[[#This Row],[Text]],_xlpm._i,1)))</f>
        <v/>
      </c>
      <c r="L79" s="4" t="str">
        <f>_xlfn.LET(_xlpm._i, COLUMN()-COLUMN(tblParseParts[[#Headers],[Text]]), IF(_xlpm._i&gt;tblParseParts[[#This Row],[Len]],"",MID(tblParseParts[[#This Row],[Text]],_xlpm._i,1)))</f>
        <v/>
      </c>
      <c r="M79" s="4" t="str">
        <f>_xlfn.LET(_xlpm._i, COLUMN()-COLUMN(tblParseParts[[#Headers],[Text]]), IF(_xlpm._i&gt;tblParseParts[[#This Row],[Len]],"",MID(tblParseParts[[#This Row],[Text]],_xlpm._i,1)))</f>
        <v/>
      </c>
      <c r="N79" s="4" t="str">
        <f>_xlfn.LET(_xlpm._i, COLUMN()-COLUMN(tblParseParts[[#Headers],[Text]]), IF(_xlpm._i&gt;tblParseParts[[#This Row],[Len]],"",MID(tblParseParts[[#This Row],[Text]],_xlpm._i,1)))</f>
        <v/>
      </c>
      <c r="O79" s="4" t="str">
        <f>_xlfn.LET(_xlpm._i, COLUMN()-COLUMN(tblParseParts[[#Headers],[Text]]), IF(_xlpm._i&gt;tblParseParts[[#This Row],[Len]],"",MID(tblParseParts[[#This Row],[Text]],_xlpm._i,1)))</f>
        <v/>
      </c>
      <c r="P79" s="4" t="str">
        <f>_xlfn.LET(_xlpm._i, COLUMN()-COLUMN(tblParseParts[[#Headers],[Text]]), IF(_xlpm._i&gt;tblParseParts[[#This Row],[Len]],"",MID(tblParseParts[[#This Row],[Text]],_xlpm._i,1)))</f>
        <v/>
      </c>
      <c r="Q79" s="4" t="str">
        <f>_xlfn.LET(_xlpm._i, COLUMN()-COLUMN(tblParseParts[[#Headers],[Text]]), IF(_xlpm._i&gt;tblParseParts[[#This Row],[Len]],"",MID(tblParseParts[[#This Row],[Text]],_xlpm._i,1)))</f>
        <v/>
      </c>
      <c r="R79" s="4" t="str">
        <f>_xlfn.LET(_xlpm._i, COLUMN()-COLUMN(tblParseParts[[#Headers],[Text]]), IF(_xlpm._i&gt;tblParseParts[[#This Row],[Len]],"",MID(tblParseParts[[#This Row],[Text]],_xlpm._i,1)))</f>
        <v/>
      </c>
      <c r="S79" s="4" t="str">
        <f>_xlfn.LET(_xlpm._i, COLUMN()-COLUMN(tblParseParts[[#Headers],[Text]]), IF(_xlpm._i&gt;tblParseParts[[#This Row],[Len]],"",MID(tblParseParts[[#This Row],[Text]],_xlpm._i,1)))</f>
        <v/>
      </c>
      <c r="T79" s="4" t="str">
        <f>_xlfn.LET(_xlpm._i, COLUMN()-COLUMN(tblParseParts[[#Headers],[Text]]), IF(_xlpm._i&gt;tblParseParts[[#This Row],[Len]],"",MID(tblParseParts[[#This Row],[Text]],_xlpm._i,1)))</f>
        <v/>
      </c>
      <c r="U79" s="4" t="str">
        <f>_xlfn.LET(_xlpm._i, COLUMN()-COLUMN(tblParseParts[[#Headers],[Text]]), IF(_xlpm._i&gt;tblParseParts[[#This Row],[Len]],"",MID(tblParseParts[[#This Row],[Text]],_xlpm._i,1)))</f>
        <v/>
      </c>
      <c r="V79" s="4" t="str">
        <f>_xlfn.LET(_xlpm._i, COLUMN()-COLUMN(tblParseParts[[#Headers],[Text]]), IF(_xlpm._i&gt;tblParseParts[[#This Row],[Len]],"",MID(tblParseParts[[#This Row],[Text]],_xlpm._i,1)))</f>
        <v/>
      </c>
      <c r="W79" s="4" t="str">
        <f>_xlfn.LET(_xlpm._i, COLUMN()-COLUMN(tblParseParts[[#Headers],[Text]]), IF(_xlpm._i&gt;tblParseParts[[#This Row],[Len]],"",MID(tblParseParts[[#This Row],[Text]],_xlpm._i,1)))</f>
        <v/>
      </c>
      <c r="X79" s="4" t="str">
        <f>_xlfn.LET(_xlpm._i, COLUMN()-COLUMN(tblParseParts[[#Headers],[Text]]), IF(_xlpm._i&gt;tblParseParts[[#This Row],[Len]],"",MID(tblParseParts[[#This Row],[Text]],_xlpm._i,1)))</f>
        <v/>
      </c>
      <c r="Y79" s="4" t="str">
        <f>_xlfn.LET(_xlpm._i, COLUMN()-COLUMN(tblParseParts[[#Headers],[Text]]), IF(_xlpm._i&gt;tblParseParts[[#This Row],[Len]],"",MID(tblParseParts[[#This Row],[Text]],_xlpm._i,1)))</f>
        <v/>
      </c>
      <c r="Z79" s="4" t="str">
        <f>_xlfn.LET(_xlpm._i, COLUMN()-COLUMN(tblParseParts[[#Headers],[Text]]), IF(_xlpm._i&gt;tblParseParts[[#This Row],[Len]],"",MID(tblParseParts[[#This Row],[Text]],_xlpm._i,1)))</f>
        <v/>
      </c>
      <c r="AA79" s="4" t="str">
        <f>_xlfn.LET(_xlpm._i, COLUMN()-COLUMN(tblParseParts[[#Headers],[Text]]), IF(_xlpm._i&gt;tblParseParts[[#This Row],[Len]],"",MID(tblParseParts[[#This Row],[Text]],_xlpm._i,1)))</f>
        <v/>
      </c>
      <c r="AB79" s="4" t="str">
        <f>_xlfn.LET(_xlpm._i, COLUMN()-COLUMN(tblParseParts[[#Headers],[Text]]), IF(_xlpm._i&gt;tblParseParts[[#This Row],[Len]],"",MID(tblParseParts[[#This Row],[Text]],_xlpm._i,1)))</f>
        <v/>
      </c>
      <c r="AC79" s="4" t="str">
        <f>_xlfn.LET(_xlpm._i, COLUMN()-COLUMN(tblParseParts[[#Headers],[Text]]), IF(_xlpm._i&gt;tblParseParts[[#This Row],[Len]],"",MID(tblParseParts[[#This Row],[Text]],_xlpm._i,1)))</f>
        <v/>
      </c>
      <c r="AD79" s="4" t="str">
        <f>_xlfn.LET(_xlpm._i, COLUMN()-COLUMN(tblParseParts[[#Headers],[Text]]), IF(_xlpm._i&gt;tblParseParts[[#This Row],[Len]],"",MID(tblParseParts[[#This Row],[Text]],_xlpm._i,1)))</f>
        <v/>
      </c>
      <c r="AE79" s="4" t="str">
        <f>_xlfn.LET(_xlpm._i, COLUMN()-COLUMN(tblParseParts[[#Headers],[Text]]), IF(_xlpm._i&gt;tblParseParts[[#This Row],[Len]],"",MID(tblParseParts[[#This Row],[Text]],_xlpm._i,1)))</f>
        <v/>
      </c>
      <c r="AF79" s="4" t="str">
        <f>_xlfn.LET(_xlpm._i, COLUMN()-COLUMN(tblParseParts[[#Headers],[Text]]), IF(_xlpm._i&gt;tblParseParts[[#This Row],[Len]],"",MID(tblParseParts[[#This Row],[Text]],_xlpm._i,1)))</f>
        <v/>
      </c>
      <c r="AG79" s="4" t="str">
        <f>_xlfn.LET(_xlpm._i, COLUMN()-COLUMN(tblParseParts[[#Headers],[Text]]), IF(_xlpm._i&gt;tblParseParts[[#This Row],[Len]],"",MID(tblParseParts[[#This Row],[Text]],_xlpm._i,1)))</f>
        <v/>
      </c>
      <c r="AH79" s="4" t="str">
        <f>_xlfn.LET(_xlpm._i, COLUMN()-COLUMN(tblParseParts[[#Headers],[Text]]), IF(_xlpm._i&gt;tblParseParts[[#This Row],[Len]],"",MID(tblParseParts[[#This Row],[Text]],_xlpm._i,1)))</f>
        <v/>
      </c>
      <c r="AI79" s="4" t="str">
        <f>_xlfn.LET(_xlpm._i, COLUMN()-COLUMN(tblParseParts[[#Headers],[Text]]), IF(_xlpm._i&gt;tblParseParts[[#This Row],[Len]],"",MID(tblParseParts[[#This Row],[Text]],_xlpm._i,1)))</f>
        <v/>
      </c>
      <c r="AJ79">
        <f>LEN(tblParseParts[[#This Row],[Text]])</f>
        <v>6</v>
      </c>
      <c r="AK79">
        <f>_xlfn.LET(_xlpm._range,tblParseParts[[#This Row],[1]:[33]], _xlfn.IFNA(_xlfn.XMATCH("T",_xlpm._range,0,1),0))</f>
        <v>5</v>
      </c>
      <c r="AL7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79">
        <f>_xlfn.LET(_xlpm._range,tblParseParts[[#This Row],[1]:[33]], _xlfn.IFNA(_xlfn.XMATCH(":",_xlpm._range,0,-1),0))</f>
        <v>0</v>
      </c>
      <c r="AN79" cm="1">
        <f t="array" ref="AN79">_xlfn.LET(_xlpm._last,INDEX(tblParseParts[[#This Row],[1]:[33]],1,tblParseParts[[#This Row],[Len]]),IF(_xlpm._last="Z",tblParseParts[[#This Row],[Len]],0))</f>
        <v>6</v>
      </c>
      <c r="AO79">
        <f>N(tblParseParts[[#This Row],[Tpos]]&gt;0)</f>
        <v>1</v>
      </c>
      <c r="AP79">
        <f>N(tblParseParts[[#This Row],[Tpos]]=1)</f>
        <v>0</v>
      </c>
      <c r="AQ79">
        <f>N(tblParseParts[[#This Row],[SignLastPos]]=1)</f>
        <v>0</v>
      </c>
      <c r="AR79">
        <f>(tblParseParts[[#This Row],[Tpos]]&lt;&gt;0)*(((tblParseParts[[#This Row],[ZlastPos]]&gt;tblParseParts[[#This Row],[Tpos]])+(tblParseParts[[#This Row],[SignLastPos]]&gt;tblParseParts[[#This Row],[Tpos]]))&lt;&gt;0)</f>
        <v>1</v>
      </c>
      <c r="AS79">
        <f>(tblParseParts[[#This Row],[Tpos]]&lt;&gt;0)*(((tblParseParts[[#This Row],[ZlastPos]]=tblParseParts[[#This Row],[Tpos]]+1)+(tblParseParts[[#This Row],[SignLastPos]]=tblParseParts[[#This Row],[Tpos]]+1))&lt;&gt;0)</f>
        <v>1</v>
      </c>
      <c r="AT79">
        <f>N(tblParseParts[[#This Row],[ColonLastPos]]&gt;tblParseParts[[#This Row],[SignLastPos]])</f>
        <v>0</v>
      </c>
      <c r="AU79">
        <f>N(tblParseParts[[#This Row],[Len]]&lt;8)</f>
        <v>1</v>
      </c>
      <c r="AV79">
        <f>N(tblParseParts[[#This Row],[ZlastPos]]=tblParseParts[[#This Row],[Len]])</f>
        <v>1</v>
      </c>
      <c r="AW7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155</v>
      </c>
      <c r="AX79">
        <v>2</v>
      </c>
      <c r="AY79">
        <v>2</v>
      </c>
      <c r="AZ79">
        <v>0</v>
      </c>
      <c r="BA79" t="str">
        <f>_xlfn.TEXTJOIN(", ",FALSE,tblParseParts[[#This Row],[Hash]:[Compliant]])</f>
        <v>155, 2, 2, 0</v>
      </c>
    </row>
    <row r="80" spans="1:53" x14ac:dyDescent="0.25">
      <c r="A80">
        <v>72</v>
      </c>
      <c r="B80" s="14" t="s">
        <v>173</v>
      </c>
      <c r="C80" s="4" t="str">
        <f>_xlfn.LET(_xlpm._i, COLUMN()-COLUMN(tblParseParts[[#Headers],[Text]]), IF(_xlpm._i&gt;tblParseParts[[#This Row],[Len]],"",MID(tblParseParts[[#This Row],[Text]],_xlpm._i,1)))</f>
        <v>9</v>
      </c>
      <c r="D80" s="4" t="str">
        <f>_xlfn.LET(_xlpm._i, COLUMN()-COLUMN(tblParseParts[[#Headers],[Text]]), IF(_xlpm._i&gt;tblParseParts[[#This Row],[Len]],"",MID(tblParseParts[[#This Row],[Text]],_xlpm._i,1)))</f>
        <v>9</v>
      </c>
      <c r="E80" s="4" t="str">
        <f>_xlfn.LET(_xlpm._i, COLUMN()-COLUMN(tblParseParts[[#Headers],[Text]]), IF(_xlpm._i&gt;tblParseParts[[#This Row],[Len]],"",MID(tblParseParts[[#This Row],[Text]],_xlpm._i,1)))</f>
        <v>9</v>
      </c>
      <c r="F80" s="4" t="str">
        <f>_xlfn.LET(_xlpm._i, COLUMN()-COLUMN(tblParseParts[[#Headers],[Text]]), IF(_xlpm._i&gt;tblParseParts[[#This Row],[Len]],"",MID(tblParseParts[[#This Row],[Text]],_xlpm._i,1)))</f>
        <v>9</v>
      </c>
      <c r="G80" s="4" t="str">
        <f>_xlfn.LET(_xlpm._i, COLUMN()-COLUMN(tblParseParts[[#Headers],[Text]]), IF(_xlpm._i&gt;tblParseParts[[#This Row],[Len]],"",MID(tblParseParts[[#This Row],[Text]],_xlpm._i,1)))</f>
        <v>9</v>
      </c>
      <c r="H80" s="4" t="str">
        <f>_xlfn.LET(_xlpm._i, COLUMN()-COLUMN(tblParseParts[[#Headers],[Text]]), IF(_xlpm._i&gt;tblParseParts[[#This Row],[Len]],"",MID(tblParseParts[[#This Row],[Text]],_xlpm._i,1)))</f>
        <v>T</v>
      </c>
      <c r="I80" s="4" t="str">
        <f>_xlfn.LET(_xlpm._i, COLUMN()-COLUMN(tblParseParts[[#Headers],[Text]]), IF(_xlpm._i&gt;tblParseParts[[#This Row],[Len]],"",MID(tblParseParts[[#This Row],[Text]],_xlpm._i,1)))</f>
        <v>Z</v>
      </c>
      <c r="J80" s="4" t="str">
        <f>_xlfn.LET(_xlpm._i, COLUMN()-COLUMN(tblParseParts[[#Headers],[Text]]), IF(_xlpm._i&gt;tblParseParts[[#This Row],[Len]],"",MID(tblParseParts[[#This Row],[Text]],_xlpm._i,1)))</f>
        <v/>
      </c>
      <c r="K80" s="4" t="str">
        <f>_xlfn.LET(_xlpm._i, COLUMN()-COLUMN(tblParseParts[[#Headers],[Text]]), IF(_xlpm._i&gt;tblParseParts[[#This Row],[Len]],"",MID(tblParseParts[[#This Row],[Text]],_xlpm._i,1)))</f>
        <v/>
      </c>
      <c r="L80" s="4" t="str">
        <f>_xlfn.LET(_xlpm._i, COLUMN()-COLUMN(tblParseParts[[#Headers],[Text]]), IF(_xlpm._i&gt;tblParseParts[[#This Row],[Len]],"",MID(tblParseParts[[#This Row],[Text]],_xlpm._i,1)))</f>
        <v/>
      </c>
      <c r="M80" s="4" t="str">
        <f>_xlfn.LET(_xlpm._i, COLUMN()-COLUMN(tblParseParts[[#Headers],[Text]]), IF(_xlpm._i&gt;tblParseParts[[#This Row],[Len]],"",MID(tblParseParts[[#This Row],[Text]],_xlpm._i,1)))</f>
        <v/>
      </c>
      <c r="N80" s="4" t="str">
        <f>_xlfn.LET(_xlpm._i, COLUMN()-COLUMN(tblParseParts[[#Headers],[Text]]), IF(_xlpm._i&gt;tblParseParts[[#This Row],[Len]],"",MID(tblParseParts[[#This Row],[Text]],_xlpm._i,1)))</f>
        <v/>
      </c>
      <c r="O80" s="4" t="str">
        <f>_xlfn.LET(_xlpm._i, COLUMN()-COLUMN(tblParseParts[[#Headers],[Text]]), IF(_xlpm._i&gt;tblParseParts[[#This Row],[Len]],"",MID(tblParseParts[[#This Row],[Text]],_xlpm._i,1)))</f>
        <v/>
      </c>
      <c r="P80" s="4" t="str">
        <f>_xlfn.LET(_xlpm._i, COLUMN()-COLUMN(tblParseParts[[#Headers],[Text]]), IF(_xlpm._i&gt;tblParseParts[[#This Row],[Len]],"",MID(tblParseParts[[#This Row],[Text]],_xlpm._i,1)))</f>
        <v/>
      </c>
      <c r="Q80" s="4" t="str">
        <f>_xlfn.LET(_xlpm._i, COLUMN()-COLUMN(tblParseParts[[#Headers],[Text]]), IF(_xlpm._i&gt;tblParseParts[[#This Row],[Len]],"",MID(tblParseParts[[#This Row],[Text]],_xlpm._i,1)))</f>
        <v/>
      </c>
      <c r="R80" s="4" t="str">
        <f>_xlfn.LET(_xlpm._i, COLUMN()-COLUMN(tblParseParts[[#Headers],[Text]]), IF(_xlpm._i&gt;tblParseParts[[#This Row],[Len]],"",MID(tblParseParts[[#This Row],[Text]],_xlpm._i,1)))</f>
        <v/>
      </c>
      <c r="S80" s="4" t="str">
        <f>_xlfn.LET(_xlpm._i, COLUMN()-COLUMN(tblParseParts[[#Headers],[Text]]), IF(_xlpm._i&gt;tblParseParts[[#This Row],[Len]],"",MID(tblParseParts[[#This Row],[Text]],_xlpm._i,1)))</f>
        <v/>
      </c>
      <c r="T80" s="4" t="str">
        <f>_xlfn.LET(_xlpm._i, COLUMN()-COLUMN(tblParseParts[[#Headers],[Text]]), IF(_xlpm._i&gt;tblParseParts[[#This Row],[Len]],"",MID(tblParseParts[[#This Row],[Text]],_xlpm._i,1)))</f>
        <v/>
      </c>
      <c r="U80" s="4" t="str">
        <f>_xlfn.LET(_xlpm._i, COLUMN()-COLUMN(tblParseParts[[#Headers],[Text]]), IF(_xlpm._i&gt;tblParseParts[[#This Row],[Len]],"",MID(tblParseParts[[#This Row],[Text]],_xlpm._i,1)))</f>
        <v/>
      </c>
      <c r="V80" s="4" t="str">
        <f>_xlfn.LET(_xlpm._i, COLUMN()-COLUMN(tblParseParts[[#Headers],[Text]]), IF(_xlpm._i&gt;tblParseParts[[#This Row],[Len]],"",MID(tblParseParts[[#This Row],[Text]],_xlpm._i,1)))</f>
        <v/>
      </c>
      <c r="W80" s="4" t="str">
        <f>_xlfn.LET(_xlpm._i, COLUMN()-COLUMN(tblParseParts[[#Headers],[Text]]), IF(_xlpm._i&gt;tblParseParts[[#This Row],[Len]],"",MID(tblParseParts[[#This Row],[Text]],_xlpm._i,1)))</f>
        <v/>
      </c>
      <c r="X80" s="4" t="str">
        <f>_xlfn.LET(_xlpm._i, COLUMN()-COLUMN(tblParseParts[[#Headers],[Text]]), IF(_xlpm._i&gt;tblParseParts[[#This Row],[Len]],"",MID(tblParseParts[[#This Row],[Text]],_xlpm._i,1)))</f>
        <v/>
      </c>
      <c r="Y80" s="4" t="str">
        <f>_xlfn.LET(_xlpm._i, COLUMN()-COLUMN(tblParseParts[[#Headers],[Text]]), IF(_xlpm._i&gt;tblParseParts[[#This Row],[Len]],"",MID(tblParseParts[[#This Row],[Text]],_xlpm._i,1)))</f>
        <v/>
      </c>
      <c r="Z80" s="4" t="str">
        <f>_xlfn.LET(_xlpm._i, COLUMN()-COLUMN(tblParseParts[[#Headers],[Text]]), IF(_xlpm._i&gt;tblParseParts[[#This Row],[Len]],"",MID(tblParseParts[[#This Row],[Text]],_xlpm._i,1)))</f>
        <v/>
      </c>
      <c r="AA80" s="4" t="str">
        <f>_xlfn.LET(_xlpm._i, COLUMN()-COLUMN(tblParseParts[[#Headers],[Text]]), IF(_xlpm._i&gt;tblParseParts[[#This Row],[Len]],"",MID(tblParseParts[[#This Row],[Text]],_xlpm._i,1)))</f>
        <v/>
      </c>
      <c r="AB80" s="4" t="str">
        <f>_xlfn.LET(_xlpm._i, COLUMN()-COLUMN(tblParseParts[[#Headers],[Text]]), IF(_xlpm._i&gt;tblParseParts[[#This Row],[Len]],"",MID(tblParseParts[[#This Row],[Text]],_xlpm._i,1)))</f>
        <v/>
      </c>
      <c r="AC80" s="4" t="str">
        <f>_xlfn.LET(_xlpm._i, COLUMN()-COLUMN(tblParseParts[[#Headers],[Text]]), IF(_xlpm._i&gt;tblParseParts[[#This Row],[Len]],"",MID(tblParseParts[[#This Row],[Text]],_xlpm._i,1)))</f>
        <v/>
      </c>
      <c r="AD80" s="4" t="str">
        <f>_xlfn.LET(_xlpm._i, COLUMN()-COLUMN(tblParseParts[[#Headers],[Text]]), IF(_xlpm._i&gt;tblParseParts[[#This Row],[Len]],"",MID(tblParseParts[[#This Row],[Text]],_xlpm._i,1)))</f>
        <v/>
      </c>
      <c r="AE80" s="4" t="str">
        <f>_xlfn.LET(_xlpm._i, COLUMN()-COLUMN(tblParseParts[[#Headers],[Text]]), IF(_xlpm._i&gt;tblParseParts[[#This Row],[Len]],"",MID(tblParseParts[[#This Row],[Text]],_xlpm._i,1)))</f>
        <v/>
      </c>
      <c r="AF80" s="4" t="str">
        <f>_xlfn.LET(_xlpm._i, COLUMN()-COLUMN(tblParseParts[[#Headers],[Text]]), IF(_xlpm._i&gt;tblParseParts[[#This Row],[Len]],"",MID(tblParseParts[[#This Row],[Text]],_xlpm._i,1)))</f>
        <v/>
      </c>
      <c r="AG80" s="4" t="str">
        <f>_xlfn.LET(_xlpm._i, COLUMN()-COLUMN(tblParseParts[[#Headers],[Text]]), IF(_xlpm._i&gt;tblParseParts[[#This Row],[Len]],"",MID(tblParseParts[[#This Row],[Text]],_xlpm._i,1)))</f>
        <v/>
      </c>
      <c r="AH80" s="4" t="str">
        <f>_xlfn.LET(_xlpm._i, COLUMN()-COLUMN(tblParseParts[[#Headers],[Text]]), IF(_xlpm._i&gt;tblParseParts[[#This Row],[Len]],"",MID(tblParseParts[[#This Row],[Text]],_xlpm._i,1)))</f>
        <v/>
      </c>
      <c r="AI80" s="4" t="str">
        <f>_xlfn.LET(_xlpm._i, COLUMN()-COLUMN(tblParseParts[[#Headers],[Text]]), IF(_xlpm._i&gt;tblParseParts[[#This Row],[Len]],"",MID(tblParseParts[[#This Row],[Text]],_xlpm._i,1)))</f>
        <v/>
      </c>
      <c r="AJ80">
        <f>LEN(tblParseParts[[#This Row],[Text]])</f>
        <v>7</v>
      </c>
      <c r="AK80">
        <f>_xlfn.LET(_xlpm._range,tblParseParts[[#This Row],[1]:[33]], _xlfn.IFNA(_xlfn.XMATCH("T",_xlpm._range,0,1),0))</f>
        <v>6</v>
      </c>
      <c r="AL8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80">
        <f>_xlfn.LET(_xlpm._range,tblParseParts[[#This Row],[1]:[33]], _xlfn.IFNA(_xlfn.XMATCH(":",_xlpm._range,0,-1),0))</f>
        <v>0</v>
      </c>
      <c r="AN80" cm="1">
        <f t="array" ref="AN80">_xlfn.LET(_xlpm._last,INDEX(tblParseParts[[#This Row],[1]:[33]],1,tblParseParts[[#This Row],[Len]]),IF(_xlpm._last="Z",tblParseParts[[#This Row],[Len]],0))</f>
        <v>7</v>
      </c>
      <c r="AO80">
        <f>N(tblParseParts[[#This Row],[Tpos]]&gt;0)</f>
        <v>1</v>
      </c>
      <c r="AP80">
        <f>N(tblParseParts[[#This Row],[Tpos]]=1)</f>
        <v>0</v>
      </c>
      <c r="AQ80">
        <f>N(tblParseParts[[#This Row],[SignLastPos]]=1)</f>
        <v>0</v>
      </c>
      <c r="AR80">
        <f>(tblParseParts[[#This Row],[Tpos]]&lt;&gt;0)*(((tblParseParts[[#This Row],[ZlastPos]]&gt;tblParseParts[[#This Row],[Tpos]])+(tblParseParts[[#This Row],[SignLastPos]]&gt;tblParseParts[[#This Row],[Tpos]]))&lt;&gt;0)</f>
        <v>1</v>
      </c>
      <c r="AS80">
        <f>(tblParseParts[[#This Row],[Tpos]]&lt;&gt;0)*(((tblParseParts[[#This Row],[ZlastPos]]=tblParseParts[[#This Row],[Tpos]]+1)+(tblParseParts[[#This Row],[SignLastPos]]=tblParseParts[[#This Row],[Tpos]]+1))&lt;&gt;0)</f>
        <v>1</v>
      </c>
      <c r="AT80">
        <f>N(tblParseParts[[#This Row],[ColonLastPos]]&gt;tblParseParts[[#This Row],[SignLastPos]])</f>
        <v>0</v>
      </c>
      <c r="AU80">
        <f>N(tblParseParts[[#This Row],[Len]]&lt;8)</f>
        <v>1</v>
      </c>
      <c r="AV80">
        <f>N(tblParseParts[[#This Row],[ZlastPos]]=tblParseParts[[#This Row],[Len]])</f>
        <v>1</v>
      </c>
      <c r="AW8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155</v>
      </c>
      <c r="AX80">
        <v>2</v>
      </c>
      <c r="AY80">
        <v>2</v>
      </c>
      <c r="AZ80">
        <v>0</v>
      </c>
      <c r="BA80" t="str">
        <f>_xlfn.TEXTJOIN(", ",FALSE,tblParseParts[[#This Row],[Hash]:[Compliant]])</f>
        <v>155, 2, 2, 0</v>
      </c>
    </row>
    <row r="81" spans="1:53" x14ac:dyDescent="0.25">
      <c r="A81">
        <v>73</v>
      </c>
      <c r="B81" s="14" t="s">
        <v>157</v>
      </c>
      <c r="C81" s="4" t="str">
        <f>_xlfn.LET(_xlpm._i, COLUMN()-COLUMN(tblParseParts[[#Headers],[Text]]), IF(_xlpm._i&gt;tblParseParts[[#This Row],[Len]],"",MID(tblParseParts[[#This Row],[Text]],_xlpm._i,1)))</f>
        <v>2</v>
      </c>
      <c r="D81" s="4" t="str">
        <f>_xlfn.LET(_xlpm._i, COLUMN()-COLUMN(tblParseParts[[#Headers],[Text]]), IF(_xlpm._i&gt;tblParseParts[[#This Row],[Len]],"",MID(tblParseParts[[#This Row],[Text]],_xlpm._i,1)))</f>
        <v>0</v>
      </c>
      <c r="E81" s="4" t="str">
        <f>_xlfn.LET(_xlpm._i, COLUMN()-COLUMN(tblParseParts[[#Headers],[Text]]), IF(_xlpm._i&gt;tblParseParts[[#This Row],[Len]],"",MID(tblParseParts[[#This Row],[Text]],_xlpm._i,1)))</f>
        <v>2</v>
      </c>
      <c r="F81" s="4" t="str">
        <f>_xlfn.LET(_xlpm._i, COLUMN()-COLUMN(tblParseParts[[#Headers],[Text]]), IF(_xlpm._i&gt;tblParseParts[[#This Row],[Len]],"",MID(tblParseParts[[#This Row],[Text]],_xlpm._i,1)))</f>
        <v>3</v>
      </c>
      <c r="G81" s="4" t="str">
        <f>_xlfn.LET(_xlpm._i, COLUMN()-COLUMN(tblParseParts[[#Headers],[Text]]), IF(_xlpm._i&gt;tblParseParts[[#This Row],[Len]],"",MID(tblParseParts[[#This Row],[Text]],_xlpm._i,1)))</f>
        <v>3</v>
      </c>
      <c r="H81" s="4" t="str">
        <f>_xlfn.LET(_xlpm._i, COLUMN()-COLUMN(tblParseParts[[#Headers],[Text]]), IF(_xlpm._i&gt;tblParseParts[[#This Row],[Len]],"",MID(tblParseParts[[#This Row],[Text]],_xlpm._i,1)))</f>
        <v>2</v>
      </c>
      <c r="I81" s="4" t="str">
        <f>_xlfn.LET(_xlpm._i, COLUMN()-COLUMN(tblParseParts[[#Headers],[Text]]), IF(_xlpm._i&gt;tblParseParts[[#This Row],[Len]],"",MID(tblParseParts[[#This Row],[Text]],_xlpm._i,1)))</f>
        <v>5</v>
      </c>
      <c r="J81" s="4" t="str">
        <f>_xlfn.LET(_xlpm._i, COLUMN()-COLUMN(tblParseParts[[#Headers],[Text]]), IF(_xlpm._i&gt;tblParseParts[[#This Row],[Len]],"",MID(tblParseParts[[#This Row],[Text]],_xlpm._i,1)))</f>
        <v>T</v>
      </c>
      <c r="K81" s="4" t="str">
        <f>_xlfn.LET(_xlpm._i, COLUMN()-COLUMN(tblParseParts[[#Headers],[Text]]), IF(_xlpm._i&gt;tblParseParts[[#This Row],[Len]],"",MID(tblParseParts[[#This Row],[Text]],_xlpm._i,1)))</f>
        <v>Z</v>
      </c>
      <c r="L81" s="4" t="str">
        <f>_xlfn.LET(_xlpm._i, COLUMN()-COLUMN(tblParseParts[[#Headers],[Text]]), IF(_xlpm._i&gt;tblParseParts[[#This Row],[Len]],"",MID(tblParseParts[[#This Row],[Text]],_xlpm._i,1)))</f>
        <v/>
      </c>
      <c r="M81" s="4" t="str">
        <f>_xlfn.LET(_xlpm._i, COLUMN()-COLUMN(tblParseParts[[#Headers],[Text]]), IF(_xlpm._i&gt;tblParseParts[[#This Row],[Len]],"",MID(tblParseParts[[#This Row],[Text]],_xlpm._i,1)))</f>
        <v/>
      </c>
      <c r="N81" s="4" t="str">
        <f>_xlfn.LET(_xlpm._i, COLUMN()-COLUMN(tblParseParts[[#Headers],[Text]]), IF(_xlpm._i&gt;tblParseParts[[#This Row],[Len]],"",MID(tblParseParts[[#This Row],[Text]],_xlpm._i,1)))</f>
        <v/>
      </c>
      <c r="O81" s="4" t="str">
        <f>_xlfn.LET(_xlpm._i, COLUMN()-COLUMN(tblParseParts[[#Headers],[Text]]), IF(_xlpm._i&gt;tblParseParts[[#This Row],[Len]],"",MID(tblParseParts[[#This Row],[Text]],_xlpm._i,1)))</f>
        <v/>
      </c>
      <c r="P81" s="4" t="str">
        <f>_xlfn.LET(_xlpm._i, COLUMN()-COLUMN(tblParseParts[[#Headers],[Text]]), IF(_xlpm._i&gt;tblParseParts[[#This Row],[Len]],"",MID(tblParseParts[[#This Row],[Text]],_xlpm._i,1)))</f>
        <v/>
      </c>
      <c r="Q81" s="4" t="str">
        <f>_xlfn.LET(_xlpm._i, COLUMN()-COLUMN(tblParseParts[[#Headers],[Text]]), IF(_xlpm._i&gt;tblParseParts[[#This Row],[Len]],"",MID(tblParseParts[[#This Row],[Text]],_xlpm._i,1)))</f>
        <v/>
      </c>
      <c r="R81" s="4" t="str">
        <f>_xlfn.LET(_xlpm._i, COLUMN()-COLUMN(tblParseParts[[#Headers],[Text]]), IF(_xlpm._i&gt;tblParseParts[[#This Row],[Len]],"",MID(tblParseParts[[#This Row],[Text]],_xlpm._i,1)))</f>
        <v/>
      </c>
      <c r="S81" s="4" t="str">
        <f>_xlfn.LET(_xlpm._i, COLUMN()-COLUMN(tblParseParts[[#Headers],[Text]]), IF(_xlpm._i&gt;tblParseParts[[#This Row],[Len]],"",MID(tblParseParts[[#This Row],[Text]],_xlpm._i,1)))</f>
        <v/>
      </c>
      <c r="T81" s="4" t="str">
        <f>_xlfn.LET(_xlpm._i, COLUMN()-COLUMN(tblParseParts[[#Headers],[Text]]), IF(_xlpm._i&gt;tblParseParts[[#This Row],[Len]],"",MID(tblParseParts[[#This Row],[Text]],_xlpm._i,1)))</f>
        <v/>
      </c>
      <c r="U81" s="4" t="str">
        <f>_xlfn.LET(_xlpm._i, COLUMN()-COLUMN(tblParseParts[[#Headers],[Text]]), IF(_xlpm._i&gt;tblParseParts[[#This Row],[Len]],"",MID(tblParseParts[[#This Row],[Text]],_xlpm._i,1)))</f>
        <v/>
      </c>
      <c r="V81" s="4" t="str">
        <f>_xlfn.LET(_xlpm._i, COLUMN()-COLUMN(tblParseParts[[#Headers],[Text]]), IF(_xlpm._i&gt;tblParseParts[[#This Row],[Len]],"",MID(tblParseParts[[#This Row],[Text]],_xlpm._i,1)))</f>
        <v/>
      </c>
      <c r="W81" s="4" t="str">
        <f>_xlfn.LET(_xlpm._i, COLUMN()-COLUMN(tblParseParts[[#Headers],[Text]]), IF(_xlpm._i&gt;tblParseParts[[#This Row],[Len]],"",MID(tblParseParts[[#This Row],[Text]],_xlpm._i,1)))</f>
        <v/>
      </c>
      <c r="X81" s="4" t="str">
        <f>_xlfn.LET(_xlpm._i, COLUMN()-COLUMN(tblParseParts[[#Headers],[Text]]), IF(_xlpm._i&gt;tblParseParts[[#This Row],[Len]],"",MID(tblParseParts[[#This Row],[Text]],_xlpm._i,1)))</f>
        <v/>
      </c>
      <c r="Y81" s="4" t="str">
        <f>_xlfn.LET(_xlpm._i, COLUMN()-COLUMN(tblParseParts[[#Headers],[Text]]), IF(_xlpm._i&gt;tblParseParts[[#This Row],[Len]],"",MID(tblParseParts[[#This Row],[Text]],_xlpm._i,1)))</f>
        <v/>
      </c>
      <c r="Z81" s="4" t="str">
        <f>_xlfn.LET(_xlpm._i, COLUMN()-COLUMN(tblParseParts[[#Headers],[Text]]), IF(_xlpm._i&gt;tblParseParts[[#This Row],[Len]],"",MID(tblParseParts[[#This Row],[Text]],_xlpm._i,1)))</f>
        <v/>
      </c>
      <c r="AA81" s="4" t="str">
        <f>_xlfn.LET(_xlpm._i, COLUMN()-COLUMN(tblParseParts[[#Headers],[Text]]), IF(_xlpm._i&gt;tblParseParts[[#This Row],[Len]],"",MID(tblParseParts[[#This Row],[Text]],_xlpm._i,1)))</f>
        <v/>
      </c>
      <c r="AB81" s="4" t="str">
        <f>_xlfn.LET(_xlpm._i, COLUMN()-COLUMN(tblParseParts[[#Headers],[Text]]), IF(_xlpm._i&gt;tblParseParts[[#This Row],[Len]],"",MID(tblParseParts[[#This Row],[Text]],_xlpm._i,1)))</f>
        <v/>
      </c>
      <c r="AC81" s="4" t="str">
        <f>_xlfn.LET(_xlpm._i, COLUMN()-COLUMN(tblParseParts[[#Headers],[Text]]), IF(_xlpm._i&gt;tblParseParts[[#This Row],[Len]],"",MID(tblParseParts[[#This Row],[Text]],_xlpm._i,1)))</f>
        <v/>
      </c>
      <c r="AD81" s="4" t="str">
        <f>_xlfn.LET(_xlpm._i, COLUMN()-COLUMN(tblParseParts[[#Headers],[Text]]), IF(_xlpm._i&gt;tblParseParts[[#This Row],[Len]],"",MID(tblParseParts[[#This Row],[Text]],_xlpm._i,1)))</f>
        <v/>
      </c>
      <c r="AE81" s="4" t="str">
        <f>_xlfn.LET(_xlpm._i, COLUMN()-COLUMN(tblParseParts[[#Headers],[Text]]), IF(_xlpm._i&gt;tblParseParts[[#This Row],[Len]],"",MID(tblParseParts[[#This Row],[Text]],_xlpm._i,1)))</f>
        <v/>
      </c>
      <c r="AF81" s="4" t="str">
        <f>_xlfn.LET(_xlpm._i, COLUMN()-COLUMN(tblParseParts[[#Headers],[Text]]), IF(_xlpm._i&gt;tblParseParts[[#This Row],[Len]],"",MID(tblParseParts[[#This Row],[Text]],_xlpm._i,1)))</f>
        <v/>
      </c>
      <c r="AG81" s="4" t="str">
        <f>_xlfn.LET(_xlpm._i, COLUMN()-COLUMN(tblParseParts[[#Headers],[Text]]), IF(_xlpm._i&gt;tblParseParts[[#This Row],[Len]],"",MID(tblParseParts[[#This Row],[Text]],_xlpm._i,1)))</f>
        <v/>
      </c>
      <c r="AH81" s="4" t="str">
        <f>_xlfn.LET(_xlpm._i, COLUMN()-COLUMN(tblParseParts[[#Headers],[Text]]), IF(_xlpm._i&gt;tblParseParts[[#This Row],[Len]],"",MID(tblParseParts[[#This Row],[Text]],_xlpm._i,1)))</f>
        <v/>
      </c>
      <c r="AI81" s="4" t="str">
        <f>_xlfn.LET(_xlpm._i, COLUMN()-COLUMN(tblParseParts[[#Headers],[Text]]), IF(_xlpm._i&gt;tblParseParts[[#This Row],[Len]],"",MID(tblParseParts[[#This Row],[Text]],_xlpm._i,1)))</f>
        <v/>
      </c>
      <c r="AJ81">
        <f>LEN(tblParseParts[[#This Row],[Text]])</f>
        <v>9</v>
      </c>
      <c r="AK81">
        <f>_xlfn.LET(_xlpm._range,tblParseParts[[#This Row],[1]:[33]], _xlfn.IFNA(_xlfn.XMATCH("T",_xlpm._range,0,1),0))</f>
        <v>8</v>
      </c>
      <c r="AL8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81">
        <f>_xlfn.LET(_xlpm._range,tblParseParts[[#This Row],[1]:[33]], _xlfn.IFNA(_xlfn.XMATCH(":",_xlpm._range,0,-1),0))</f>
        <v>0</v>
      </c>
      <c r="AN81" cm="1">
        <f t="array" ref="AN81">_xlfn.LET(_xlpm._last,INDEX(tblParseParts[[#This Row],[1]:[33]],1,tblParseParts[[#This Row],[Len]]),IF(_xlpm._last="Z",tblParseParts[[#This Row],[Len]],0))</f>
        <v>9</v>
      </c>
      <c r="AO81">
        <f>N(tblParseParts[[#This Row],[Tpos]]&gt;0)</f>
        <v>1</v>
      </c>
      <c r="AP81">
        <f>N(tblParseParts[[#This Row],[Tpos]]=1)</f>
        <v>0</v>
      </c>
      <c r="AQ81">
        <f>N(tblParseParts[[#This Row],[SignLastPos]]=1)</f>
        <v>0</v>
      </c>
      <c r="AR81">
        <f>(tblParseParts[[#This Row],[Tpos]]&lt;&gt;0)*(((tblParseParts[[#This Row],[ZlastPos]]&gt;tblParseParts[[#This Row],[Tpos]])+(tblParseParts[[#This Row],[SignLastPos]]&gt;tblParseParts[[#This Row],[Tpos]]))&lt;&gt;0)</f>
        <v>1</v>
      </c>
      <c r="AS81">
        <f>(tblParseParts[[#This Row],[Tpos]]&lt;&gt;0)*(((tblParseParts[[#This Row],[ZlastPos]]=tblParseParts[[#This Row],[Tpos]]+1)+(tblParseParts[[#This Row],[SignLastPos]]=tblParseParts[[#This Row],[Tpos]]+1))&lt;&gt;0)</f>
        <v>1</v>
      </c>
      <c r="AT81">
        <f>N(tblParseParts[[#This Row],[ColonLastPos]]&gt;tblParseParts[[#This Row],[SignLastPos]])</f>
        <v>0</v>
      </c>
      <c r="AU81">
        <f>N(tblParseParts[[#This Row],[Len]]&lt;8)</f>
        <v>0</v>
      </c>
      <c r="AV81">
        <f>N(tblParseParts[[#This Row],[ZlastPos]]=tblParseParts[[#This Row],[Len]])</f>
        <v>1</v>
      </c>
      <c r="AW8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1">
        <v>2</v>
      </c>
      <c r="AY81">
        <v>2</v>
      </c>
      <c r="AZ81">
        <v>0</v>
      </c>
      <c r="BA81" t="str">
        <f>_xlfn.TEXTJOIN(", ",FALSE,tblParseParts[[#This Row],[Hash]:[Compliant]])</f>
        <v>153, 2, 2, 0</v>
      </c>
    </row>
    <row r="82" spans="1:53" x14ac:dyDescent="0.25">
      <c r="A82">
        <v>74</v>
      </c>
      <c r="B82" s="14" t="s">
        <v>158</v>
      </c>
      <c r="C82" s="4" t="str">
        <f>_xlfn.LET(_xlpm._i, COLUMN()-COLUMN(tblParseParts[[#Headers],[Text]]), IF(_xlpm._i&gt;tblParseParts[[#This Row],[Len]],"",MID(tblParseParts[[#This Row],[Text]],_xlpm._i,1)))</f>
        <v>2</v>
      </c>
      <c r="D82" s="4" t="str">
        <f>_xlfn.LET(_xlpm._i, COLUMN()-COLUMN(tblParseParts[[#Headers],[Text]]), IF(_xlpm._i&gt;tblParseParts[[#This Row],[Len]],"",MID(tblParseParts[[#This Row],[Text]],_xlpm._i,1)))</f>
        <v>0</v>
      </c>
      <c r="E82" s="4" t="str">
        <f>_xlfn.LET(_xlpm._i, COLUMN()-COLUMN(tblParseParts[[#Headers],[Text]]), IF(_xlpm._i&gt;tblParseParts[[#This Row],[Len]],"",MID(tblParseParts[[#This Row],[Text]],_xlpm._i,1)))</f>
        <v>2</v>
      </c>
      <c r="F82" s="4" t="str">
        <f>_xlfn.LET(_xlpm._i, COLUMN()-COLUMN(tblParseParts[[#Headers],[Text]]), IF(_xlpm._i&gt;tblParseParts[[#This Row],[Len]],"",MID(tblParseParts[[#This Row],[Text]],_xlpm._i,1)))</f>
        <v>3</v>
      </c>
      <c r="G82" s="4" t="str">
        <f>_xlfn.LET(_xlpm._i, COLUMN()-COLUMN(tblParseParts[[#Headers],[Text]]), IF(_xlpm._i&gt;tblParseParts[[#This Row],[Len]],"",MID(tblParseParts[[#This Row],[Text]],_xlpm._i,1)))</f>
        <v>W</v>
      </c>
      <c r="H82" s="4" t="str">
        <f>_xlfn.LET(_xlpm._i, COLUMN()-COLUMN(tblParseParts[[#Headers],[Text]]), IF(_xlpm._i&gt;tblParseParts[[#This Row],[Len]],"",MID(tblParseParts[[#This Row],[Text]],_xlpm._i,1)))</f>
        <v>1</v>
      </c>
      <c r="I82" s="4" t="str">
        <f>_xlfn.LET(_xlpm._i, COLUMN()-COLUMN(tblParseParts[[#Headers],[Text]]), IF(_xlpm._i&gt;tblParseParts[[#This Row],[Len]],"",MID(tblParseParts[[#This Row],[Text]],_xlpm._i,1)))</f>
        <v>5</v>
      </c>
      <c r="J82" s="4" t="str">
        <f>_xlfn.LET(_xlpm._i, COLUMN()-COLUMN(tblParseParts[[#Headers],[Text]]), IF(_xlpm._i&gt;tblParseParts[[#This Row],[Len]],"",MID(tblParseParts[[#This Row],[Text]],_xlpm._i,1)))</f>
        <v>T</v>
      </c>
      <c r="K82" s="4" t="str">
        <f>_xlfn.LET(_xlpm._i, COLUMN()-COLUMN(tblParseParts[[#Headers],[Text]]), IF(_xlpm._i&gt;tblParseParts[[#This Row],[Len]],"",MID(tblParseParts[[#This Row],[Text]],_xlpm._i,1)))</f>
        <v>Z</v>
      </c>
      <c r="L82" s="4" t="str">
        <f>_xlfn.LET(_xlpm._i, COLUMN()-COLUMN(tblParseParts[[#Headers],[Text]]), IF(_xlpm._i&gt;tblParseParts[[#This Row],[Len]],"",MID(tblParseParts[[#This Row],[Text]],_xlpm._i,1)))</f>
        <v/>
      </c>
      <c r="M82" s="4" t="str">
        <f>_xlfn.LET(_xlpm._i, COLUMN()-COLUMN(tblParseParts[[#Headers],[Text]]), IF(_xlpm._i&gt;tblParseParts[[#This Row],[Len]],"",MID(tblParseParts[[#This Row],[Text]],_xlpm._i,1)))</f>
        <v/>
      </c>
      <c r="N82" s="4" t="str">
        <f>_xlfn.LET(_xlpm._i, COLUMN()-COLUMN(tblParseParts[[#Headers],[Text]]), IF(_xlpm._i&gt;tblParseParts[[#This Row],[Len]],"",MID(tblParseParts[[#This Row],[Text]],_xlpm._i,1)))</f>
        <v/>
      </c>
      <c r="O82" s="4" t="str">
        <f>_xlfn.LET(_xlpm._i, COLUMN()-COLUMN(tblParseParts[[#Headers],[Text]]), IF(_xlpm._i&gt;tblParseParts[[#This Row],[Len]],"",MID(tblParseParts[[#This Row],[Text]],_xlpm._i,1)))</f>
        <v/>
      </c>
      <c r="P82" s="4" t="str">
        <f>_xlfn.LET(_xlpm._i, COLUMN()-COLUMN(tblParseParts[[#Headers],[Text]]), IF(_xlpm._i&gt;tblParseParts[[#This Row],[Len]],"",MID(tblParseParts[[#This Row],[Text]],_xlpm._i,1)))</f>
        <v/>
      </c>
      <c r="Q82" s="4" t="str">
        <f>_xlfn.LET(_xlpm._i, COLUMN()-COLUMN(tblParseParts[[#Headers],[Text]]), IF(_xlpm._i&gt;tblParseParts[[#This Row],[Len]],"",MID(tblParseParts[[#This Row],[Text]],_xlpm._i,1)))</f>
        <v/>
      </c>
      <c r="R82" s="4" t="str">
        <f>_xlfn.LET(_xlpm._i, COLUMN()-COLUMN(tblParseParts[[#Headers],[Text]]), IF(_xlpm._i&gt;tblParseParts[[#This Row],[Len]],"",MID(tblParseParts[[#This Row],[Text]],_xlpm._i,1)))</f>
        <v/>
      </c>
      <c r="S82" s="4" t="str">
        <f>_xlfn.LET(_xlpm._i, COLUMN()-COLUMN(tblParseParts[[#Headers],[Text]]), IF(_xlpm._i&gt;tblParseParts[[#This Row],[Len]],"",MID(tblParseParts[[#This Row],[Text]],_xlpm._i,1)))</f>
        <v/>
      </c>
      <c r="T82" s="4" t="str">
        <f>_xlfn.LET(_xlpm._i, COLUMN()-COLUMN(tblParseParts[[#Headers],[Text]]), IF(_xlpm._i&gt;tblParseParts[[#This Row],[Len]],"",MID(tblParseParts[[#This Row],[Text]],_xlpm._i,1)))</f>
        <v/>
      </c>
      <c r="U82" s="4" t="str">
        <f>_xlfn.LET(_xlpm._i, COLUMN()-COLUMN(tblParseParts[[#Headers],[Text]]), IF(_xlpm._i&gt;tblParseParts[[#This Row],[Len]],"",MID(tblParseParts[[#This Row],[Text]],_xlpm._i,1)))</f>
        <v/>
      </c>
      <c r="V82" s="4" t="str">
        <f>_xlfn.LET(_xlpm._i, COLUMN()-COLUMN(tblParseParts[[#Headers],[Text]]), IF(_xlpm._i&gt;tblParseParts[[#This Row],[Len]],"",MID(tblParseParts[[#This Row],[Text]],_xlpm._i,1)))</f>
        <v/>
      </c>
      <c r="W82" s="4" t="str">
        <f>_xlfn.LET(_xlpm._i, COLUMN()-COLUMN(tblParseParts[[#Headers],[Text]]), IF(_xlpm._i&gt;tblParseParts[[#This Row],[Len]],"",MID(tblParseParts[[#This Row],[Text]],_xlpm._i,1)))</f>
        <v/>
      </c>
      <c r="X82" s="4" t="str">
        <f>_xlfn.LET(_xlpm._i, COLUMN()-COLUMN(tblParseParts[[#Headers],[Text]]), IF(_xlpm._i&gt;tblParseParts[[#This Row],[Len]],"",MID(tblParseParts[[#This Row],[Text]],_xlpm._i,1)))</f>
        <v/>
      </c>
      <c r="Y82" s="4" t="str">
        <f>_xlfn.LET(_xlpm._i, COLUMN()-COLUMN(tblParseParts[[#Headers],[Text]]), IF(_xlpm._i&gt;tblParseParts[[#This Row],[Len]],"",MID(tblParseParts[[#This Row],[Text]],_xlpm._i,1)))</f>
        <v/>
      </c>
      <c r="Z82" s="4" t="str">
        <f>_xlfn.LET(_xlpm._i, COLUMN()-COLUMN(tblParseParts[[#Headers],[Text]]), IF(_xlpm._i&gt;tblParseParts[[#This Row],[Len]],"",MID(tblParseParts[[#This Row],[Text]],_xlpm._i,1)))</f>
        <v/>
      </c>
      <c r="AA82" s="4" t="str">
        <f>_xlfn.LET(_xlpm._i, COLUMN()-COLUMN(tblParseParts[[#Headers],[Text]]), IF(_xlpm._i&gt;tblParseParts[[#This Row],[Len]],"",MID(tblParseParts[[#This Row],[Text]],_xlpm._i,1)))</f>
        <v/>
      </c>
      <c r="AB82" s="4" t="str">
        <f>_xlfn.LET(_xlpm._i, COLUMN()-COLUMN(tblParseParts[[#Headers],[Text]]), IF(_xlpm._i&gt;tblParseParts[[#This Row],[Len]],"",MID(tblParseParts[[#This Row],[Text]],_xlpm._i,1)))</f>
        <v/>
      </c>
      <c r="AC82" s="4" t="str">
        <f>_xlfn.LET(_xlpm._i, COLUMN()-COLUMN(tblParseParts[[#Headers],[Text]]), IF(_xlpm._i&gt;tblParseParts[[#This Row],[Len]],"",MID(tblParseParts[[#This Row],[Text]],_xlpm._i,1)))</f>
        <v/>
      </c>
      <c r="AD82" s="4" t="str">
        <f>_xlfn.LET(_xlpm._i, COLUMN()-COLUMN(tblParseParts[[#Headers],[Text]]), IF(_xlpm._i&gt;tblParseParts[[#This Row],[Len]],"",MID(tblParseParts[[#This Row],[Text]],_xlpm._i,1)))</f>
        <v/>
      </c>
      <c r="AE82" s="4" t="str">
        <f>_xlfn.LET(_xlpm._i, COLUMN()-COLUMN(tblParseParts[[#Headers],[Text]]), IF(_xlpm._i&gt;tblParseParts[[#This Row],[Len]],"",MID(tblParseParts[[#This Row],[Text]],_xlpm._i,1)))</f>
        <v/>
      </c>
      <c r="AF82" s="4" t="str">
        <f>_xlfn.LET(_xlpm._i, COLUMN()-COLUMN(tblParseParts[[#Headers],[Text]]), IF(_xlpm._i&gt;tblParseParts[[#This Row],[Len]],"",MID(tblParseParts[[#This Row],[Text]],_xlpm._i,1)))</f>
        <v/>
      </c>
      <c r="AG82" s="4" t="str">
        <f>_xlfn.LET(_xlpm._i, COLUMN()-COLUMN(tblParseParts[[#Headers],[Text]]), IF(_xlpm._i&gt;tblParseParts[[#This Row],[Len]],"",MID(tblParseParts[[#This Row],[Text]],_xlpm._i,1)))</f>
        <v/>
      </c>
      <c r="AH82" s="4" t="str">
        <f>_xlfn.LET(_xlpm._i, COLUMN()-COLUMN(tblParseParts[[#Headers],[Text]]), IF(_xlpm._i&gt;tblParseParts[[#This Row],[Len]],"",MID(tblParseParts[[#This Row],[Text]],_xlpm._i,1)))</f>
        <v/>
      </c>
      <c r="AI82" s="4" t="str">
        <f>_xlfn.LET(_xlpm._i, COLUMN()-COLUMN(tblParseParts[[#Headers],[Text]]), IF(_xlpm._i&gt;tblParseParts[[#This Row],[Len]],"",MID(tblParseParts[[#This Row],[Text]],_xlpm._i,1)))</f>
        <v/>
      </c>
      <c r="AJ82">
        <f>LEN(tblParseParts[[#This Row],[Text]])</f>
        <v>9</v>
      </c>
      <c r="AK82">
        <f>_xlfn.LET(_xlpm._range,tblParseParts[[#This Row],[1]:[33]], _xlfn.IFNA(_xlfn.XMATCH("T",_xlpm._range,0,1),0))</f>
        <v>8</v>
      </c>
      <c r="AL8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82">
        <f>_xlfn.LET(_xlpm._range,tblParseParts[[#This Row],[1]:[33]], _xlfn.IFNA(_xlfn.XMATCH(":",_xlpm._range,0,-1),0))</f>
        <v>0</v>
      </c>
      <c r="AN82" cm="1">
        <f t="array" ref="AN82">_xlfn.LET(_xlpm._last,INDEX(tblParseParts[[#This Row],[1]:[33]],1,tblParseParts[[#This Row],[Len]]),IF(_xlpm._last="Z",tblParseParts[[#This Row],[Len]],0))</f>
        <v>9</v>
      </c>
      <c r="AO82">
        <f>N(tblParseParts[[#This Row],[Tpos]]&gt;0)</f>
        <v>1</v>
      </c>
      <c r="AP82">
        <f>N(tblParseParts[[#This Row],[Tpos]]=1)</f>
        <v>0</v>
      </c>
      <c r="AQ82">
        <f>N(tblParseParts[[#This Row],[SignLastPos]]=1)</f>
        <v>0</v>
      </c>
      <c r="AR82">
        <f>(tblParseParts[[#This Row],[Tpos]]&lt;&gt;0)*(((tblParseParts[[#This Row],[ZlastPos]]&gt;tblParseParts[[#This Row],[Tpos]])+(tblParseParts[[#This Row],[SignLastPos]]&gt;tblParseParts[[#This Row],[Tpos]]))&lt;&gt;0)</f>
        <v>1</v>
      </c>
      <c r="AS82">
        <f>(tblParseParts[[#This Row],[Tpos]]&lt;&gt;0)*(((tblParseParts[[#This Row],[ZlastPos]]=tblParseParts[[#This Row],[Tpos]]+1)+(tblParseParts[[#This Row],[SignLastPos]]=tblParseParts[[#This Row],[Tpos]]+1))&lt;&gt;0)</f>
        <v>1</v>
      </c>
      <c r="AT82">
        <f>N(tblParseParts[[#This Row],[ColonLastPos]]&gt;tblParseParts[[#This Row],[SignLastPos]])</f>
        <v>0</v>
      </c>
      <c r="AU82">
        <f>N(tblParseParts[[#This Row],[Len]]&lt;8)</f>
        <v>0</v>
      </c>
      <c r="AV82">
        <f>N(tblParseParts[[#This Row],[ZlastPos]]=tblParseParts[[#This Row],[Len]])</f>
        <v>1</v>
      </c>
      <c r="AW8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2">
        <v>2</v>
      </c>
      <c r="AY82">
        <v>2</v>
      </c>
      <c r="AZ82">
        <v>0</v>
      </c>
      <c r="BA82" t="str">
        <f>_xlfn.TEXTJOIN(", ",FALSE,tblParseParts[[#This Row],[Hash]:[Compliant]])</f>
        <v>153, 2, 2, 0</v>
      </c>
    </row>
    <row r="83" spans="1:53" x14ac:dyDescent="0.25">
      <c r="A83">
        <v>75</v>
      </c>
      <c r="B83" s="14" t="s">
        <v>159</v>
      </c>
      <c r="C83" s="4" t="str">
        <f>_xlfn.LET(_xlpm._i, COLUMN()-COLUMN(tblParseParts[[#Headers],[Text]]), IF(_xlpm._i&gt;tblParseParts[[#This Row],[Len]],"",MID(tblParseParts[[#This Row],[Text]],_xlpm._i,1)))</f>
        <v>2</v>
      </c>
      <c r="D83" s="4" t="str">
        <f>_xlfn.LET(_xlpm._i, COLUMN()-COLUMN(tblParseParts[[#Headers],[Text]]), IF(_xlpm._i&gt;tblParseParts[[#This Row],[Len]],"",MID(tblParseParts[[#This Row],[Text]],_xlpm._i,1)))</f>
        <v>0</v>
      </c>
      <c r="E83" s="4" t="str">
        <f>_xlfn.LET(_xlpm._i, COLUMN()-COLUMN(tblParseParts[[#Headers],[Text]]), IF(_xlpm._i&gt;tblParseParts[[#This Row],[Len]],"",MID(tblParseParts[[#This Row],[Text]],_xlpm._i,1)))</f>
        <v>2</v>
      </c>
      <c r="F83" s="4" t="str">
        <f>_xlfn.LET(_xlpm._i, COLUMN()-COLUMN(tblParseParts[[#Headers],[Text]]), IF(_xlpm._i&gt;tblParseParts[[#This Row],[Len]],"",MID(tblParseParts[[#This Row],[Text]],_xlpm._i,1)))</f>
        <v>3</v>
      </c>
      <c r="G83" s="4" t="str">
        <f>_xlfn.LET(_xlpm._i, COLUMN()-COLUMN(tblParseParts[[#Headers],[Text]]), IF(_xlpm._i&gt;tblParseParts[[#This Row],[Len]],"",MID(tblParseParts[[#This Row],[Text]],_xlpm._i,1)))</f>
        <v>-</v>
      </c>
      <c r="H83" s="4" t="str">
        <f>_xlfn.LET(_xlpm._i, COLUMN()-COLUMN(tblParseParts[[#Headers],[Text]]), IF(_xlpm._i&gt;tblParseParts[[#This Row],[Len]],"",MID(tblParseParts[[#This Row],[Text]],_xlpm._i,1)))</f>
        <v>1</v>
      </c>
      <c r="I83" s="4" t="str">
        <f>_xlfn.LET(_xlpm._i, COLUMN()-COLUMN(tblParseParts[[#Headers],[Text]]), IF(_xlpm._i&gt;tblParseParts[[#This Row],[Len]],"",MID(tblParseParts[[#This Row],[Text]],_xlpm._i,1)))</f>
        <v>0</v>
      </c>
      <c r="J83" s="4" t="str">
        <f>_xlfn.LET(_xlpm._i, COLUMN()-COLUMN(tblParseParts[[#Headers],[Text]]), IF(_xlpm._i&gt;tblParseParts[[#This Row],[Len]],"",MID(tblParseParts[[#This Row],[Text]],_xlpm._i,1)))</f>
        <v>T</v>
      </c>
      <c r="K83" s="4" t="str">
        <f>_xlfn.LET(_xlpm._i, COLUMN()-COLUMN(tblParseParts[[#Headers],[Text]]), IF(_xlpm._i&gt;tblParseParts[[#This Row],[Len]],"",MID(tblParseParts[[#This Row],[Text]],_xlpm._i,1)))</f>
        <v>Z</v>
      </c>
      <c r="L83" s="4" t="str">
        <f>_xlfn.LET(_xlpm._i, COLUMN()-COLUMN(tblParseParts[[#Headers],[Text]]), IF(_xlpm._i&gt;tblParseParts[[#This Row],[Len]],"",MID(tblParseParts[[#This Row],[Text]],_xlpm._i,1)))</f>
        <v/>
      </c>
      <c r="M83" s="4" t="str">
        <f>_xlfn.LET(_xlpm._i, COLUMN()-COLUMN(tblParseParts[[#Headers],[Text]]), IF(_xlpm._i&gt;tblParseParts[[#This Row],[Len]],"",MID(tblParseParts[[#This Row],[Text]],_xlpm._i,1)))</f>
        <v/>
      </c>
      <c r="N83" s="4" t="str">
        <f>_xlfn.LET(_xlpm._i, COLUMN()-COLUMN(tblParseParts[[#Headers],[Text]]), IF(_xlpm._i&gt;tblParseParts[[#This Row],[Len]],"",MID(tblParseParts[[#This Row],[Text]],_xlpm._i,1)))</f>
        <v/>
      </c>
      <c r="O83" s="4" t="str">
        <f>_xlfn.LET(_xlpm._i, COLUMN()-COLUMN(tblParseParts[[#Headers],[Text]]), IF(_xlpm._i&gt;tblParseParts[[#This Row],[Len]],"",MID(tblParseParts[[#This Row],[Text]],_xlpm._i,1)))</f>
        <v/>
      </c>
      <c r="P83" s="4" t="str">
        <f>_xlfn.LET(_xlpm._i, COLUMN()-COLUMN(tblParseParts[[#Headers],[Text]]), IF(_xlpm._i&gt;tblParseParts[[#This Row],[Len]],"",MID(tblParseParts[[#This Row],[Text]],_xlpm._i,1)))</f>
        <v/>
      </c>
      <c r="Q83" s="4" t="str">
        <f>_xlfn.LET(_xlpm._i, COLUMN()-COLUMN(tblParseParts[[#Headers],[Text]]), IF(_xlpm._i&gt;tblParseParts[[#This Row],[Len]],"",MID(tblParseParts[[#This Row],[Text]],_xlpm._i,1)))</f>
        <v/>
      </c>
      <c r="R83" s="4" t="str">
        <f>_xlfn.LET(_xlpm._i, COLUMN()-COLUMN(tblParseParts[[#Headers],[Text]]), IF(_xlpm._i&gt;tblParseParts[[#This Row],[Len]],"",MID(tblParseParts[[#This Row],[Text]],_xlpm._i,1)))</f>
        <v/>
      </c>
      <c r="S83" s="4" t="str">
        <f>_xlfn.LET(_xlpm._i, COLUMN()-COLUMN(tblParseParts[[#Headers],[Text]]), IF(_xlpm._i&gt;tblParseParts[[#This Row],[Len]],"",MID(tblParseParts[[#This Row],[Text]],_xlpm._i,1)))</f>
        <v/>
      </c>
      <c r="T83" s="4" t="str">
        <f>_xlfn.LET(_xlpm._i, COLUMN()-COLUMN(tblParseParts[[#Headers],[Text]]), IF(_xlpm._i&gt;tblParseParts[[#This Row],[Len]],"",MID(tblParseParts[[#This Row],[Text]],_xlpm._i,1)))</f>
        <v/>
      </c>
      <c r="U83" s="4" t="str">
        <f>_xlfn.LET(_xlpm._i, COLUMN()-COLUMN(tblParseParts[[#Headers],[Text]]), IF(_xlpm._i&gt;tblParseParts[[#This Row],[Len]],"",MID(tblParseParts[[#This Row],[Text]],_xlpm._i,1)))</f>
        <v/>
      </c>
      <c r="V83" s="4" t="str">
        <f>_xlfn.LET(_xlpm._i, COLUMN()-COLUMN(tblParseParts[[#Headers],[Text]]), IF(_xlpm._i&gt;tblParseParts[[#This Row],[Len]],"",MID(tblParseParts[[#This Row],[Text]],_xlpm._i,1)))</f>
        <v/>
      </c>
      <c r="W83" s="4" t="str">
        <f>_xlfn.LET(_xlpm._i, COLUMN()-COLUMN(tblParseParts[[#Headers],[Text]]), IF(_xlpm._i&gt;tblParseParts[[#This Row],[Len]],"",MID(tblParseParts[[#This Row],[Text]],_xlpm._i,1)))</f>
        <v/>
      </c>
      <c r="X83" s="4" t="str">
        <f>_xlfn.LET(_xlpm._i, COLUMN()-COLUMN(tblParseParts[[#Headers],[Text]]), IF(_xlpm._i&gt;tblParseParts[[#This Row],[Len]],"",MID(tblParseParts[[#This Row],[Text]],_xlpm._i,1)))</f>
        <v/>
      </c>
      <c r="Y83" s="4" t="str">
        <f>_xlfn.LET(_xlpm._i, COLUMN()-COLUMN(tblParseParts[[#Headers],[Text]]), IF(_xlpm._i&gt;tblParseParts[[#This Row],[Len]],"",MID(tblParseParts[[#This Row],[Text]],_xlpm._i,1)))</f>
        <v/>
      </c>
      <c r="Z83" s="4" t="str">
        <f>_xlfn.LET(_xlpm._i, COLUMN()-COLUMN(tblParseParts[[#Headers],[Text]]), IF(_xlpm._i&gt;tblParseParts[[#This Row],[Len]],"",MID(tblParseParts[[#This Row],[Text]],_xlpm._i,1)))</f>
        <v/>
      </c>
      <c r="AA83" s="4" t="str">
        <f>_xlfn.LET(_xlpm._i, COLUMN()-COLUMN(tblParseParts[[#Headers],[Text]]), IF(_xlpm._i&gt;tblParseParts[[#This Row],[Len]],"",MID(tblParseParts[[#This Row],[Text]],_xlpm._i,1)))</f>
        <v/>
      </c>
      <c r="AB83" s="4" t="str">
        <f>_xlfn.LET(_xlpm._i, COLUMN()-COLUMN(tblParseParts[[#Headers],[Text]]), IF(_xlpm._i&gt;tblParseParts[[#This Row],[Len]],"",MID(tblParseParts[[#This Row],[Text]],_xlpm._i,1)))</f>
        <v/>
      </c>
      <c r="AC83" s="4" t="str">
        <f>_xlfn.LET(_xlpm._i, COLUMN()-COLUMN(tblParseParts[[#Headers],[Text]]), IF(_xlpm._i&gt;tblParseParts[[#This Row],[Len]],"",MID(tblParseParts[[#This Row],[Text]],_xlpm._i,1)))</f>
        <v/>
      </c>
      <c r="AD83" s="4" t="str">
        <f>_xlfn.LET(_xlpm._i, COLUMN()-COLUMN(tblParseParts[[#Headers],[Text]]), IF(_xlpm._i&gt;tblParseParts[[#This Row],[Len]],"",MID(tblParseParts[[#This Row],[Text]],_xlpm._i,1)))</f>
        <v/>
      </c>
      <c r="AE83" s="4" t="str">
        <f>_xlfn.LET(_xlpm._i, COLUMN()-COLUMN(tblParseParts[[#Headers],[Text]]), IF(_xlpm._i&gt;tblParseParts[[#This Row],[Len]],"",MID(tblParseParts[[#This Row],[Text]],_xlpm._i,1)))</f>
        <v/>
      </c>
      <c r="AF83" s="4" t="str">
        <f>_xlfn.LET(_xlpm._i, COLUMN()-COLUMN(tblParseParts[[#Headers],[Text]]), IF(_xlpm._i&gt;tblParseParts[[#This Row],[Len]],"",MID(tblParseParts[[#This Row],[Text]],_xlpm._i,1)))</f>
        <v/>
      </c>
      <c r="AG83" s="4" t="str">
        <f>_xlfn.LET(_xlpm._i, COLUMN()-COLUMN(tblParseParts[[#Headers],[Text]]), IF(_xlpm._i&gt;tblParseParts[[#This Row],[Len]],"",MID(tblParseParts[[#This Row],[Text]],_xlpm._i,1)))</f>
        <v/>
      </c>
      <c r="AH83" s="4" t="str">
        <f>_xlfn.LET(_xlpm._i, COLUMN()-COLUMN(tblParseParts[[#Headers],[Text]]), IF(_xlpm._i&gt;tblParseParts[[#This Row],[Len]],"",MID(tblParseParts[[#This Row],[Text]],_xlpm._i,1)))</f>
        <v/>
      </c>
      <c r="AI83" s="4" t="str">
        <f>_xlfn.LET(_xlpm._i, COLUMN()-COLUMN(tblParseParts[[#Headers],[Text]]), IF(_xlpm._i&gt;tblParseParts[[#This Row],[Len]],"",MID(tblParseParts[[#This Row],[Text]],_xlpm._i,1)))</f>
        <v/>
      </c>
      <c r="AJ83">
        <f>LEN(tblParseParts[[#This Row],[Text]])</f>
        <v>9</v>
      </c>
      <c r="AK83">
        <f>_xlfn.LET(_xlpm._range,tblParseParts[[#This Row],[1]:[33]], _xlfn.IFNA(_xlfn.XMATCH("T",_xlpm._range,0,1),0))</f>
        <v>8</v>
      </c>
      <c r="AL8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83">
        <f>_xlfn.LET(_xlpm._range,tblParseParts[[#This Row],[1]:[33]], _xlfn.IFNA(_xlfn.XMATCH(":",_xlpm._range,0,-1),0))</f>
        <v>0</v>
      </c>
      <c r="AN83" cm="1">
        <f t="array" ref="AN83">_xlfn.LET(_xlpm._last,INDEX(tblParseParts[[#This Row],[1]:[33]],1,tblParseParts[[#This Row],[Len]]),IF(_xlpm._last="Z",tblParseParts[[#This Row],[Len]],0))</f>
        <v>9</v>
      </c>
      <c r="AO83">
        <f>N(tblParseParts[[#This Row],[Tpos]]&gt;0)</f>
        <v>1</v>
      </c>
      <c r="AP83">
        <f>N(tblParseParts[[#This Row],[Tpos]]=1)</f>
        <v>0</v>
      </c>
      <c r="AQ83">
        <f>N(tblParseParts[[#This Row],[SignLastPos]]=1)</f>
        <v>0</v>
      </c>
      <c r="AR83">
        <f>(tblParseParts[[#This Row],[Tpos]]&lt;&gt;0)*(((tblParseParts[[#This Row],[ZlastPos]]&gt;tblParseParts[[#This Row],[Tpos]])+(tblParseParts[[#This Row],[SignLastPos]]&gt;tblParseParts[[#This Row],[Tpos]]))&lt;&gt;0)</f>
        <v>1</v>
      </c>
      <c r="AS83">
        <f>(tblParseParts[[#This Row],[Tpos]]&lt;&gt;0)*(((tblParseParts[[#This Row],[ZlastPos]]=tblParseParts[[#This Row],[Tpos]]+1)+(tblParseParts[[#This Row],[SignLastPos]]=tblParseParts[[#This Row],[Tpos]]+1))&lt;&gt;0)</f>
        <v>1</v>
      </c>
      <c r="AT83">
        <f>N(tblParseParts[[#This Row],[ColonLastPos]]&gt;tblParseParts[[#This Row],[SignLastPos]])</f>
        <v>0</v>
      </c>
      <c r="AU83">
        <f>N(tblParseParts[[#This Row],[Len]]&lt;8)</f>
        <v>0</v>
      </c>
      <c r="AV83">
        <f>N(tblParseParts[[#This Row],[ZlastPos]]=tblParseParts[[#This Row],[Len]])</f>
        <v>1</v>
      </c>
      <c r="AW8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3">
        <v>2</v>
      </c>
      <c r="AY83">
        <v>2</v>
      </c>
      <c r="AZ83">
        <v>0</v>
      </c>
      <c r="BA83" t="str">
        <f>_xlfn.TEXTJOIN(", ",FALSE,tblParseParts[[#This Row],[Hash]:[Compliant]])</f>
        <v>153, 2, 2, 0</v>
      </c>
    </row>
    <row r="84" spans="1:53" x14ac:dyDescent="0.25">
      <c r="A84">
        <v>76</v>
      </c>
      <c r="B84" s="14" t="s">
        <v>160</v>
      </c>
      <c r="C84" s="4" t="str">
        <f>_xlfn.LET(_xlpm._i, COLUMN()-COLUMN(tblParseParts[[#Headers],[Text]]), IF(_xlpm._i&gt;tblParseParts[[#This Row],[Len]],"",MID(tblParseParts[[#This Row],[Text]],_xlpm._i,1)))</f>
        <v>2</v>
      </c>
      <c r="D84" s="4" t="str">
        <f>_xlfn.LET(_xlpm._i, COLUMN()-COLUMN(tblParseParts[[#Headers],[Text]]), IF(_xlpm._i&gt;tblParseParts[[#This Row],[Len]],"",MID(tblParseParts[[#This Row],[Text]],_xlpm._i,1)))</f>
        <v>0</v>
      </c>
      <c r="E84" s="4" t="str">
        <f>_xlfn.LET(_xlpm._i, COLUMN()-COLUMN(tblParseParts[[#Headers],[Text]]), IF(_xlpm._i&gt;tblParseParts[[#This Row],[Len]],"",MID(tblParseParts[[#This Row],[Text]],_xlpm._i,1)))</f>
        <v>2</v>
      </c>
      <c r="F84" s="4" t="str">
        <f>_xlfn.LET(_xlpm._i, COLUMN()-COLUMN(tblParseParts[[#Headers],[Text]]), IF(_xlpm._i&gt;tblParseParts[[#This Row],[Len]],"",MID(tblParseParts[[#This Row],[Text]],_xlpm._i,1)))</f>
        <v>3</v>
      </c>
      <c r="G84" s="4" t="str">
        <f>_xlfn.LET(_xlpm._i, COLUMN()-COLUMN(tblParseParts[[#Headers],[Text]]), IF(_xlpm._i&gt;tblParseParts[[#This Row],[Len]],"",MID(tblParseParts[[#This Row],[Text]],_xlpm._i,1)))</f>
        <v>1</v>
      </c>
      <c r="H84" s="4" t="str">
        <f>_xlfn.LET(_xlpm._i, COLUMN()-COLUMN(tblParseParts[[#Headers],[Text]]), IF(_xlpm._i&gt;tblParseParts[[#This Row],[Len]],"",MID(tblParseParts[[#This Row],[Text]],_xlpm._i,1)))</f>
        <v>0</v>
      </c>
      <c r="I84" s="4" t="str">
        <f>_xlfn.LET(_xlpm._i, COLUMN()-COLUMN(tblParseParts[[#Headers],[Text]]), IF(_xlpm._i&gt;tblParseParts[[#This Row],[Len]],"",MID(tblParseParts[[#This Row],[Text]],_xlpm._i,1)))</f>
        <v>2</v>
      </c>
      <c r="J84" s="4" t="str">
        <f>_xlfn.LET(_xlpm._i, COLUMN()-COLUMN(tblParseParts[[#Headers],[Text]]), IF(_xlpm._i&gt;tblParseParts[[#This Row],[Len]],"",MID(tblParseParts[[#This Row],[Text]],_xlpm._i,1)))</f>
        <v>4</v>
      </c>
      <c r="K84" s="4" t="str">
        <f>_xlfn.LET(_xlpm._i, COLUMN()-COLUMN(tblParseParts[[#Headers],[Text]]), IF(_xlpm._i&gt;tblParseParts[[#This Row],[Len]],"",MID(tblParseParts[[#This Row],[Text]],_xlpm._i,1)))</f>
        <v>T</v>
      </c>
      <c r="L84" s="4" t="str">
        <f>_xlfn.LET(_xlpm._i, COLUMN()-COLUMN(tblParseParts[[#Headers],[Text]]), IF(_xlpm._i&gt;tblParseParts[[#This Row],[Len]],"",MID(tblParseParts[[#This Row],[Text]],_xlpm._i,1)))</f>
        <v>Z</v>
      </c>
      <c r="M84" s="4" t="str">
        <f>_xlfn.LET(_xlpm._i, COLUMN()-COLUMN(tblParseParts[[#Headers],[Text]]), IF(_xlpm._i&gt;tblParseParts[[#This Row],[Len]],"",MID(tblParseParts[[#This Row],[Text]],_xlpm._i,1)))</f>
        <v/>
      </c>
      <c r="N84" s="4" t="str">
        <f>_xlfn.LET(_xlpm._i, COLUMN()-COLUMN(tblParseParts[[#Headers],[Text]]), IF(_xlpm._i&gt;tblParseParts[[#This Row],[Len]],"",MID(tblParseParts[[#This Row],[Text]],_xlpm._i,1)))</f>
        <v/>
      </c>
      <c r="O84" s="4" t="str">
        <f>_xlfn.LET(_xlpm._i, COLUMN()-COLUMN(tblParseParts[[#Headers],[Text]]), IF(_xlpm._i&gt;tblParseParts[[#This Row],[Len]],"",MID(tblParseParts[[#This Row],[Text]],_xlpm._i,1)))</f>
        <v/>
      </c>
      <c r="P84" s="4" t="str">
        <f>_xlfn.LET(_xlpm._i, COLUMN()-COLUMN(tblParseParts[[#Headers],[Text]]), IF(_xlpm._i&gt;tblParseParts[[#This Row],[Len]],"",MID(tblParseParts[[#This Row],[Text]],_xlpm._i,1)))</f>
        <v/>
      </c>
      <c r="Q84" s="4" t="str">
        <f>_xlfn.LET(_xlpm._i, COLUMN()-COLUMN(tblParseParts[[#Headers],[Text]]), IF(_xlpm._i&gt;tblParseParts[[#This Row],[Len]],"",MID(tblParseParts[[#This Row],[Text]],_xlpm._i,1)))</f>
        <v/>
      </c>
      <c r="R84" s="4" t="str">
        <f>_xlfn.LET(_xlpm._i, COLUMN()-COLUMN(tblParseParts[[#Headers],[Text]]), IF(_xlpm._i&gt;tblParseParts[[#This Row],[Len]],"",MID(tblParseParts[[#This Row],[Text]],_xlpm._i,1)))</f>
        <v/>
      </c>
      <c r="S84" s="4" t="str">
        <f>_xlfn.LET(_xlpm._i, COLUMN()-COLUMN(tblParseParts[[#Headers],[Text]]), IF(_xlpm._i&gt;tblParseParts[[#This Row],[Len]],"",MID(tblParseParts[[#This Row],[Text]],_xlpm._i,1)))</f>
        <v/>
      </c>
      <c r="T84" s="4" t="str">
        <f>_xlfn.LET(_xlpm._i, COLUMN()-COLUMN(tblParseParts[[#Headers],[Text]]), IF(_xlpm._i&gt;tblParseParts[[#This Row],[Len]],"",MID(tblParseParts[[#This Row],[Text]],_xlpm._i,1)))</f>
        <v/>
      </c>
      <c r="U84" s="4" t="str">
        <f>_xlfn.LET(_xlpm._i, COLUMN()-COLUMN(tblParseParts[[#Headers],[Text]]), IF(_xlpm._i&gt;tblParseParts[[#This Row],[Len]],"",MID(tblParseParts[[#This Row],[Text]],_xlpm._i,1)))</f>
        <v/>
      </c>
      <c r="V84" s="4" t="str">
        <f>_xlfn.LET(_xlpm._i, COLUMN()-COLUMN(tblParseParts[[#Headers],[Text]]), IF(_xlpm._i&gt;tblParseParts[[#This Row],[Len]],"",MID(tblParseParts[[#This Row],[Text]],_xlpm._i,1)))</f>
        <v/>
      </c>
      <c r="W84" s="4" t="str">
        <f>_xlfn.LET(_xlpm._i, COLUMN()-COLUMN(tblParseParts[[#Headers],[Text]]), IF(_xlpm._i&gt;tblParseParts[[#This Row],[Len]],"",MID(tblParseParts[[#This Row],[Text]],_xlpm._i,1)))</f>
        <v/>
      </c>
      <c r="X84" s="4" t="str">
        <f>_xlfn.LET(_xlpm._i, COLUMN()-COLUMN(tblParseParts[[#Headers],[Text]]), IF(_xlpm._i&gt;tblParseParts[[#This Row],[Len]],"",MID(tblParseParts[[#This Row],[Text]],_xlpm._i,1)))</f>
        <v/>
      </c>
      <c r="Y84" s="4" t="str">
        <f>_xlfn.LET(_xlpm._i, COLUMN()-COLUMN(tblParseParts[[#Headers],[Text]]), IF(_xlpm._i&gt;tblParseParts[[#This Row],[Len]],"",MID(tblParseParts[[#This Row],[Text]],_xlpm._i,1)))</f>
        <v/>
      </c>
      <c r="Z84" s="4" t="str">
        <f>_xlfn.LET(_xlpm._i, COLUMN()-COLUMN(tblParseParts[[#Headers],[Text]]), IF(_xlpm._i&gt;tblParseParts[[#This Row],[Len]],"",MID(tblParseParts[[#This Row],[Text]],_xlpm._i,1)))</f>
        <v/>
      </c>
      <c r="AA84" s="4" t="str">
        <f>_xlfn.LET(_xlpm._i, COLUMN()-COLUMN(tblParseParts[[#Headers],[Text]]), IF(_xlpm._i&gt;tblParseParts[[#This Row],[Len]],"",MID(tblParseParts[[#This Row],[Text]],_xlpm._i,1)))</f>
        <v/>
      </c>
      <c r="AB84" s="4" t="str">
        <f>_xlfn.LET(_xlpm._i, COLUMN()-COLUMN(tblParseParts[[#Headers],[Text]]), IF(_xlpm._i&gt;tblParseParts[[#This Row],[Len]],"",MID(tblParseParts[[#This Row],[Text]],_xlpm._i,1)))</f>
        <v/>
      </c>
      <c r="AC84" s="4" t="str">
        <f>_xlfn.LET(_xlpm._i, COLUMN()-COLUMN(tblParseParts[[#Headers],[Text]]), IF(_xlpm._i&gt;tblParseParts[[#This Row],[Len]],"",MID(tblParseParts[[#This Row],[Text]],_xlpm._i,1)))</f>
        <v/>
      </c>
      <c r="AD84" s="4" t="str">
        <f>_xlfn.LET(_xlpm._i, COLUMN()-COLUMN(tblParseParts[[#Headers],[Text]]), IF(_xlpm._i&gt;tblParseParts[[#This Row],[Len]],"",MID(tblParseParts[[#This Row],[Text]],_xlpm._i,1)))</f>
        <v/>
      </c>
      <c r="AE84" s="4" t="str">
        <f>_xlfn.LET(_xlpm._i, COLUMN()-COLUMN(tblParseParts[[#Headers],[Text]]), IF(_xlpm._i&gt;tblParseParts[[#This Row],[Len]],"",MID(tblParseParts[[#This Row],[Text]],_xlpm._i,1)))</f>
        <v/>
      </c>
      <c r="AF84" s="4" t="str">
        <f>_xlfn.LET(_xlpm._i, COLUMN()-COLUMN(tblParseParts[[#Headers],[Text]]), IF(_xlpm._i&gt;tblParseParts[[#This Row],[Len]],"",MID(tblParseParts[[#This Row],[Text]],_xlpm._i,1)))</f>
        <v/>
      </c>
      <c r="AG84" s="4" t="str">
        <f>_xlfn.LET(_xlpm._i, COLUMN()-COLUMN(tblParseParts[[#Headers],[Text]]), IF(_xlpm._i&gt;tblParseParts[[#This Row],[Len]],"",MID(tblParseParts[[#This Row],[Text]],_xlpm._i,1)))</f>
        <v/>
      </c>
      <c r="AH84" s="4" t="str">
        <f>_xlfn.LET(_xlpm._i, COLUMN()-COLUMN(tblParseParts[[#Headers],[Text]]), IF(_xlpm._i&gt;tblParseParts[[#This Row],[Len]],"",MID(tblParseParts[[#This Row],[Text]],_xlpm._i,1)))</f>
        <v/>
      </c>
      <c r="AI84" s="4" t="str">
        <f>_xlfn.LET(_xlpm._i, COLUMN()-COLUMN(tblParseParts[[#Headers],[Text]]), IF(_xlpm._i&gt;tblParseParts[[#This Row],[Len]],"",MID(tblParseParts[[#This Row],[Text]],_xlpm._i,1)))</f>
        <v/>
      </c>
      <c r="AJ84">
        <f>LEN(tblParseParts[[#This Row],[Text]])</f>
        <v>10</v>
      </c>
      <c r="AK84">
        <f>_xlfn.LET(_xlpm._range,tblParseParts[[#This Row],[1]:[33]], _xlfn.IFNA(_xlfn.XMATCH("T",_xlpm._range,0,1),0))</f>
        <v>9</v>
      </c>
      <c r="AL8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84">
        <f>_xlfn.LET(_xlpm._range,tblParseParts[[#This Row],[1]:[33]], _xlfn.IFNA(_xlfn.XMATCH(":",_xlpm._range,0,-1),0))</f>
        <v>0</v>
      </c>
      <c r="AN84" cm="1">
        <f t="array" ref="AN84">_xlfn.LET(_xlpm._last,INDEX(tblParseParts[[#This Row],[1]:[33]],1,tblParseParts[[#This Row],[Len]]),IF(_xlpm._last="Z",tblParseParts[[#This Row],[Len]],0))</f>
        <v>10</v>
      </c>
      <c r="AO84">
        <f>N(tblParseParts[[#This Row],[Tpos]]&gt;0)</f>
        <v>1</v>
      </c>
      <c r="AP84">
        <f>N(tblParseParts[[#This Row],[Tpos]]=1)</f>
        <v>0</v>
      </c>
      <c r="AQ84">
        <f>N(tblParseParts[[#This Row],[SignLastPos]]=1)</f>
        <v>0</v>
      </c>
      <c r="AR84">
        <f>(tblParseParts[[#This Row],[Tpos]]&lt;&gt;0)*(((tblParseParts[[#This Row],[ZlastPos]]&gt;tblParseParts[[#This Row],[Tpos]])+(tblParseParts[[#This Row],[SignLastPos]]&gt;tblParseParts[[#This Row],[Tpos]]))&lt;&gt;0)</f>
        <v>1</v>
      </c>
      <c r="AS84">
        <f>(tblParseParts[[#This Row],[Tpos]]&lt;&gt;0)*(((tblParseParts[[#This Row],[ZlastPos]]=tblParseParts[[#This Row],[Tpos]]+1)+(tblParseParts[[#This Row],[SignLastPos]]=tblParseParts[[#This Row],[Tpos]]+1))&lt;&gt;0)</f>
        <v>1</v>
      </c>
      <c r="AT84">
        <f>N(tblParseParts[[#This Row],[ColonLastPos]]&gt;tblParseParts[[#This Row],[SignLastPos]])</f>
        <v>0</v>
      </c>
      <c r="AU84">
        <f>N(tblParseParts[[#This Row],[Len]]&lt;8)</f>
        <v>0</v>
      </c>
      <c r="AV84">
        <f>N(tblParseParts[[#This Row],[ZlastPos]]=tblParseParts[[#This Row],[Len]])</f>
        <v>1</v>
      </c>
      <c r="AW8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4">
        <v>2</v>
      </c>
      <c r="AY84">
        <v>2</v>
      </c>
      <c r="AZ84">
        <v>0</v>
      </c>
      <c r="BA84" t="str">
        <f>_xlfn.TEXTJOIN(", ",FALSE,tblParseParts[[#This Row],[Hash]:[Compliant]])</f>
        <v>153, 2, 2, 0</v>
      </c>
    </row>
    <row r="85" spans="1:53" x14ac:dyDescent="0.25">
      <c r="A85">
        <v>77</v>
      </c>
      <c r="B85" s="14" t="s">
        <v>161</v>
      </c>
      <c r="C85" s="4" t="str">
        <f>_xlfn.LET(_xlpm._i, COLUMN()-COLUMN(tblParseParts[[#Headers],[Text]]), IF(_xlpm._i&gt;tblParseParts[[#This Row],[Len]],"",MID(tblParseParts[[#This Row],[Text]],_xlpm._i,1)))</f>
        <v>2</v>
      </c>
      <c r="D85" s="4" t="str">
        <f>_xlfn.LET(_xlpm._i, COLUMN()-COLUMN(tblParseParts[[#Headers],[Text]]), IF(_xlpm._i&gt;tblParseParts[[#This Row],[Len]],"",MID(tblParseParts[[#This Row],[Text]],_xlpm._i,1)))</f>
        <v>0</v>
      </c>
      <c r="E85" s="4" t="str">
        <f>_xlfn.LET(_xlpm._i, COLUMN()-COLUMN(tblParseParts[[#Headers],[Text]]), IF(_xlpm._i&gt;tblParseParts[[#This Row],[Len]],"",MID(tblParseParts[[#This Row],[Text]],_xlpm._i,1)))</f>
        <v>2</v>
      </c>
      <c r="F85" s="4" t="str">
        <f>_xlfn.LET(_xlpm._i, COLUMN()-COLUMN(tblParseParts[[#Headers],[Text]]), IF(_xlpm._i&gt;tblParseParts[[#This Row],[Len]],"",MID(tblParseParts[[#This Row],[Text]],_xlpm._i,1)))</f>
        <v>3</v>
      </c>
      <c r="G85" s="4" t="str">
        <f>_xlfn.LET(_xlpm._i, COLUMN()-COLUMN(tblParseParts[[#Headers],[Text]]), IF(_xlpm._i&gt;tblParseParts[[#This Row],[Len]],"",MID(tblParseParts[[#This Row],[Text]],_xlpm._i,1)))</f>
        <v>W</v>
      </c>
      <c r="H85" s="4" t="str">
        <f>_xlfn.LET(_xlpm._i, COLUMN()-COLUMN(tblParseParts[[#Headers],[Text]]), IF(_xlpm._i&gt;tblParseParts[[#This Row],[Len]],"",MID(tblParseParts[[#This Row],[Text]],_xlpm._i,1)))</f>
        <v>1</v>
      </c>
      <c r="I85" s="4" t="str">
        <f>_xlfn.LET(_xlpm._i, COLUMN()-COLUMN(tblParseParts[[#Headers],[Text]]), IF(_xlpm._i&gt;tblParseParts[[#This Row],[Len]],"",MID(tblParseParts[[#This Row],[Text]],_xlpm._i,1)))</f>
        <v>5</v>
      </c>
      <c r="J85" s="4" t="str">
        <f>_xlfn.LET(_xlpm._i, COLUMN()-COLUMN(tblParseParts[[#Headers],[Text]]), IF(_xlpm._i&gt;tblParseParts[[#This Row],[Len]],"",MID(tblParseParts[[#This Row],[Text]],_xlpm._i,1)))</f>
        <v>2</v>
      </c>
      <c r="K85" s="4" t="str">
        <f>_xlfn.LET(_xlpm._i, COLUMN()-COLUMN(tblParseParts[[#Headers],[Text]]), IF(_xlpm._i&gt;tblParseParts[[#This Row],[Len]],"",MID(tblParseParts[[#This Row],[Text]],_xlpm._i,1)))</f>
        <v>T</v>
      </c>
      <c r="L85" s="4" t="str">
        <f>_xlfn.LET(_xlpm._i, COLUMN()-COLUMN(tblParseParts[[#Headers],[Text]]), IF(_xlpm._i&gt;tblParseParts[[#This Row],[Len]],"",MID(tblParseParts[[#This Row],[Text]],_xlpm._i,1)))</f>
        <v>Z</v>
      </c>
      <c r="M85" s="4" t="str">
        <f>_xlfn.LET(_xlpm._i, COLUMN()-COLUMN(tblParseParts[[#Headers],[Text]]), IF(_xlpm._i&gt;tblParseParts[[#This Row],[Len]],"",MID(tblParseParts[[#This Row],[Text]],_xlpm._i,1)))</f>
        <v/>
      </c>
      <c r="N85" s="4" t="str">
        <f>_xlfn.LET(_xlpm._i, COLUMN()-COLUMN(tblParseParts[[#Headers],[Text]]), IF(_xlpm._i&gt;tblParseParts[[#This Row],[Len]],"",MID(tblParseParts[[#This Row],[Text]],_xlpm._i,1)))</f>
        <v/>
      </c>
      <c r="O85" s="4" t="str">
        <f>_xlfn.LET(_xlpm._i, COLUMN()-COLUMN(tblParseParts[[#Headers],[Text]]), IF(_xlpm._i&gt;tblParseParts[[#This Row],[Len]],"",MID(tblParseParts[[#This Row],[Text]],_xlpm._i,1)))</f>
        <v/>
      </c>
      <c r="P85" s="4" t="str">
        <f>_xlfn.LET(_xlpm._i, COLUMN()-COLUMN(tblParseParts[[#Headers],[Text]]), IF(_xlpm._i&gt;tblParseParts[[#This Row],[Len]],"",MID(tblParseParts[[#This Row],[Text]],_xlpm._i,1)))</f>
        <v/>
      </c>
      <c r="Q85" s="4" t="str">
        <f>_xlfn.LET(_xlpm._i, COLUMN()-COLUMN(tblParseParts[[#Headers],[Text]]), IF(_xlpm._i&gt;tblParseParts[[#This Row],[Len]],"",MID(tblParseParts[[#This Row],[Text]],_xlpm._i,1)))</f>
        <v/>
      </c>
      <c r="R85" s="4" t="str">
        <f>_xlfn.LET(_xlpm._i, COLUMN()-COLUMN(tblParseParts[[#Headers],[Text]]), IF(_xlpm._i&gt;tblParseParts[[#This Row],[Len]],"",MID(tblParseParts[[#This Row],[Text]],_xlpm._i,1)))</f>
        <v/>
      </c>
      <c r="S85" s="4" t="str">
        <f>_xlfn.LET(_xlpm._i, COLUMN()-COLUMN(tblParseParts[[#Headers],[Text]]), IF(_xlpm._i&gt;tblParseParts[[#This Row],[Len]],"",MID(tblParseParts[[#This Row],[Text]],_xlpm._i,1)))</f>
        <v/>
      </c>
      <c r="T85" s="4" t="str">
        <f>_xlfn.LET(_xlpm._i, COLUMN()-COLUMN(tblParseParts[[#Headers],[Text]]), IF(_xlpm._i&gt;tblParseParts[[#This Row],[Len]],"",MID(tblParseParts[[#This Row],[Text]],_xlpm._i,1)))</f>
        <v/>
      </c>
      <c r="U85" s="4" t="str">
        <f>_xlfn.LET(_xlpm._i, COLUMN()-COLUMN(tblParseParts[[#Headers],[Text]]), IF(_xlpm._i&gt;tblParseParts[[#This Row],[Len]],"",MID(tblParseParts[[#This Row],[Text]],_xlpm._i,1)))</f>
        <v/>
      </c>
      <c r="V85" s="4" t="str">
        <f>_xlfn.LET(_xlpm._i, COLUMN()-COLUMN(tblParseParts[[#Headers],[Text]]), IF(_xlpm._i&gt;tblParseParts[[#This Row],[Len]],"",MID(tblParseParts[[#This Row],[Text]],_xlpm._i,1)))</f>
        <v/>
      </c>
      <c r="W85" s="4" t="str">
        <f>_xlfn.LET(_xlpm._i, COLUMN()-COLUMN(tblParseParts[[#Headers],[Text]]), IF(_xlpm._i&gt;tblParseParts[[#This Row],[Len]],"",MID(tblParseParts[[#This Row],[Text]],_xlpm._i,1)))</f>
        <v/>
      </c>
      <c r="X85" s="4" t="str">
        <f>_xlfn.LET(_xlpm._i, COLUMN()-COLUMN(tblParseParts[[#Headers],[Text]]), IF(_xlpm._i&gt;tblParseParts[[#This Row],[Len]],"",MID(tblParseParts[[#This Row],[Text]],_xlpm._i,1)))</f>
        <v/>
      </c>
      <c r="Y85" s="4" t="str">
        <f>_xlfn.LET(_xlpm._i, COLUMN()-COLUMN(tblParseParts[[#Headers],[Text]]), IF(_xlpm._i&gt;tblParseParts[[#This Row],[Len]],"",MID(tblParseParts[[#This Row],[Text]],_xlpm._i,1)))</f>
        <v/>
      </c>
      <c r="Z85" s="4" t="str">
        <f>_xlfn.LET(_xlpm._i, COLUMN()-COLUMN(tblParseParts[[#Headers],[Text]]), IF(_xlpm._i&gt;tblParseParts[[#This Row],[Len]],"",MID(tblParseParts[[#This Row],[Text]],_xlpm._i,1)))</f>
        <v/>
      </c>
      <c r="AA85" s="4" t="str">
        <f>_xlfn.LET(_xlpm._i, COLUMN()-COLUMN(tblParseParts[[#Headers],[Text]]), IF(_xlpm._i&gt;tblParseParts[[#This Row],[Len]],"",MID(tblParseParts[[#This Row],[Text]],_xlpm._i,1)))</f>
        <v/>
      </c>
      <c r="AB85" s="4" t="str">
        <f>_xlfn.LET(_xlpm._i, COLUMN()-COLUMN(tblParseParts[[#Headers],[Text]]), IF(_xlpm._i&gt;tblParseParts[[#This Row],[Len]],"",MID(tblParseParts[[#This Row],[Text]],_xlpm._i,1)))</f>
        <v/>
      </c>
      <c r="AC85" s="4" t="str">
        <f>_xlfn.LET(_xlpm._i, COLUMN()-COLUMN(tblParseParts[[#Headers],[Text]]), IF(_xlpm._i&gt;tblParseParts[[#This Row],[Len]],"",MID(tblParseParts[[#This Row],[Text]],_xlpm._i,1)))</f>
        <v/>
      </c>
      <c r="AD85" s="4" t="str">
        <f>_xlfn.LET(_xlpm._i, COLUMN()-COLUMN(tblParseParts[[#Headers],[Text]]), IF(_xlpm._i&gt;tblParseParts[[#This Row],[Len]],"",MID(tblParseParts[[#This Row],[Text]],_xlpm._i,1)))</f>
        <v/>
      </c>
      <c r="AE85" s="4" t="str">
        <f>_xlfn.LET(_xlpm._i, COLUMN()-COLUMN(tblParseParts[[#Headers],[Text]]), IF(_xlpm._i&gt;tblParseParts[[#This Row],[Len]],"",MID(tblParseParts[[#This Row],[Text]],_xlpm._i,1)))</f>
        <v/>
      </c>
      <c r="AF85" s="4" t="str">
        <f>_xlfn.LET(_xlpm._i, COLUMN()-COLUMN(tblParseParts[[#Headers],[Text]]), IF(_xlpm._i&gt;tblParseParts[[#This Row],[Len]],"",MID(tblParseParts[[#This Row],[Text]],_xlpm._i,1)))</f>
        <v/>
      </c>
      <c r="AG85" s="4" t="str">
        <f>_xlfn.LET(_xlpm._i, COLUMN()-COLUMN(tblParseParts[[#Headers],[Text]]), IF(_xlpm._i&gt;tblParseParts[[#This Row],[Len]],"",MID(tblParseParts[[#This Row],[Text]],_xlpm._i,1)))</f>
        <v/>
      </c>
      <c r="AH85" s="4" t="str">
        <f>_xlfn.LET(_xlpm._i, COLUMN()-COLUMN(tblParseParts[[#Headers],[Text]]), IF(_xlpm._i&gt;tblParseParts[[#This Row],[Len]],"",MID(tblParseParts[[#This Row],[Text]],_xlpm._i,1)))</f>
        <v/>
      </c>
      <c r="AI85" s="4" t="str">
        <f>_xlfn.LET(_xlpm._i, COLUMN()-COLUMN(tblParseParts[[#Headers],[Text]]), IF(_xlpm._i&gt;tblParseParts[[#This Row],[Len]],"",MID(tblParseParts[[#This Row],[Text]],_xlpm._i,1)))</f>
        <v/>
      </c>
      <c r="AJ85">
        <f>LEN(tblParseParts[[#This Row],[Text]])</f>
        <v>10</v>
      </c>
      <c r="AK85">
        <f>_xlfn.LET(_xlpm._range,tblParseParts[[#This Row],[1]:[33]], _xlfn.IFNA(_xlfn.XMATCH("T",_xlpm._range,0,1),0))</f>
        <v>9</v>
      </c>
      <c r="AL8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85">
        <f>_xlfn.LET(_xlpm._range,tblParseParts[[#This Row],[1]:[33]], _xlfn.IFNA(_xlfn.XMATCH(":",_xlpm._range,0,-1),0))</f>
        <v>0</v>
      </c>
      <c r="AN85" cm="1">
        <f t="array" ref="AN85">_xlfn.LET(_xlpm._last,INDEX(tblParseParts[[#This Row],[1]:[33]],1,tblParseParts[[#This Row],[Len]]),IF(_xlpm._last="Z",tblParseParts[[#This Row],[Len]],0))</f>
        <v>10</v>
      </c>
      <c r="AO85">
        <f>N(tblParseParts[[#This Row],[Tpos]]&gt;0)</f>
        <v>1</v>
      </c>
      <c r="AP85">
        <f>N(tblParseParts[[#This Row],[Tpos]]=1)</f>
        <v>0</v>
      </c>
      <c r="AQ85">
        <f>N(tblParseParts[[#This Row],[SignLastPos]]=1)</f>
        <v>0</v>
      </c>
      <c r="AR85">
        <f>(tblParseParts[[#This Row],[Tpos]]&lt;&gt;0)*(((tblParseParts[[#This Row],[ZlastPos]]&gt;tblParseParts[[#This Row],[Tpos]])+(tblParseParts[[#This Row],[SignLastPos]]&gt;tblParseParts[[#This Row],[Tpos]]))&lt;&gt;0)</f>
        <v>1</v>
      </c>
      <c r="AS85">
        <f>(tblParseParts[[#This Row],[Tpos]]&lt;&gt;0)*(((tblParseParts[[#This Row],[ZlastPos]]=tblParseParts[[#This Row],[Tpos]]+1)+(tblParseParts[[#This Row],[SignLastPos]]=tblParseParts[[#This Row],[Tpos]]+1))&lt;&gt;0)</f>
        <v>1</v>
      </c>
      <c r="AT85">
        <f>N(tblParseParts[[#This Row],[ColonLastPos]]&gt;tblParseParts[[#This Row],[SignLastPos]])</f>
        <v>0</v>
      </c>
      <c r="AU85">
        <f>N(tblParseParts[[#This Row],[Len]]&lt;8)</f>
        <v>0</v>
      </c>
      <c r="AV85">
        <f>N(tblParseParts[[#This Row],[ZlastPos]]=tblParseParts[[#This Row],[Len]])</f>
        <v>1</v>
      </c>
      <c r="AW8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5">
        <v>2</v>
      </c>
      <c r="AY85">
        <v>2</v>
      </c>
      <c r="AZ85">
        <v>0</v>
      </c>
      <c r="BA85" t="str">
        <f>_xlfn.TEXTJOIN(", ",FALSE,tblParseParts[[#This Row],[Hash]:[Compliant]])</f>
        <v>153, 2, 2, 0</v>
      </c>
    </row>
    <row r="86" spans="1:53" x14ac:dyDescent="0.25">
      <c r="A86">
        <v>78</v>
      </c>
      <c r="B86" s="14" t="s">
        <v>198</v>
      </c>
      <c r="C86" s="4" t="str">
        <f>_xlfn.LET(_xlpm._i, COLUMN()-COLUMN(tblParseParts[[#Headers],[Text]]), IF(_xlpm._i&gt;tblParseParts[[#This Row],[Len]],"",MID(tblParseParts[[#This Row],[Text]],_xlpm._i,1)))</f>
        <v>-</v>
      </c>
      <c r="D86" s="4" t="str">
        <f>_xlfn.LET(_xlpm._i, COLUMN()-COLUMN(tblParseParts[[#Headers],[Text]]), IF(_xlpm._i&gt;tblParseParts[[#This Row],[Len]],"",MID(tblParseParts[[#This Row],[Text]],_xlpm._i,1)))</f>
        <v>9</v>
      </c>
      <c r="E86" s="4" t="str">
        <f>_xlfn.LET(_xlpm._i, COLUMN()-COLUMN(tblParseParts[[#Headers],[Text]]), IF(_xlpm._i&gt;tblParseParts[[#This Row],[Len]],"",MID(tblParseParts[[#This Row],[Text]],_xlpm._i,1)))</f>
        <v>9</v>
      </c>
      <c r="F86" s="4" t="str">
        <f>_xlfn.LET(_xlpm._i, COLUMN()-COLUMN(tblParseParts[[#Headers],[Text]]), IF(_xlpm._i&gt;tblParseParts[[#This Row],[Len]],"",MID(tblParseParts[[#This Row],[Text]],_xlpm._i,1)))</f>
        <v>9</v>
      </c>
      <c r="G86" s="4" t="str">
        <f>_xlfn.LET(_xlpm._i, COLUMN()-COLUMN(tblParseParts[[#Headers],[Text]]), IF(_xlpm._i&gt;tblParseParts[[#This Row],[Len]],"",MID(tblParseParts[[#This Row],[Text]],_xlpm._i,1)))</f>
        <v>9</v>
      </c>
      <c r="H86" s="4" t="str">
        <f>_xlfn.LET(_xlpm._i, COLUMN()-COLUMN(tblParseParts[[#Headers],[Text]]), IF(_xlpm._i&gt;tblParseParts[[#This Row],[Len]],"",MID(tblParseParts[[#This Row],[Text]],_xlpm._i,1)))</f>
        <v>9</v>
      </c>
      <c r="I86" s="4" t="str">
        <f>_xlfn.LET(_xlpm._i, COLUMN()-COLUMN(tblParseParts[[#Headers],[Text]]), IF(_xlpm._i&gt;tblParseParts[[#This Row],[Len]],"",MID(tblParseParts[[#This Row],[Text]],_xlpm._i,1)))</f>
        <v>W</v>
      </c>
      <c r="J86" s="4" t="str">
        <f>_xlfn.LET(_xlpm._i, COLUMN()-COLUMN(tblParseParts[[#Headers],[Text]]), IF(_xlpm._i&gt;tblParseParts[[#This Row],[Len]],"",MID(tblParseParts[[#This Row],[Text]],_xlpm._i,1)))</f>
        <v>1</v>
      </c>
      <c r="K86" s="4" t="str">
        <f>_xlfn.LET(_xlpm._i, COLUMN()-COLUMN(tblParseParts[[#Headers],[Text]]), IF(_xlpm._i&gt;tblParseParts[[#This Row],[Len]],"",MID(tblParseParts[[#This Row],[Text]],_xlpm._i,1)))</f>
        <v>5</v>
      </c>
      <c r="L86" s="4" t="str">
        <f>_xlfn.LET(_xlpm._i, COLUMN()-COLUMN(tblParseParts[[#Headers],[Text]]), IF(_xlpm._i&gt;tblParseParts[[#This Row],[Len]],"",MID(tblParseParts[[#This Row],[Text]],_xlpm._i,1)))</f>
        <v>T</v>
      </c>
      <c r="M86" s="4" t="str">
        <f>_xlfn.LET(_xlpm._i, COLUMN()-COLUMN(tblParseParts[[#Headers],[Text]]), IF(_xlpm._i&gt;tblParseParts[[#This Row],[Len]],"",MID(tblParseParts[[#This Row],[Text]],_xlpm._i,1)))</f>
        <v>Z</v>
      </c>
      <c r="N86" s="4" t="str">
        <f>_xlfn.LET(_xlpm._i, COLUMN()-COLUMN(tblParseParts[[#Headers],[Text]]), IF(_xlpm._i&gt;tblParseParts[[#This Row],[Len]],"",MID(tblParseParts[[#This Row],[Text]],_xlpm._i,1)))</f>
        <v/>
      </c>
      <c r="O86" s="4" t="str">
        <f>_xlfn.LET(_xlpm._i, COLUMN()-COLUMN(tblParseParts[[#Headers],[Text]]), IF(_xlpm._i&gt;tblParseParts[[#This Row],[Len]],"",MID(tblParseParts[[#This Row],[Text]],_xlpm._i,1)))</f>
        <v/>
      </c>
      <c r="P86" s="4" t="str">
        <f>_xlfn.LET(_xlpm._i, COLUMN()-COLUMN(tblParseParts[[#Headers],[Text]]), IF(_xlpm._i&gt;tblParseParts[[#This Row],[Len]],"",MID(tblParseParts[[#This Row],[Text]],_xlpm._i,1)))</f>
        <v/>
      </c>
      <c r="Q86" s="4" t="str">
        <f>_xlfn.LET(_xlpm._i, COLUMN()-COLUMN(tblParseParts[[#Headers],[Text]]), IF(_xlpm._i&gt;tblParseParts[[#This Row],[Len]],"",MID(tblParseParts[[#This Row],[Text]],_xlpm._i,1)))</f>
        <v/>
      </c>
      <c r="R86" s="4" t="str">
        <f>_xlfn.LET(_xlpm._i, COLUMN()-COLUMN(tblParseParts[[#Headers],[Text]]), IF(_xlpm._i&gt;tblParseParts[[#This Row],[Len]],"",MID(tblParseParts[[#This Row],[Text]],_xlpm._i,1)))</f>
        <v/>
      </c>
      <c r="S86" s="4" t="str">
        <f>_xlfn.LET(_xlpm._i, COLUMN()-COLUMN(tblParseParts[[#Headers],[Text]]), IF(_xlpm._i&gt;tblParseParts[[#This Row],[Len]],"",MID(tblParseParts[[#This Row],[Text]],_xlpm._i,1)))</f>
        <v/>
      </c>
      <c r="T86" s="4" t="str">
        <f>_xlfn.LET(_xlpm._i, COLUMN()-COLUMN(tblParseParts[[#Headers],[Text]]), IF(_xlpm._i&gt;tblParseParts[[#This Row],[Len]],"",MID(tblParseParts[[#This Row],[Text]],_xlpm._i,1)))</f>
        <v/>
      </c>
      <c r="U86" s="4" t="str">
        <f>_xlfn.LET(_xlpm._i, COLUMN()-COLUMN(tblParseParts[[#Headers],[Text]]), IF(_xlpm._i&gt;tblParseParts[[#This Row],[Len]],"",MID(tblParseParts[[#This Row],[Text]],_xlpm._i,1)))</f>
        <v/>
      </c>
      <c r="V86" s="4" t="str">
        <f>_xlfn.LET(_xlpm._i, COLUMN()-COLUMN(tblParseParts[[#Headers],[Text]]), IF(_xlpm._i&gt;tblParseParts[[#This Row],[Len]],"",MID(tblParseParts[[#This Row],[Text]],_xlpm._i,1)))</f>
        <v/>
      </c>
      <c r="W86" s="4" t="str">
        <f>_xlfn.LET(_xlpm._i, COLUMN()-COLUMN(tblParseParts[[#Headers],[Text]]), IF(_xlpm._i&gt;tblParseParts[[#This Row],[Len]],"",MID(tblParseParts[[#This Row],[Text]],_xlpm._i,1)))</f>
        <v/>
      </c>
      <c r="X86" s="4" t="str">
        <f>_xlfn.LET(_xlpm._i, COLUMN()-COLUMN(tblParseParts[[#Headers],[Text]]), IF(_xlpm._i&gt;tblParseParts[[#This Row],[Len]],"",MID(tblParseParts[[#This Row],[Text]],_xlpm._i,1)))</f>
        <v/>
      </c>
      <c r="Y86" s="4" t="str">
        <f>_xlfn.LET(_xlpm._i, COLUMN()-COLUMN(tblParseParts[[#Headers],[Text]]), IF(_xlpm._i&gt;tblParseParts[[#This Row],[Len]],"",MID(tblParseParts[[#This Row],[Text]],_xlpm._i,1)))</f>
        <v/>
      </c>
      <c r="Z86" s="4" t="str">
        <f>_xlfn.LET(_xlpm._i, COLUMN()-COLUMN(tblParseParts[[#Headers],[Text]]), IF(_xlpm._i&gt;tblParseParts[[#This Row],[Len]],"",MID(tblParseParts[[#This Row],[Text]],_xlpm._i,1)))</f>
        <v/>
      </c>
      <c r="AA86" s="4" t="str">
        <f>_xlfn.LET(_xlpm._i, COLUMN()-COLUMN(tblParseParts[[#Headers],[Text]]), IF(_xlpm._i&gt;tblParseParts[[#This Row],[Len]],"",MID(tblParseParts[[#This Row],[Text]],_xlpm._i,1)))</f>
        <v/>
      </c>
      <c r="AB86" s="4" t="str">
        <f>_xlfn.LET(_xlpm._i, COLUMN()-COLUMN(tblParseParts[[#Headers],[Text]]), IF(_xlpm._i&gt;tblParseParts[[#This Row],[Len]],"",MID(tblParseParts[[#This Row],[Text]],_xlpm._i,1)))</f>
        <v/>
      </c>
      <c r="AC86" s="4" t="str">
        <f>_xlfn.LET(_xlpm._i, COLUMN()-COLUMN(tblParseParts[[#Headers],[Text]]), IF(_xlpm._i&gt;tblParseParts[[#This Row],[Len]],"",MID(tblParseParts[[#This Row],[Text]],_xlpm._i,1)))</f>
        <v/>
      </c>
      <c r="AD86" s="4" t="str">
        <f>_xlfn.LET(_xlpm._i, COLUMN()-COLUMN(tblParseParts[[#Headers],[Text]]), IF(_xlpm._i&gt;tblParseParts[[#This Row],[Len]],"",MID(tblParseParts[[#This Row],[Text]],_xlpm._i,1)))</f>
        <v/>
      </c>
      <c r="AE86" s="4" t="str">
        <f>_xlfn.LET(_xlpm._i, COLUMN()-COLUMN(tblParseParts[[#Headers],[Text]]), IF(_xlpm._i&gt;tblParseParts[[#This Row],[Len]],"",MID(tblParseParts[[#This Row],[Text]],_xlpm._i,1)))</f>
        <v/>
      </c>
      <c r="AF86" s="4" t="str">
        <f>_xlfn.LET(_xlpm._i, COLUMN()-COLUMN(tblParseParts[[#Headers],[Text]]), IF(_xlpm._i&gt;tblParseParts[[#This Row],[Len]],"",MID(tblParseParts[[#This Row],[Text]],_xlpm._i,1)))</f>
        <v/>
      </c>
      <c r="AG86" s="4" t="str">
        <f>_xlfn.LET(_xlpm._i, COLUMN()-COLUMN(tblParseParts[[#Headers],[Text]]), IF(_xlpm._i&gt;tblParseParts[[#This Row],[Len]],"",MID(tblParseParts[[#This Row],[Text]],_xlpm._i,1)))</f>
        <v/>
      </c>
      <c r="AH86" s="4" t="str">
        <f>_xlfn.LET(_xlpm._i, COLUMN()-COLUMN(tblParseParts[[#Headers],[Text]]), IF(_xlpm._i&gt;tblParseParts[[#This Row],[Len]],"",MID(tblParseParts[[#This Row],[Text]],_xlpm._i,1)))</f>
        <v/>
      </c>
      <c r="AI86" s="4" t="str">
        <f>_xlfn.LET(_xlpm._i, COLUMN()-COLUMN(tblParseParts[[#Headers],[Text]]), IF(_xlpm._i&gt;tblParseParts[[#This Row],[Len]],"",MID(tblParseParts[[#This Row],[Text]],_xlpm._i,1)))</f>
        <v/>
      </c>
      <c r="AJ86">
        <f>LEN(tblParseParts[[#This Row],[Text]])</f>
        <v>11</v>
      </c>
      <c r="AK86">
        <f>_xlfn.LET(_xlpm._range,tblParseParts[[#This Row],[1]:[33]], _xlfn.IFNA(_xlfn.XMATCH("T",_xlpm._range,0,1),0))</f>
        <v>10</v>
      </c>
      <c r="AL8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86">
        <f>_xlfn.LET(_xlpm._range,tblParseParts[[#This Row],[1]:[33]], _xlfn.IFNA(_xlfn.XMATCH(":",_xlpm._range,0,-1),0))</f>
        <v>0</v>
      </c>
      <c r="AN86" cm="1">
        <f t="array" ref="AN86">_xlfn.LET(_xlpm._last,INDEX(tblParseParts[[#This Row],[1]:[33]],1,tblParseParts[[#This Row],[Len]]),IF(_xlpm._last="Z",tblParseParts[[#This Row],[Len]],0))</f>
        <v>11</v>
      </c>
      <c r="AO86">
        <f>N(tblParseParts[[#This Row],[Tpos]]&gt;0)</f>
        <v>1</v>
      </c>
      <c r="AP86">
        <f>N(tblParseParts[[#This Row],[Tpos]]=1)</f>
        <v>0</v>
      </c>
      <c r="AQ86">
        <f>N(tblParseParts[[#This Row],[SignLastPos]]=1)</f>
        <v>1</v>
      </c>
      <c r="AR86">
        <f>(tblParseParts[[#This Row],[Tpos]]&lt;&gt;0)*(((tblParseParts[[#This Row],[ZlastPos]]&gt;tblParseParts[[#This Row],[Tpos]])+(tblParseParts[[#This Row],[SignLastPos]]&gt;tblParseParts[[#This Row],[Tpos]]))&lt;&gt;0)</f>
        <v>1</v>
      </c>
      <c r="AS86">
        <f>(tblParseParts[[#This Row],[Tpos]]&lt;&gt;0)*(((tblParseParts[[#This Row],[ZlastPos]]=tblParseParts[[#This Row],[Tpos]]+1)+(tblParseParts[[#This Row],[SignLastPos]]=tblParseParts[[#This Row],[Tpos]]+1))&lt;&gt;0)</f>
        <v>1</v>
      </c>
      <c r="AT86">
        <f>N(tblParseParts[[#This Row],[ColonLastPos]]&gt;tblParseParts[[#This Row],[SignLastPos]])</f>
        <v>0</v>
      </c>
      <c r="AU86">
        <f>N(tblParseParts[[#This Row],[Len]]&lt;8)</f>
        <v>0</v>
      </c>
      <c r="AV86">
        <f>N(tblParseParts[[#This Row],[ZlastPos]]=tblParseParts[[#This Row],[Len]])</f>
        <v>1</v>
      </c>
      <c r="AW8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185</v>
      </c>
      <c r="AX86">
        <v>2</v>
      </c>
      <c r="AY86">
        <v>2</v>
      </c>
      <c r="AZ86">
        <v>0</v>
      </c>
      <c r="BA86" t="str">
        <f>_xlfn.TEXTJOIN(", ",FALSE,tblParseParts[[#This Row],[Hash]:[Compliant]])</f>
        <v>185, 2, 2, 0</v>
      </c>
    </row>
    <row r="87" spans="1:53" x14ac:dyDescent="0.25">
      <c r="A87">
        <v>79</v>
      </c>
      <c r="B87" s="14" t="s">
        <v>162</v>
      </c>
      <c r="C87" s="4" t="str">
        <f>_xlfn.LET(_xlpm._i, COLUMN()-COLUMN(tblParseParts[[#Headers],[Text]]), IF(_xlpm._i&gt;tblParseParts[[#This Row],[Len]],"",MID(tblParseParts[[#This Row],[Text]],_xlpm._i,1)))</f>
        <v>2</v>
      </c>
      <c r="D87" s="4" t="str">
        <f>_xlfn.LET(_xlpm._i, COLUMN()-COLUMN(tblParseParts[[#Headers],[Text]]), IF(_xlpm._i&gt;tblParseParts[[#This Row],[Len]],"",MID(tblParseParts[[#This Row],[Text]],_xlpm._i,1)))</f>
        <v>0</v>
      </c>
      <c r="E87" s="4" t="str">
        <f>_xlfn.LET(_xlpm._i, COLUMN()-COLUMN(tblParseParts[[#Headers],[Text]]), IF(_xlpm._i&gt;tblParseParts[[#This Row],[Len]],"",MID(tblParseParts[[#This Row],[Text]],_xlpm._i,1)))</f>
        <v>2</v>
      </c>
      <c r="F87" s="4" t="str">
        <f>_xlfn.LET(_xlpm._i, COLUMN()-COLUMN(tblParseParts[[#Headers],[Text]]), IF(_xlpm._i&gt;tblParseParts[[#This Row],[Len]],"",MID(tblParseParts[[#This Row],[Text]],_xlpm._i,1)))</f>
        <v>3</v>
      </c>
      <c r="G87" s="4" t="str">
        <f>_xlfn.LET(_xlpm._i, COLUMN()-COLUMN(tblParseParts[[#Headers],[Text]]), IF(_xlpm._i&gt;tblParseParts[[#This Row],[Len]],"",MID(tblParseParts[[#This Row],[Text]],_xlpm._i,1)))</f>
        <v>-</v>
      </c>
      <c r="H87" s="4" t="str">
        <f>_xlfn.LET(_xlpm._i, COLUMN()-COLUMN(tblParseParts[[#Headers],[Text]]), IF(_xlpm._i&gt;tblParseParts[[#This Row],[Len]],"",MID(tblParseParts[[#This Row],[Text]],_xlpm._i,1)))</f>
        <v>3</v>
      </c>
      <c r="I87" s="4" t="str">
        <f>_xlfn.LET(_xlpm._i, COLUMN()-COLUMN(tblParseParts[[#Headers],[Text]]), IF(_xlpm._i&gt;tblParseParts[[#This Row],[Len]],"",MID(tblParseParts[[#This Row],[Text]],_xlpm._i,1)))</f>
        <v>2</v>
      </c>
      <c r="J87" s="4" t="str">
        <f>_xlfn.LET(_xlpm._i, COLUMN()-COLUMN(tblParseParts[[#Headers],[Text]]), IF(_xlpm._i&gt;tblParseParts[[#This Row],[Len]],"",MID(tblParseParts[[#This Row],[Text]],_xlpm._i,1)))</f>
        <v>5</v>
      </c>
      <c r="K87" s="4" t="str">
        <f>_xlfn.LET(_xlpm._i, COLUMN()-COLUMN(tblParseParts[[#Headers],[Text]]), IF(_xlpm._i&gt;tblParseParts[[#This Row],[Len]],"",MID(tblParseParts[[#This Row],[Text]],_xlpm._i,1)))</f>
        <v>T</v>
      </c>
      <c r="L87" s="4" t="str">
        <f>_xlfn.LET(_xlpm._i, COLUMN()-COLUMN(tblParseParts[[#Headers],[Text]]), IF(_xlpm._i&gt;tblParseParts[[#This Row],[Len]],"",MID(tblParseParts[[#This Row],[Text]],_xlpm._i,1)))</f>
        <v>Z</v>
      </c>
      <c r="M87" s="4" t="str">
        <f>_xlfn.LET(_xlpm._i, COLUMN()-COLUMN(tblParseParts[[#Headers],[Text]]), IF(_xlpm._i&gt;tblParseParts[[#This Row],[Len]],"",MID(tblParseParts[[#This Row],[Text]],_xlpm._i,1)))</f>
        <v/>
      </c>
      <c r="N87" s="4" t="str">
        <f>_xlfn.LET(_xlpm._i, COLUMN()-COLUMN(tblParseParts[[#Headers],[Text]]), IF(_xlpm._i&gt;tblParseParts[[#This Row],[Len]],"",MID(tblParseParts[[#This Row],[Text]],_xlpm._i,1)))</f>
        <v/>
      </c>
      <c r="O87" s="4" t="str">
        <f>_xlfn.LET(_xlpm._i, COLUMN()-COLUMN(tblParseParts[[#Headers],[Text]]), IF(_xlpm._i&gt;tblParseParts[[#This Row],[Len]],"",MID(tblParseParts[[#This Row],[Text]],_xlpm._i,1)))</f>
        <v/>
      </c>
      <c r="P87" s="4" t="str">
        <f>_xlfn.LET(_xlpm._i, COLUMN()-COLUMN(tblParseParts[[#Headers],[Text]]), IF(_xlpm._i&gt;tblParseParts[[#This Row],[Len]],"",MID(tblParseParts[[#This Row],[Text]],_xlpm._i,1)))</f>
        <v/>
      </c>
      <c r="Q87" s="4" t="str">
        <f>_xlfn.LET(_xlpm._i, COLUMN()-COLUMN(tblParseParts[[#Headers],[Text]]), IF(_xlpm._i&gt;tblParseParts[[#This Row],[Len]],"",MID(tblParseParts[[#This Row],[Text]],_xlpm._i,1)))</f>
        <v/>
      </c>
      <c r="R87" s="4" t="str">
        <f>_xlfn.LET(_xlpm._i, COLUMN()-COLUMN(tblParseParts[[#Headers],[Text]]), IF(_xlpm._i&gt;tblParseParts[[#This Row],[Len]],"",MID(tblParseParts[[#This Row],[Text]],_xlpm._i,1)))</f>
        <v/>
      </c>
      <c r="S87" s="4" t="str">
        <f>_xlfn.LET(_xlpm._i, COLUMN()-COLUMN(tblParseParts[[#Headers],[Text]]), IF(_xlpm._i&gt;tblParseParts[[#This Row],[Len]],"",MID(tblParseParts[[#This Row],[Text]],_xlpm._i,1)))</f>
        <v/>
      </c>
      <c r="T87" s="4" t="str">
        <f>_xlfn.LET(_xlpm._i, COLUMN()-COLUMN(tblParseParts[[#Headers],[Text]]), IF(_xlpm._i&gt;tblParseParts[[#This Row],[Len]],"",MID(tblParseParts[[#This Row],[Text]],_xlpm._i,1)))</f>
        <v/>
      </c>
      <c r="U87" s="4" t="str">
        <f>_xlfn.LET(_xlpm._i, COLUMN()-COLUMN(tblParseParts[[#Headers],[Text]]), IF(_xlpm._i&gt;tblParseParts[[#This Row],[Len]],"",MID(tblParseParts[[#This Row],[Text]],_xlpm._i,1)))</f>
        <v/>
      </c>
      <c r="V87" s="4" t="str">
        <f>_xlfn.LET(_xlpm._i, COLUMN()-COLUMN(tblParseParts[[#Headers],[Text]]), IF(_xlpm._i&gt;tblParseParts[[#This Row],[Len]],"",MID(tblParseParts[[#This Row],[Text]],_xlpm._i,1)))</f>
        <v/>
      </c>
      <c r="W87" s="4" t="str">
        <f>_xlfn.LET(_xlpm._i, COLUMN()-COLUMN(tblParseParts[[#Headers],[Text]]), IF(_xlpm._i&gt;tblParseParts[[#This Row],[Len]],"",MID(tblParseParts[[#This Row],[Text]],_xlpm._i,1)))</f>
        <v/>
      </c>
      <c r="X87" s="4" t="str">
        <f>_xlfn.LET(_xlpm._i, COLUMN()-COLUMN(tblParseParts[[#Headers],[Text]]), IF(_xlpm._i&gt;tblParseParts[[#This Row],[Len]],"",MID(tblParseParts[[#This Row],[Text]],_xlpm._i,1)))</f>
        <v/>
      </c>
      <c r="Y87" s="4" t="str">
        <f>_xlfn.LET(_xlpm._i, COLUMN()-COLUMN(tblParseParts[[#Headers],[Text]]), IF(_xlpm._i&gt;tblParseParts[[#This Row],[Len]],"",MID(tblParseParts[[#This Row],[Text]],_xlpm._i,1)))</f>
        <v/>
      </c>
      <c r="Z87" s="4" t="str">
        <f>_xlfn.LET(_xlpm._i, COLUMN()-COLUMN(tblParseParts[[#Headers],[Text]]), IF(_xlpm._i&gt;tblParseParts[[#This Row],[Len]],"",MID(tblParseParts[[#This Row],[Text]],_xlpm._i,1)))</f>
        <v/>
      </c>
      <c r="AA87" s="4" t="str">
        <f>_xlfn.LET(_xlpm._i, COLUMN()-COLUMN(tblParseParts[[#Headers],[Text]]), IF(_xlpm._i&gt;tblParseParts[[#This Row],[Len]],"",MID(tblParseParts[[#This Row],[Text]],_xlpm._i,1)))</f>
        <v/>
      </c>
      <c r="AB87" s="4" t="str">
        <f>_xlfn.LET(_xlpm._i, COLUMN()-COLUMN(tblParseParts[[#Headers],[Text]]), IF(_xlpm._i&gt;tblParseParts[[#This Row],[Len]],"",MID(tblParseParts[[#This Row],[Text]],_xlpm._i,1)))</f>
        <v/>
      </c>
      <c r="AC87" s="4" t="str">
        <f>_xlfn.LET(_xlpm._i, COLUMN()-COLUMN(tblParseParts[[#Headers],[Text]]), IF(_xlpm._i&gt;tblParseParts[[#This Row],[Len]],"",MID(tblParseParts[[#This Row],[Text]],_xlpm._i,1)))</f>
        <v/>
      </c>
      <c r="AD87" s="4" t="str">
        <f>_xlfn.LET(_xlpm._i, COLUMN()-COLUMN(tblParseParts[[#Headers],[Text]]), IF(_xlpm._i&gt;tblParseParts[[#This Row],[Len]],"",MID(tblParseParts[[#This Row],[Text]],_xlpm._i,1)))</f>
        <v/>
      </c>
      <c r="AE87" s="4" t="str">
        <f>_xlfn.LET(_xlpm._i, COLUMN()-COLUMN(tblParseParts[[#Headers],[Text]]), IF(_xlpm._i&gt;tblParseParts[[#This Row],[Len]],"",MID(tblParseParts[[#This Row],[Text]],_xlpm._i,1)))</f>
        <v/>
      </c>
      <c r="AF87" s="4" t="str">
        <f>_xlfn.LET(_xlpm._i, COLUMN()-COLUMN(tblParseParts[[#Headers],[Text]]), IF(_xlpm._i&gt;tblParseParts[[#This Row],[Len]],"",MID(tblParseParts[[#This Row],[Text]],_xlpm._i,1)))</f>
        <v/>
      </c>
      <c r="AG87" s="4" t="str">
        <f>_xlfn.LET(_xlpm._i, COLUMN()-COLUMN(tblParseParts[[#Headers],[Text]]), IF(_xlpm._i&gt;tblParseParts[[#This Row],[Len]],"",MID(tblParseParts[[#This Row],[Text]],_xlpm._i,1)))</f>
        <v/>
      </c>
      <c r="AH87" s="4" t="str">
        <f>_xlfn.LET(_xlpm._i, COLUMN()-COLUMN(tblParseParts[[#Headers],[Text]]), IF(_xlpm._i&gt;tblParseParts[[#This Row],[Len]],"",MID(tblParseParts[[#This Row],[Text]],_xlpm._i,1)))</f>
        <v/>
      </c>
      <c r="AI87" s="4" t="str">
        <f>_xlfn.LET(_xlpm._i, COLUMN()-COLUMN(tblParseParts[[#Headers],[Text]]), IF(_xlpm._i&gt;tblParseParts[[#This Row],[Len]],"",MID(tblParseParts[[#This Row],[Text]],_xlpm._i,1)))</f>
        <v/>
      </c>
      <c r="AJ87">
        <f>LEN(tblParseParts[[#This Row],[Text]])</f>
        <v>10</v>
      </c>
      <c r="AK87">
        <f>_xlfn.LET(_xlpm._range,tblParseParts[[#This Row],[1]:[33]], _xlfn.IFNA(_xlfn.XMATCH("T",_xlpm._range,0,1),0))</f>
        <v>9</v>
      </c>
      <c r="AL8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87">
        <f>_xlfn.LET(_xlpm._range,tblParseParts[[#This Row],[1]:[33]], _xlfn.IFNA(_xlfn.XMATCH(":",_xlpm._range,0,-1),0))</f>
        <v>0</v>
      </c>
      <c r="AN87" cm="1">
        <f t="array" ref="AN87">_xlfn.LET(_xlpm._last,INDEX(tblParseParts[[#This Row],[1]:[33]],1,tblParseParts[[#This Row],[Len]]),IF(_xlpm._last="Z",tblParseParts[[#This Row],[Len]],0))</f>
        <v>10</v>
      </c>
      <c r="AO87">
        <f>N(tblParseParts[[#This Row],[Tpos]]&gt;0)</f>
        <v>1</v>
      </c>
      <c r="AP87">
        <f>N(tblParseParts[[#This Row],[Tpos]]=1)</f>
        <v>0</v>
      </c>
      <c r="AQ87">
        <f>N(tblParseParts[[#This Row],[SignLastPos]]=1)</f>
        <v>0</v>
      </c>
      <c r="AR87">
        <f>(tblParseParts[[#This Row],[Tpos]]&lt;&gt;0)*(((tblParseParts[[#This Row],[ZlastPos]]&gt;tblParseParts[[#This Row],[Tpos]])+(tblParseParts[[#This Row],[SignLastPos]]&gt;tblParseParts[[#This Row],[Tpos]]))&lt;&gt;0)</f>
        <v>1</v>
      </c>
      <c r="AS87">
        <f>(tblParseParts[[#This Row],[Tpos]]&lt;&gt;0)*(((tblParseParts[[#This Row],[ZlastPos]]=tblParseParts[[#This Row],[Tpos]]+1)+(tblParseParts[[#This Row],[SignLastPos]]=tblParseParts[[#This Row],[Tpos]]+1))&lt;&gt;0)</f>
        <v>1</v>
      </c>
      <c r="AT87">
        <f>N(tblParseParts[[#This Row],[ColonLastPos]]&gt;tblParseParts[[#This Row],[SignLastPos]])</f>
        <v>0</v>
      </c>
      <c r="AU87">
        <f>N(tblParseParts[[#This Row],[Len]]&lt;8)</f>
        <v>0</v>
      </c>
      <c r="AV87">
        <f>N(tblParseParts[[#This Row],[ZlastPos]]=tblParseParts[[#This Row],[Len]])</f>
        <v>1</v>
      </c>
      <c r="AW8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7">
        <v>2</v>
      </c>
      <c r="AY87">
        <v>2</v>
      </c>
      <c r="AZ87">
        <v>0</v>
      </c>
      <c r="BA87" t="str">
        <f>_xlfn.TEXTJOIN(", ",FALSE,tblParseParts[[#This Row],[Hash]:[Compliant]])</f>
        <v>153, 2, 2, 0</v>
      </c>
    </row>
    <row r="88" spans="1:53" x14ac:dyDescent="0.25">
      <c r="A88">
        <v>80</v>
      </c>
      <c r="B88" s="14" t="s">
        <v>163</v>
      </c>
      <c r="C88" s="4" t="str">
        <f>_xlfn.LET(_xlpm._i, COLUMN()-COLUMN(tblParseParts[[#Headers],[Text]]), IF(_xlpm._i&gt;tblParseParts[[#This Row],[Len]],"",MID(tblParseParts[[#This Row],[Text]],_xlpm._i,1)))</f>
        <v>2</v>
      </c>
      <c r="D88" s="4" t="str">
        <f>_xlfn.LET(_xlpm._i, COLUMN()-COLUMN(tblParseParts[[#Headers],[Text]]), IF(_xlpm._i&gt;tblParseParts[[#This Row],[Len]],"",MID(tblParseParts[[#This Row],[Text]],_xlpm._i,1)))</f>
        <v>0</v>
      </c>
      <c r="E88" s="4" t="str">
        <f>_xlfn.LET(_xlpm._i, COLUMN()-COLUMN(tblParseParts[[#Headers],[Text]]), IF(_xlpm._i&gt;tblParseParts[[#This Row],[Len]],"",MID(tblParseParts[[#This Row],[Text]],_xlpm._i,1)))</f>
        <v>2</v>
      </c>
      <c r="F88" s="4" t="str">
        <f>_xlfn.LET(_xlpm._i, COLUMN()-COLUMN(tblParseParts[[#Headers],[Text]]), IF(_xlpm._i&gt;tblParseParts[[#This Row],[Len]],"",MID(tblParseParts[[#This Row],[Text]],_xlpm._i,1)))</f>
        <v>3</v>
      </c>
      <c r="G88" s="4" t="str">
        <f>_xlfn.LET(_xlpm._i, COLUMN()-COLUMN(tblParseParts[[#Headers],[Text]]), IF(_xlpm._i&gt;tblParseParts[[#This Row],[Len]],"",MID(tblParseParts[[#This Row],[Text]],_xlpm._i,1)))</f>
        <v>-</v>
      </c>
      <c r="H88" s="4" t="str">
        <f>_xlfn.LET(_xlpm._i, COLUMN()-COLUMN(tblParseParts[[#Headers],[Text]]), IF(_xlpm._i&gt;tblParseParts[[#This Row],[Len]],"",MID(tblParseParts[[#This Row],[Text]],_xlpm._i,1)))</f>
        <v>W</v>
      </c>
      <c r="I88" s="4" t="str">
        <f>_xlfn.LET(_xlpm._i, COLUMN()-COLUMN(tblParseParts[[#Headers],[Text]]), IF(_xlpm._i&gt;tblParseParts[[#This Row],[Len]],"",MID(tblParseParts[[#This Row],[Text]],_xlpm._i,1)))</f>
        <v>1</v>
      </c>
      <c r="J88" s="4" t="str">
        <f>_xlfn.LET(_xlpm._i, COLUMN()-COLUMN(tblParseParts[[#Headers],[Text]]), IF(_xlpm._i&gt;tblParseParts[[#This Row],[Len]],"",MID(tblParseParts[[#This Row],[Text]],_xlpm._i,1)))</f>
        <v>5</v>
      </c>
      <c r="K88" s="4" t="str">
        <f>_xlfn.LET(_xlpm._i, COLUMN()-COLUMN(tblParseParts[[#Headers],[Text]]), IF(_xlpm._i&gt;tblParseParts[[#This Row],[Len]],"",MID(tblParseParts[[#This Row],[Text]],_xlpm._i,1)))</f>
        <v>T</v>
      </c>
      <c r="L88" s="4" t="str">
        <f>_xlfn.LET(_xlpm._i, COLUMN()-COLUMN(tblParseParts[[#Headers],[Text]]), IF(_xlpm._i&gt;tblParseParts[[#This Row],[Len]],"",MID(tblParseParts[[#This Row],[Text]],_xlpm._i,1)))</f>
        <v>Z</v>
      </c>
      <c r="M88" s="4" t="str">
        <f>_xlfn.LET(_xlpm._i, COLUMN()-COLUMN(tblParseParts[[#Headers],[Text]]), IF(_xlpm._i&gt;tblParseParts[[#This Row],[Len]],"",MID(tblParseParts[[#This Row],[Text]],_xlpm._i,1)))</f>
        <v/>
      </c>
      <c r="N88" s="4" t="str">
        <f>_xlfn.LET(_xlpm._i, COLUMN()-COLUMN(tblParseParts[[#Headers],[Text]]), IF(_xlpm._i&gt;tblParseParts[[#This Row],[Len]],"",MID(tblParseParts[[#This Row],[Text]],_xlpm._i,1)))</f>
        <v/>
      </c>
      <c r="O88" s="4" t="str">
        <f>_xlfn.LET(_xlpm._i, COLUMN()-COLUMN(tblParseParts[[#Headers],[Text]]), IF(_xlpm._i&gt;tblParseParts[[#This Row],[Len]],"",MID(tblParseParts[[#This Row],[Text]],_xlpm._i,1)))</f>
        <v/>
      </c>
      <c r="P88" s="4" t="str">
        <f>_xlfn.LET(_xlpm._i, COLUMN()-COLUMN(tblParseParts[[#Headers],[Text]]), IF(_xlpm._i&gt;tblParseParts[[#This Row],[Len]],"",MID(tblParseParts[[#This Row],[Text]],_xlpm._i,1)))</f>
        <v/>
      </c>
      <c r="Q88" s="4" t="str">
        <f>_xlfn.LET(_xlpm._i, COLUMN()-COLUMN(tblParseParts[[#Headers],[Text]]), IF(_xlpm._i&gt;tblParseParts[[#This Row],[Len]],"",MID(tblParseParts[[#This Row],[Text]],_xlpm._i,1)))</f>
        <v/>
      </c>
      <c r="R88" s="4" t="str">
        <f>_xlfn.LET(_xlpm._i, COLUMN()-COLUMN(tblParseParts[[#Headers],[Text]]), IF(_xlpm._i&gt;tblParseParts[[#This Row],[Len]],"",MID(tblParseParts[[#This Row],[Text]],_xlpm._i,1)))</f>
        <v/>
      </c>
      <c r="S88" s="4" t="str">
        <f>_xlfn.LET(_xlpm._i, COLUMN()-COLUMN(tblParseParts[[#Headers],[Text]]), IF(_xlpm._i&gt;tblParseParts[[#This Row],[Len]],"",MID(tblParseParts[[#This Row],[Text]],_xlpm._i,1)))</f>
        <v/>
      </c>
      <c r="T88" s="4" t="str">
        <f>_xlfn.LET(_xlpm._i, COLUMN()-COLUMN(tblParseParts[[#Headers],[Text]]), IF(_xlpm._i&gt;tblParseParts[[#This Row],[Len]],"",MID(tblParseParts[[#This Row],[Text]],_xlpm._i,1)))</f>
        <v/>
      </c>
      <c r="U88" s="4" t="str">
        <f>_xlfn.LET(_xlpm._i, COLUMN()-COLUMN(tblParseParts[[#Headers],[Text]]), IF(_xlpm._i&gt;tblParseParts[[#This Row],[Len]],"",MID(tblParseParts[[#This Row],[Text]],_xlpm._i,1)))</f>
        <v/>
      </c>
      <c r="V88" s="4" t="str">
        <f>_xlfn.LET(_xlpm._i, COLUMN()-COLUMN(tblParseParts[[#Headers],[Text]]), IF(_xlpm._i&gt;tblParseParts[[#This Row],[Len]],"",MID(tblParseParts[[#This Row],[Text]],_xlpm._i,1)))</f>
        <v/>
      </c>
      <c r="W88" s="4" t="str">
        <f>_xlfn.LET(_xlpm._i, COLUMN()-COLUMN(tblParseParts[[#Headers],[Text]]), IF(_xlpm._i&gt;tblParseParts[[#This Row],[Len]],"",MID(tblParseParts[[#This Row],[Text]],_xlpm._i,1)))</f>
        <v/>
      </c>
      <c r="X88" s="4" t="str">
        <f>_xlfn.LET(_xlpm._i, COLUMN()-COLUMN(tblParseParts[[#Headers],[Text]]), IF(_xlpm._i&gt;tblParseParts[[#This Row],[Len]],"",MID(tblParseParts[[#This Row],[Text]],_xlpm._i,1)))</f>
        <v/>
      </c>
      <c r="Y88" s="4" t="str">
        <f>_xlfn.LET(_xlpm._i, COLUMN()-COLUMN(tblParseParts[[#Headers],[Text]]), IF(_xlpm._i&gt;tblParseParts[[#This Row],[Len]],"",MID(tblParseParts[[#This Row],[Text]],_xlpm._i,1)))</f>
        <v/>
      </c>
      <c r="Z88" s="4" t="str">
        <f>_xlfn.LET(_xlpm._i, COLUMN()-COLUMN(tblParseParts[[#Headers],[Text]]), IF(_xlpm._i&gt;tblParseParts[[#This Row],[Len]],"",MID(tblParseParts[[#This Row],[Text]],_xlpm._i,1)))</f>
        <v/>
      </c>
      <c r="AA88" s="4" t="str">
        <f>_xlfn.LET(_xlpm._i, COLUMN()-COLUMN(tblParseParts[[#Headers],[Text]]), IF(_xlpm._i&gt;tblParseParts[[#This Row],[Len]],"",MID(tblParseParts[[#This Row],[Text]],_xlpm._i,1)))</f>
        <v/>
      </c>
      <c r="AB88" s="4" t="str">
        <f>_xlfn.LET(_xlpm._i, COLUMN()-COLUMN(tblParseParts[[#Headers],[Text]]), IF(_xlpm._i&gt;tblParseParts[[#This Row],[Len]],"",MID(tblParseParts[[#This Row],[Text]],_xlpm._i,1)))</f>
        <v/>
      </c>
      <c r="AC88" s="4" t="str">
        <f>_xlfn.LET(_xlpm._i, COLUMN()-COLUMN(tblParseParts[[#Headers],[Text]]), IF(_xlpm._i&gt;tblParseParts[[#This Row],[Len]],"",MID(tblParseParts[[#This Row],[Text]],_xlpm._i,1)))</f>
        <v/>
      </c>
      <c r="AD88" s="4" t="str">
        <f>_xlfn.LET(_xlpm._i, COLUMN()-COLUMN(tblParseParts[[#Headers],[Text]]), IF(_xlpm._i&gt;tblParseParts[[#This Row],[Len]],"",MID(tblParseParts[[#This Row],[Text]],_xlpm._i,1)))</f>
        <v/>
      </c>
      <c r="AE88" s="4" t="str">
        <f>_xlfn.LET(_xlpm._i, COLUMN()-COLUMN(tblParseParts[[#Headers],[Text]]), IF(_xlpm._i&gt;tblParseParts[[#This Row],[Len]],"",MID(tblParseParts[[#This Row],[Text]],_xlpm._i,1)))</f>
        <v/>
      </c>
      <c r="AF88" s="4" t="str">
        <f>_xlfn.LET(_xlpm._i, COLUMN()-COLUMN(tblParseParts[[#Headers],[Text]]), IF(_xlpm._i&gt;tblParseParts[[#This Row],[Len]],"",MID(tblParseParts[[#This Row],[Text]],_xlpm._i,1)))</f>
        <v/>
      </c>
      <c r="AG88" s="4" t="str">
        <f>_xlfn.LET(_xlpm._i, COLUMN()-COLUMN(tblParseParts[[#Headers],[Text]]), IF(_xlpm._i&gt;tblParseParts[[#This Row],[Len]],"",MID(tblParseParts[[#This Row],[Text]],_xlpm._i,1)))</f>
        <v/>
      </c>
      <c r="AH88" s="4" t="str">
        <f>_xlfn.LET(_xlpm._i, COLUMN()-COLUMN(tblParseParts[[#Headers],[Text]]), IF(_xlpm._i&gt;tblParseParts[[#This Row],[Len]],"",MID(tblParseParts[[#This Row],[Text]],_xlpm._i,1)))</f>
        <v/>
      </c>
      <c r="AI88" s="4" t="str">
        <f>_xlfn.LET(_xlpm._i, COLUMN()-COLUMN(tblParseParts[[#Headers],[Text]]), IF(_xlpm._i&gt;tblParseParts[[#This Row],[Len]],"",MID(tblParseParts[[#This Row],[Text]],_xlpm._i,1)))</f>
        <v/>
      </c>
      <c r="AJ88">
        <f>LEN(tblParseParts[[#This Row],[Text]])</f>
        <v>10</v>
      </c>
      <c r="AK88">
        <f>_xlfn.LET(_xlpm._range,tblParseParts[[#This Row],[1]:[33]], _xlfn.IFNA(_xlfn.XMATCH("T",_xlpm._range,0,1),0))</f>
        <v>9</v>
      </c>
      <c r="AL8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88">
        <f>_xlfn.LET(_xlpm._range,tblParseParts[[#This Row],[1]:[33]], _xlfn.IFNA(_xlfn.XMATCH(":",_xlpm._range,0,-1),0))</f>
        <v>0</v>
      </c>
      <c r="AN88" cm="1">
        <f t="array" ref="AN88">_xlfn.LET(_xlpm._last,INDEX(tblParseParts[[#This Row],[1]:[33]],1,tblParseParts[[#This Row],[Len]]),IF(_xlpm._last="Z",tblParseParts[[#This Row],[Len]],0))</f>
        <v>10</v>
      </c>
      <c r="AO88">
        <f>N(tblParseParts[[#This Row],[Tpos]]&gt;0)</f>
        <v>1</v>
      </c>
      <c r="AP88">
        <f>N(tblParseParts[[#This Row],[Tpos]]=1)</f>
        <v>0</v>
      </c>
      <c r="AQ88">
        <f>N(tblParseParts[[#This Row],[SignLastPos]]=1)</f>
        <v>0</v>
      </c>
      <c r="AR88">
        <f>(tblParseParts[[#This Row],[Tpos]]&lt;&gt;0)*(((tblParseParts[[#This Row],[ZlastPos]]&gt;tblParseParts[[#This Row],[Tpos]])+(tblParseParts[[#This Row],[SignLastPos]]&gt;tblParseParts[[#This Row],[Tpos]]))&lt;&gt;0)</f>
        <v>1</v>
      </c>
      <c r="AS88">
        <f>(tblParseParts[[#This Row],[Tpos]]&lt;&gt;0)*(((tblParseParts[[#This Row],[ZlastPos]]=tblParseParts[[#This Row],[Tpos]]+1)+(tblParseParts[[#This Row],[SignLastPos]]=tblParseParts[[#This Row],[Tpos]]+1))&lt;&gt;0)</f>
        <v>1</v>
      </c>
      <c r="AT88">
        <f>N(tblParseParts[[#This Row],[ColonLastPos]]&gt;tblParseParts[[#This Row],[SignLastPos]])</f>
        <v>0</v>
      </c>
      <c r="AU88">
        <f>N(tblParseParts[[#This Row],[Len]]&lt;8)</f>
        <v>0</v>
      </c>
      <c r="AV88">
        <f>N(tblParseParts[[#This Row],[ZlastPos]]=tblParseParts[[#This Row],[Len]])</f>
        <v>1</v>
      </c>
      <c r="AW8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8">
        <v>2</v>
      </c>
      <c r="AY88">
        <v>2</v>
      </c>
      <c r="AZ88">
        <v>0</v>
      </c>
      <c r="BA88" t="str">
        <f>_xlfn.TEXTJOIN(", ",FALSE,tblParseParts[[#This Row],[Hash]:[Compliant]])</f>
        <v>153, 2, 2, 0</v>
      </c>
    </row>
    <row r="89" spans="1:53" x14ac:dyDescent="0.25">
      <c r="A89">
        <v>81</v>
      </c>
      <c r="B89" s="14" t="s">
        <v>164</v>
      </c>
      <c r="C89" s="4" t="str">
        <f>_xlfn.LET(_xlpm._i, COLUMN()-COLUMN(tblParseParts[[#Headers],[Text]]), IF(_xlpm._i&gt;tblParseParts[[#This Row],[Len]],"",MID(tblParseParts[[#This Row],[Text]],_xlpm._i,1)))</f>
        <v>9</v>
      </c>
      <c r="D89" s="4" t="str">
        <f>_xlfn.LET(_xlpm._i, COLUMN()-COLUMN(tblParseParts[[#Headers],[Text]]), IF(_xlpm._i&gt;tblParseParts[[#This Row],[Len]],"",MID(tblParseParts[[#This Row],[Text]],_xlpm._i,1)))</f>
        <v>9</v>
      </c>
      <c r="E89" s="4" t="str">
        <f>_xlfn.LET(_xlpm._i, COLUMN()-COLUMN(tblParseParts[[#Headers],[Text]]), IF(_xlpm._i&gt;tblParseParts[[#This Row],[Len]],"",MID(tblParseParts[[#This Row],[Text]],_xlpm._i,1)))</f>
        <v>9</v>
      </c>
      <c r="F89" s="4" t="str">
        <f>_xlfn.LET(_xlpm._i, COLUMN()-COLUMN(tblParseParts[[#Headers],[Text]]), IF(_xlpm._i&gt;tblParseParts[[#This Row],[Len]],"",MID(tblParseParts[[#This Row],[Text]],_xlpm._i,1)))</f>
        <v>9</v>
      </c>
      <c r="G89" s="4" t="str">
        <f>_xlfn.LET(_xlpm._i, COLUMN()-COLUMN(tblParseParts[[#Headers],[Text]]), IF(_xlpm._i&gt;tblParseParts[[#This Row],[Len]],"",MID(tblParseParts[[#This Row],[Text]],_xlpm._i,1)))</f>
        <v>9</v>
      </c>
      <c r="H89" s="4" t="str">
        <f>_xlfn.LET(_xlpm._i, COLUMN()-COLUMN(tblParseParts[[#Headers],[Text]]), IF(_xlpm._i&gt;tblParseParts[[#This Row],[Len]],"",MID(tblParseParts[[#This Row],[Text]],_xlpm._i,1)))</f>
        <v>-</v>
      </c>
      <c r="I89" s="4" t="str">
        <f>_xlfn.LET(_xlpm._i, COLUMN()-COLUMN(tblParseParts[[#Headers],[Text]]), IF(_xlpm._i&gt;tblParseParts[[#This Row],[Len]],"",MID(tblParseParts[[#This Row],[Text]],_xlpm._i,1)))</f>
        <v>1</v>
      </c>
      <c r="J89" s="4" t="str">
        <f>_xlfn.LET(_xlpm._i, COLUMN()-COLUMN(tblParseParts[[#Headers],[Text]]), IF(_xlpm._i&gt;tblParseParts[[#This Row],[Len]],"",MID(tblParseParts[[#This Row],[Text]],_xlpm._i,1)))</f>
        <v>0</v>
      </c>
      <c r="K89" s="4" t="str">
        <f>_xlfn.LET(_xlpm._i, COLUMN()-COLUMN(tblParseParts[[#Headers],[Text]]), IF(_xlpm._i&gt;tblParseParts[[#This Row],[Len]],"",MID(tblParseParts[[#This Row],[Text]],_xlpm._i,1)))</f>
        <v>T</v>
      </c>
      <c r="L89" s="4" t="str">
        <f>_xlfn.LET(_xlpm._i, COLUMN()-COLUMN(tblParseParts[[#Headers],[Text]]), IF(_xlpm._i&gt;tblParseParts[[#This Row],[Len]],"",MID(tblParseParts[[#This Row],[Text]],_xlpm._i,1)))</f>
        <v>Z</v>
      </c>
      <c r="M89" s="4" t="str">
        <f>_xlfn.LET(_xlpm._i, COLUMN()-COLUMN(tblParseParts[[#Headers],[Text]]), IF(_xlpm._i&gt;tblParseParts[[#This Row],[Len]],"",MID(tblParseParts[[#This Row],[Text]],_xlpm._i,1)))</f>
        <v/>
      </c>
      <c r="N89" s="4" t="str">
        <f>_xlfn.LET(_xlpm._i, COLUMN()-COLUMN(tblParseParts[[#Headers],[Text]]), IF(_xlpm._i&gt;tblParseParts[[#This Row],[Len]],"",MID(tblParseParts[[#This Row],[Text]],_xlpm._i,1)))</f>
        <v/>
      </c>
      <c r="O89" s="4" t="str">
        <f>_xlfn.LET(_xlpm._i, COLUMN()-COLUMN(tblParseParts[[#Headers],[Text]]), IF(_xlpm._i&gt;tblParseParts[[#This Row],[Len]],"",MID(tblParseParts[[#This Row],[Text]],_xlpm._i,1)))</f>
        <v/>
      </c>
      <c r="P89" s="4" t="str">
        <f>_xlfn.LET(_xlpm._i, COLUMN()-COLUMN(tblParseParts[[#Headers],[Text]]), IF(_xlpm._i&gt;tblParseParts[[#This Row],[Len]],"",MID(tblParseParts[[#This Row],[Text]],_xlpm._i,1)))</f>
        <v/>
      </c>
      <c r="Q89" s="4" t="str">
        <f>_xlfn.LET(_xlpm._i, COLUMN()-COLUMN(tblParseParts[[#Headers],[Text]]), IF(_xlpm._i&gt;tblParseParts[[#This Row],[Len]],"",MID(tblParseParts[[#This Row],[Text]],_xlpm._i,1)))</f>
        <v/>
      </c>
      <c r="R89" s="4" t="str">
        <f>_xlfn.LET(_xlpm._i, COLUMN()-COLUMN(tblParseParts[[#Headers],[Text]]), IF(_xlpm._i&gt;tblParseParts[[#This Row],[Len]],"",MID(tblParseParts[[#This Row],[Text]],_xlpm._i,1)))</f>
        <v/>
      </c>
      <c r="S89" s="4" t="str">
        <f>_xlfn.LET(_xlpm._i, COLUMN()-COLUMN(tblParseParts[[#Headers],[Text]]), IF(_xlpm._i&gt;tblParseParts[[#This Row],[Len]],"",MID(tblParseParts[[#This Row],[Text]],_xlpm._i,1)))</f>
        <v/>
      </c>
      <c r="T89" s="4" t="str">
        <f>_xlfn.LET(_xlpm._i, COLUMN()-COLUMN(tblParseParts[[#Headers],[Text]]), IF(_xlpm._i&gt;tblParseParts[[#This Row],[Len]],"",MID(tblParseParts[[#This Row],[Text]],_xlpm._i,1)))</f>
        <v/>
      </c>
      <c r="U89" s="4" t="str">
        <f>_xlfn.LET(_xlpm._i, COLUMN()-COLUMN(tblParseParts[[#Headers],[Text]]), IF(_xlpm._i&gt;tblParseParts[[#This Row],[Len]],"",MID(tblParseParts[[#This Row],[Text]],_xlpm._i,1)))</f>
        <v/>
      </c>
      <c r="V89" s="4" t="str">
        <f>_xlfn.LET(_xlpm._i, COLUMN()-COLUMN(tblParseParts[[#Headers],[Text]]), IF(_xlpm._i&gt;tblParseParts[[#This Row],[Len]],"",MID(tblParseParts[[#This Row],[Text]],_xlpm._i,1)))</f>
        <v/>
      </c>
      <c r="W89" s="4" t="str">
        <f>_xlfn.LET(_xlpm._i, COLUMN()-COLUMN(tblParseParts[[#Headers],[Text]]), IF(_xlpm._i&gt;tblParseParts[[#This Row],[Len]],"",MID(tblParseParts[[#This Row],[Text]],_xlpm._i,1)))</f>
        <v/>
      </c>
      <c r="X89" s="4" t="str">
        <f>_xlfn.LET(_xlpm._i, COLUMN()-COLUMN(tblParseParts[[#Headers],[Text]]), IF(_xlpm._i&gt;tblParseParts[[#This Row],[Len]],"",MID(tblParseParts[[#This Row],[Text]],_xlpm._i,1)))</f>
        <v/>
      </c>
      <c r="Y89" s="4" t="str">
        <f>_xlfn.LET(_xlpm._i, COLUMN()-COLUMN(tblParseParts[[#Headers],[Text]]), IF(_xlpm._i&gt;tblParseParts[[#This Row],[Len]],"",MID(tblParseParts[[#This Row],[Text]],_xlpm._i,1)))</f>
        <v/>
      </c>
      <c r="Z89" s="4" t="str">
        <f>_xlfn.LET(_xlpm._i, COLUMN()-COLUMN(tblParseParts[[#Headers],[Text]]), IF(_xlpm._i&gt;tblParseParts[[#This Row],[Len]],"",MID(tblParseParts[[#This Row],[Text]],_xlpm._i,1)))</f>
        <v/>
      </c>
      <c r="AA89" s="4" t="str">
        <f>_xlfn.LET(_xlpm._i, COLUMN()-COLUMN(tblParseParts[[#Headers],[Text]]), IF(_xlpm._i&gt;tblParseParts[[#This Row],[Len]],"",MID(tblParseParts[[#This Row],[Text]],_xlpm._i,1)))</f>
        <v/>
      </c>
      <c r="AB89" s="4" t="str">
        <f>_xlfn.LET(_xlpm._i, COLUMN()-COLUMN(tblParseParts[[#Headers],[Text]]), IF(_xlpm._i&gt;tblParseParts[[#This Row],[Len]],"",MID(tblParseParts[[#This Row],[Text]],_xlpm._i,1)))</f>
        <v/>
      </c>
      <c r="AC89" s="4" t="str">
        <f>_xlfn.LET(_xlpm._i, COLUMN()-COLUMN(tblParseParts[[#Headers],[Text]]), IF(_xlpm._i&gt;tblParseParts[[#This Row],[Len]],"",MID(tblParseParts[[#This Row],[Text]],_xlpm._i,1)))</f>
        <v/>
      </c>
      <c r="AD89" s="4" t="str">
        <f>_xlfn.LET(_xlpm._i, COLUMN()-COLUMN(tblParseParts[[#Headers],[Text]]), IF(_xlpm._i&gt;tblParseParts[[#This Row],[Len]],"",MID(tblParseParts[[#This Row],[Text]],_xlpm._i,1)))</f>
        <v/>
      </c>
      <c r="AE89" s="4" t="str">
        <f>_xlfn.LET(_xlpm._i, COLUMN()-COLUMN(tblParseParts[[#Headers],[Text]]), IF(_xlpm._i&gt;tblParseParts[[#This Row],[Len]],"",MID(tblParseParts[[#This Row],[Text]],_xlpm._i,1)))</f>
        <v/>
      </c>
      <c r="AF89" s="4" t="str">
        <f>_xlfn.LET(_xlpm._i, COLUMN()-COLUMN(tblParseParts[[#Headers],[Text]]), IF(_xlpm._i&gt;tblParseParts[[#This Row],[Len]],"",MID(tblParseParts[[#This Row],[Text]],_xlpm._i,1)))</f>
        <v/>
      </c>
      <c r="AG89" s="4" t="str">
        <f>_xlfn.LET(_xlpm._i, COLUMN()-COLUMN(tblParseParts[[#Headers],[Text]]), IF(_xlpm._i&gt;tblParseParts[[#This Row],[Len]],"",MID(tblParseParts[[#This Row],[Text]],_xlpm._i,1)))</f>
        <v/>
      </c>
      <c r="AH89" s="4" t="str">
        <f>_xlfn.LET(_xlpm._i, COLUMN()-COLUMN(tblParseParts[[#Headers],[Text]]), IF(_xlpm._i&gt;tblParseParts[[#This Row],[Len]],"",MID(tblParseParts[[#This Row],[Text]],_xlpm._i,1)))</f>
        <v/>
      </c>
      <c r="AI89" s="4" t="str">
        <f>_xlfn.LET(_xlpm._i, COLUMN()-COLUMN(tblParseParts[[#Headers],[Text]]), IF(_xlpm._i&gt;tblParseParts[[#This Row],[Len]],"",MID(tblParseParts[[#This Row],[Text]],_xlpm._i,1)))</f>
        <v/>
      </c>
      <c r="AJ89">
        <f>LEN(tblParseParts[[#This Row],[Text]])</f>
        <v>10</v>
      </c>
      <c r="AK89">
        <f>_xlfn.LET(_xlpm._range,tblParseParts[[#This Row],[1]:[33]], _xlfn.IFNA(_xlfn.XMATCH("T",_xlpm._range,0,1),0))</f>
        <v>9</v>
      </c>
      <c r="AL8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89">
        <f>_xlfn.LET(_xlpm._range,tblParseParts[[#This Row],[1]:[33]], _xlfn.IFNA(_xlfn.XMATCH(":",_xlpm._range,0,-1),0))</f>
        <v>0</v>
      </c>
      <c r="AN89" cm="1">
        <f t="array" ref="AN89">_xlfn.LET(_xlpm._last,INDEX(tblParseParts[[#This Row],[1]:[33]],1,tblParseParts[[#This Row],[Len]]),IF(_xlpm._last="Z",tblParseParts[[#This Row],[Len]],0))</f>
        <v>10</v>
      </c>
      <c r="AO89">
        <f>N(tblParseParts[[#This Row],[Tpos]]&gt;0)</f>
        <v>1</v>
      </c>
      <c r="AP89">
        <f>N(tblParseParts[[#This Row],[Tpos]]=1)</f>
        <v>0</v>
      </c>
      <c r="AQ89">
        <f>N(tblParseParts[[#This Row],[SignLastPos]]=1)</f>
        <v>0</v>
      </c>
      <c r="AR89">
        <f>(tblParseParts[[#This Row],[Tpos]]&lt;&gt;0)*(((tblParseParts[[#This Row],[ZlastPos]]&gt;tblParseParts[[#This Row],[Tpos]])+(tblParseParts[[#This Row],[SignLastPos]]&gt;tblParseParts[[#This Row],[Tpos]]))&lt;&gt;0)</f>
        <v>1</v>
      </c>
      <c r="AS89">
        <f>(tblParseParts[[#This Row],[Tpos]]&lt;&gt;0)*(((tblParseParts[[#This Row],[ZlastPos]]=tblParseParts[[#This Row],[Tpos]]+1)+(tblParseParts[[#This Row],[SignLastPos]]=tblParseParts[[#This Row],[Tpos]]+1))&lt;&gt;0)</f>
        <v>1</v>
      </c>
      <c r="AT89">
        <f>N(tblParseParts[[#This Row],[ColonLastPos]]&gt;tblParseParts[[#This Row],[SignLastPos]])</f>
        <v>0</v>
      </c>
      <c r="AU89">
        <f>N(tblParseParts[[#This Row],[Len]]&lt;8)</f>
        <v>0</v>
      </c>
      <c r="AV89">
        <f>N(tblParseParts[[#This Row],[ZlastPos]]=tblParseParts[[#This Row],[Len]])</f>
        <v>1</v>
      </c>
      <c r="AW8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89">
        <v>2</v>
      </c>
      <c r="AY89">
        <v>2</v>
      </c>
      <c r="AZ89">
        <v>0</v>
      </c>
      <c r="BA89" t="str">
        <f>_xlfn.TEXTJOIN(", ",FALSE,tblParseParts[[#This Row],[Hash]:[Compliant]])</f>
        <v>153, 2, 2, 0</v>
      </c>
    </row>
    <row r="90" spans="1:53" x14ac:dyDescent="0.25">
      <c r="A90">
        <v>82</v>
      </c>
      <c r="B90" s="14" t="s">
        <v>199</v>
      </c>
      <c r="C90" s="4" t="str">
        <f>_xlfn.LET(_xlpm._i, COLUMN()-COLUMN(tblParseParts[[#Headers],[Text]]), IF(_xlpm._i&gt;tblParseParts[[#This Row],[Len]],"",MID(tblParseParts[[#This Row],[Text]],_xlpm._i,1)))</f>
        <v>+</v>
      </c>
      <c r="D90" s="4" t="str">
        <f>_xlfn.LET(_xlpm._i, COLUMN()-COLUMN(tblParseParts[[#Headers],[Text]]), IF(_xlpm._i&gt;tblParseParts[[#This Row],[Len]],"",MID(tblParseParts[[#This Row],[Text]],_xlpm._i,1)))</f>
        <v>9</v>
      </c>
      <c r="E90" s="4" t="str">
        <f>_xlfn.LET(_xlpm._i, COLUMN()-COLUMN(tblParseParts[[#Headers],[Text]]), IF(_xlpm._i&gt;tblParseParts[[#This Row],[Len]],"",MID(tblParseParts[[#This Row],[Text]],_xlpm._i,1)))</f>
        <v>9</v>
      </c>
      <c r="F90" s="4" t="str">
        <f>_xlfn.LET(_xlpm._i, COLUMN()-COLUMN(tblParseParts[[#Headers],[Text]]), IF(_xlpm._i&gt;tblParseParts[[#This Row],[Len]],"",MID(tblParseParts[[#This Row],[Text]],_xlpm._i,1)))</f>
        <v>9</v>
      </c>
      <c r="G90" s="4" t="str">
        <f>_xlfn.LET(_xlpm._i, COLUMN()-COLUMN(tblParseParts[[#Headers],[Text]]), IF(_xlpm._i&gt;tblParseParts[[#This Row],[Len]],"",MID(tblParseParts[[#This Row],[Text]],_xlpm._i,1)))</f>
        <v>9</v>
      </c>
      <c r="H90" s="4" t="str">
        <f>_xlfn.LET(_xlpm._i, COLUMN()-COLUMN(tblParseParts[[#Headers],[Text]]), IF(_xlpm._i&gt;tblParseParts[[#This Row],[Len]],"",MID(tblParseParts[[#This Row],[Text]],_xlpm._i,1)))</f>
        <v>9</v>
      </c>
      <c r="I90" s="4" t="str">
        <f>_xlfn.LET(_xlpm._i, COLUMN()-COLUMN(tblParseParts[[#Headers],[Text]]), IF(_xlpm._i&gt;tblParseParts[[#This Row],[Len]],"",MID(tblParseParts[[#This Row],[Text]],_xlpm._i,1)))</f>
        <v>1</v>
      </c>
      <c r="J90" s="4" t="str">
        <f>_xlfn.LET(_xlpm._i, COLUMN()-COLUMN(tblParseParts[[#Headers],[Text]]), IF(_xlpm._i&gt;tblParseParts[[#This Row],[Len]],"",MID(tblParseParts[[#This Row],[Text]],_xlpm._i,1)))</f>
        <v>0</v>
      </c>
      <c r="K90" s="4" t="str">
        <f>_xlfn.LET(_xlpm._i, COLUMN()-COLUMN(tblParseParts[[#Headers],[Text]]), IF(_xlpm._i&gt;tblParseParts[[#This Row],[Len]],"",MID(tblParseParts[[#This Row],[Text]],_xlpm._i,1)))</f>
        <v>2</v>
      </c>
      <c r="L90" s="4" t="str">
        <f>_xlfn.LET(_xlpm._i, COLUMN()-COLUMN(tblParseParts[[#Headers],[Text]]), IF(_xlpm._i&gt;tblParseParts[[#This Row],[Len]],"",MID(tblParseParts[[#This Row],[Text]],_xlpm._i,1)))</f>
        <v>4</v>
      </c>
      <c r="M90" s="4" t="str">
        <f>_xlfn.LET(_xlpm._i, COLUMN()-COLUMN(tblParseParts[[#Headers],[Text]]), IF(_xlpm._i&gt;tblParseParts[[#This Row],[Len]],"",MID(tblParseParts[[#This Row],[Text]],_xlpm._i,1)))</f>
        <v>T</v>
      </c>
      <c r="N90" s="4" t="str">
        <f>_xlfn.LET(_xlpm._i, COLUMN()-COLUMN(tblParseParts[[#Headers],[Text]]), IF(_xlpm._i&gt;tblParseParts[[#This Row],[Len]],"",MID(tblParseParts[[#This Row],[Text]],_xlpm._i,1)))</f>
        <v>Z</v>
      </c>
      <c r="O90" s="4" t="str">
        <f>_xlfn.LET(_xlpm._i, COLUMN()-COLUMN(tblParseParts[[#Headers],[Text]]), IF(_xlpm._i&gt;tblParseParts[[#This Row],[Len]],"",MID(tblParseParts[[#This Row],[Text]],_xlpm._i,1)))</f>
        <v/>
      </c>
      <c r="P90" s="4" t="str">
        <f>_xlfn.LET(_xlpm._i, COLUMN()-COLUMN(tblParseParts[[#Headers],[Text]]), IF(_xlpm._i&gt;tblParseParts[[#This Row],[Len]],"",MID(tblParseParts[[#This Row],[Text]],_xlpm._i,1)))</f>
        <v/>
      </c>
      <c r="Q90" s="4" t="str">
        <f>_xlfn.LET(_xlpm._i, COLUMN()-COLUMN(tblParseParts[[#Headers],[Text]]), IF(_xlpm._i&gt;tblParseParts[[#This Row],[Len]],"",MID(tblParseParts[[#This Row],[Text]],_xlpm._i,1)))</f>
        <v/>
      </c>
      <c r="R90" s="4" t="str">
        <f>_xlfn.LET(_xlpm._i, COLUMN()-COLUMN(tblParseParts[[#Headers],[Text]]), IF(_xlpm._i&gt;tblParseParts[[#This Row],[Len]],"",MID(tblParseParts[[#This Row],[Text]],_xlpm._i,1)))</f>
        <v/>
      </c>
      <c r="S90" s="4" t="str">
        <f>_xlfn.LET(_xlpm._i, COLUMN()-COLUMN(tblParseParts[[#Headers],[Text]]), IF(_xlpm._i&gt;tblParseParts[[#This Row],[Len]],"",MID(tblParseParts[[#This Row],[Text]],_xlpm._i,1)))</f>
        <v/>
      </c>
      <c r="T90" s="4" t="str">
        <f>_xlfn.LET(_xlpm._i, COLUMN()-COLUMN(tblParseParts[[#Headers],[Text]]), IF(_xlpm._i&gt;tblParseParts[[#This Row],[Len]],"",MID(tblParseParts[[#This Row],[Text]],_xlpm._i,1)))</f>
        <v/>
      </c>
      <c r="U90" s="4" t="str">
        <f>_xlfn.LET(_xlpm._i, COLUMN()-COLUMN(tblParseParts[[#Headers],[Text]]), IF(_xlpm._i&gt;tblParseParts[[#This Row],[Len]],"",MID(tblParseParts[[#This Row],[Text]],_xlpm._i,1)))</f>
        <v/>
      </c>
      <c r="V90" s="4" t="str">
        <f>_xlfn.LET(_xlpm._i, COLUMN()-COLUMN(tblParseParts[[#Headers],[Text]]), IF(_xlpm._i&gt;tblParseParts[[#This Row],[Len]],"",MID(tblParseParts[[#This Row],[Text]],_xlpm._i,1)))</f>
        <v/>
      </c>
      <c r="W90" s="4" t="str">
        <f>_xlfn.LET(_xlpm._i, COLUMN()-COLUMN(tblParseParts[[#Headers],[Text]]), IF(_xlpm._i&gt;tblParseParts[[#This Row],[Len]],"",MID(tblParseParts[[#This Row],[Text]],_xlpm._i,1)))</f>
        <v/>
      </c>
      <c r="X90" s="4" t="str">
        <f>_xlfn.LET(_xlpm._i, COLUMN()-COLUMN(tblParseParts[[#Headers],[Text]]), IF(_xlpm._i&gt;tblParseParts[[#This Row],[Len]],"",MID(tblParseParts[[#This Row],[Text]],_xlpm._i,1)))</f>
        <v/>
      </c>
      <c r="Y90" s="4" t="str">
        <f>_xlfn.LET(_xlpm._i, COLUMN()-COLUMN(tblParseParts[[#Headers],[Text]]), IF(_xlpm._i&gt;tblParseParts[[#This Row],[Len]],"",MID(tblParseParts[[#This Row],[Text]],_xlpm._i,1)))</f>
        <v/>
      </c>
      <c r="Z90" s="4" t="str">
        <f>_xlfn.LET(_xlpm._i, COLUMN()-COLUMN(tblParseParts[[#Headers],[Text]]), IF(_xlpm._i&gt;tblParseParts[[#This Row],[Len]],"",MID(tblParseParts[[#This Row],[Text]],_xlpm._i,1)))</f>
        <v/>
      </c>
      <c r="AA90" s="4" t="str">
        <f>_xlfn.LET(_xlpm._i, COLUMN()-COLUMN(tblParseParts[[#Headers],[Text]]), IF(_xlpm._i&gt;tblParseParts[[#This Row],[Len]],"",MID(tblParseParts[[#This Row],[Text]],_xlpm._i,1)))</f>
        <v/>
      </c>
      <c r="AB90" s="4" t="str">
        <f>_xlfn.LET(_xlpm._i, COLUMN()-COLUMN(tblParseParts[[#Headers],[Text]]), IF(_xlpm._i&gt;tblParseParts[[#This Row],[Len]],"",MID(tblParseParts[[#This Row],[Text]],_xlpm._i,1)))</f>
        <v/>
      </c>
      <c r="AC90" s="4" t="str">
        <f>_xlfn.LET(_xlpm._i, COLUMN()-COLUMN(tblParseParts[[#Headers],[Text]]), IF(_xlpm._i&gt;tblParseParts[[#This Row],[Len]],"",MID(tblParseParts[[#This Row],[Text]],_xlpm._i,1)))</f>
        <v/>
      </c>
      <c r="AD90" s="4" t="str">
        <f>_xlfn.LET(_xlpm._i, COLUMN()-COLUMN(tblParseParts[[#Headers],[Text]]), IF(_xlpm._i&gt;tblParseParts[[#This Row],[Len]],"",MID(tblParseParts[[#This Row],[Text]],_xlpm._i,1)))</f>
        <v/>
      </c>
      <c r="AE90" s="4" t="str">
        <f>_xlfn.LET(_xlpm._i, COLUMN()-COLUMN(tblParseParts[[#Headers],[Text]]), IF(_xlpm._i&gt;tblParseParts[[#This Row],[Len]],"",MID(tblParseParts[[#This Row],[Text]],_xlpm._i,1)))</f>
        <v/>
      </c>
      <c r="AF90" s="4" t="str">
        <f>_xlfn.LET(_xlpm._i, COLUMN()-COLUMN(tblParseParts[[#Headers],[Text]]), IF(_xlpm._i&gt;tblParseParts[[#This Row],[Len]],"",MID(tblParseParts[[#This Row],[Text]],_xlpm._i,1)))</f>
        <v/>
      </c>
      <c r="AG90" s="4" t="str">
        <f>_xlfn.LET(_xlpm._i, COLUMN()-COLUMN(tblParseParts[[#Headers],[Text]]), IF(_xlpm._i&gt;tblParseParts[[#This Row],[Len]],"",MID(tblParseParts[[#This Row],[Text]],_xlpm._i,1)))</f>
        <v/>
      </c>
      <c r="AH90" s="4" t="str">
        <f>_xlfn.LET(_xlpm._i, COLUMN()-COLUMN(tblParseParts[[#Headers],[Text]]), IF(_xlpm._i&gt;tblParseParts[[#This Row],[Len]],"",MID(tblParseParts[[#This Row],[Text]],_xlpm._i,1)))</f>
        <v/>
      </c>
      <c r="AI90" s="4" t="str">
        <f>_xlfn.LET(_xlpm._i, COLUMN()-COLUMN(tblParseParts[[#Headers],[Text]]), IF(_xlpm._i&gt;tblParseParts[[#This Row],[Len]],"",MID(tblParseParts[[#This Row],[Text]],_xlpm._i,1)))</f>
        <v/>
      </c>
      <c r="AJ90">
        <f>LEN(tblParseParts[[#This Row],[Text]])</f>
        <v>12</v>
      </c>
      <c r="AK90">
        <f>_xlfn.LET(_xlpm._range,tblParseParts[[#This Row],[1]:[33]], _xlfn.IFNA(_xlfn.XMATCH("T",_xlpm._range,0,1),0))</f>
        <v>11</v>
      </c>
      <c r="AL9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90">
        <f>_xlfn.LET(_xlpm._range,tblParseParts[[#This Row],[1]:[33]], _xlfn.IFNA(_xlfn.XMATCH(":",_xlpm._range,0,-1),0))</f>
        <v>0</v>
      </c>
      <c r="AN90" cm="1">
        <f t="array" ref="AN90">_xlfn.LET(_xlpm._last,INDEX(tblParseParts[[#This Row],[1]:[33]],1,tblParseParts[[#This Row],[Len]]),IF(_xlpm._last="Z",tblParseParts[[#This Row],[Len]],0))</f>
        <v>12</v>
      </c>
      <c r="AO90">
        <f>N(tblParseParts[[#This Row],[Tpos]]&gt;0)</f>
        <v>1</v>
      </c>
      <c r="AP90">
        <f>N(tblParseParts[[#This Row],[Tpos]]=1)</f>
        <v>0</v>
      </c>
      <c r="AQ90">
        <f>N(tblParseParts[[#This Row],[SignLastPos]]=1)</f>
        <v>1</v>
      </c>
      <c r="AR90">
        <f>(tblParseParts[[#This Row],[Tpos]]&lt;&gt;0)*(((tblParseParts[[#This Row],[ZlastPos]]&gt;tblParseParts[[#This Row],[Tpos]])+(tblParseParts[[#This Row],[SignLastPos]]&gt;tblParseParts[[#This Row],[Tpos]]))&lt;&gt;0)</f>
        <v>1</v>
      </c>
      <c r="AS90">
        <f>(tblParseParts[[#This Row],[Tpos]]&lt;&gt;0)*(((tblParseParts[[#This Row],[ZlastPos]]=tblParseParts[[#This Row],[Tpos]]+1)+(tblParseParts[[#This Row],[SignLastPos]]=tblParseParts[[#This Row],[Tpos]]+1))&lt;&gt;0)</f>
        <v>1</v>
      </c>
      <c r="AT90">
        <f>N(tblParseParts[[#This Row],[ColonLastPos]]&gt;tblParseParts[[#This Row],[SignLastPos]])</f>
        <v>0</v>
      </c>
      <c r="AU90">
        <f>N(tblParseParts[[#This Row],[Len]]&lt;8)</f>
        <v>0</v>
      </c>
      <c r="AV90">
        <f>N(tblParseParts[[#This Row],[ZlastPos]]=tblParseParts[[#This Row],[Len]])</f>
        <v>1</v>
      </c>
      <c r="AW9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185</v>
      </c>
      <c r="AX90">
        <v>2</v>
      </c>
      <c r="AY90">
        <v>2</v>
      </c>
      <c r="AZ90">
        <v>0</v>
      </c>
      <c r="BA90" t="str">
        <f>_xlfn.TEXTJOIN(", ",FALSE,tblParseParts[[#This Row],[Hash]:[Compliant]])</f>
        <v>185, 2, 2, 0</v>
      </c>
    </row>
    <row r="91" spans="1:53" x14ac:dyDescent="0.25">
      <c r="A91">
        <v>83</v>
      </c>
      <c r="B91" s="14" t="s">
        <v>165</v>
      </c>
      <c r="C91" s="4" t="str">
        <f>_xlfn.LET(_xlpm._i, COLUMN()-COLUMN(tblParseParts[[#Headers],[Text]]), IF(_xlpm._i&gt;tblParseParts[[#This Row],[Len]],"",MID(tblParseParts[[#This Row],[Text]],_xlpm._i,1)))</f>
        <v>9</v>
      </c>
      <c r="D91" s="4" t="str">
        <f>_xlfn.LET(_xlpm._i, COLUMN()-COLUMN(tblParseParts[[#Headers],[Text]]), IF(_xlpm._i&gt;tblParseParts[[#This Row],[Len]],"",MID(tblParseParts[[#This Row],[Text]],_xlpm._i,1)))</f>
        <v>9</v>
      </c>
      <c r="E91" s="4" t="str">
        <f>_xlfn.LET(_xlpm._i, COLUMN()-COLUMN(tblParseParts[[#Headers],[Text]]), IF(_xlpm._i&gt;tblParseParts[[#This Row],[Len]],"",MID(tblParseParts[[#This Row],[Text]],_xlpm._i,1)))</f>
        <v>9</v>
      </c>
      <c r="F91" s="4" t="str">
        <f>_xlfn.LET(_xlpm._i, COLUMN()-COLUMN(tblParseParts[[#Headers],[Text]]), IF(_xlpm._i&gt;tblParseParts[[#This Row],[Len]],"",MID(tblParseParts[[#This Row],[Text]],_xlpm._i,1)))</f>
        <v>9</v>
      </c>
      <c r="G91" s="4" t="str">
        <f>_xlfn.LET(_xlpm._i, COLUMN()-COLUMN(tblParseParts[[#Headers],[Text]]), IF(_xlpm._i&gt;tblParseParts[[#This Row],[Len]],"",MID(tblParseParts[[#This Row],[Text]],_xlpm._i,1)))</f>
        <v>9</v>
      </c>
      <c r="H91" s="4" t="str">
        <f>_xlfn.LET(_xlpm._i, COLUMN()-COLUMN(tblParseParts[[#Headers],[Text]]), IF(_xlpm._i&gt;tblParseParts[[#This Row],[Len]],"",MID(tblParseParts[[#This Row],[Text]],_xlpm._i,1)))</f>
        <v>W</v>
      </c>
      <c r="I91" s="4" t="str">
        <f>_xlfn.LET(_xlpm._i, COLUMN()-COLUMN(tblParseParts[[#Headers],[Text]]), IF(_xlpm._i&gt;tblParseParts[[#This Row],[Len]],"",MID(tblParseParts[[#This Row],[Text]],_xlpm._i,1)))</f>
        <v>1</v>
      </c>
      <c r="J91" s="4" t="str">
        <f>_xlfn.LET(_xlpm._i, COLUMN()-COLUMN(tblParseParts[[#Headers],[Text]]), IF(_xlpm._i&gt;tblParseParts[[#This Row],[Len]],"",MID(tblParseParts[[#This Row],[Text]],_xlpm._i,1)))</f>
        <v>5</v>
      </c>
      <c r="K91" s="4" t="str">
        <f>_xlfn.LET(_xlpm._i, COLUMN()-COLUMN(tblParseParts[[#Headers],[Text]]), IF(_xlpm._i&gt;tblParseParts[[#This Row],[Len]],"",MID(tblParseParts[[#This Row],[Text]],_xlpm._i,1)))</f>
        <v>2</v>
      </c>
      <c r="L91" s="4" t="str">
        <f>_xlfn.LET(_xlpm._i, COLUMN()-COLUMN(tblParseParts[[#Headers],[Text]]), IF(_xlpm._i&gt;tblParseParts[[#This Row],[Len]],"",MID(tblParseParts[[#This Row],[Text]],_xlpm._i,1)))</f>
        <v>T</v>
      </c>
      <c r="M91" s="4" t="str">
        <f>_xlfn.LET(_xlpm._i, COLUMN()-COLUMN(tblParseParts[[#Headers],[Text]]), IF(_xlpm._i&gt;tblParseParts[[#This Row],[Len]],"",MID(tblParseParts[[#This Row],[Text]],_xlpm._i,1)))</f>
        <v>Z</v>
      </c>
      <c r="N91" s="4" t="str">
        <f>_xlfn.LET(_xlpm._i, COLUMN()-COLUMN(tblParseParts[[#Headers],[Text]]), IF(_xlpm._i&gt;tblParseParts[[#This Row],[Len]],"",MID(tblParseParts[[#This Row],[Text]],_xlpm._i,1)))</f>
        <v/>
      </c>
      <c r="O91" s="4" t="str">
        <f>_xlfn.LET(_xlpm._i, COLUMN()-COLUMN(tblParseParts[[#Headers],[Text]]), IF(_xlpm._i&gt;tblParseParts[[#This Row],[Len]],"",MID(tblParseParts[[#This Row],[Text]],_xlpm._i,1)))</f>
        <v/>
      </c>
      <c r="P91" s="4" t="str">
        <f>_xlfn.LET(_xlpm._i, COLUMN()-COLUMN(tblParseParts[[#Headers],[Text]]), IF(_xlpm._i&gt;tblParseParts[[#This Row],[Len]],"",MID(tblParseParts[[#This Row],[Text]],_xlpm._i,1)))</f>
        <v/>
      </c>
      <c r="Q91" s="4" t="str">
        <f>_xlfn.LET(_xlpm._i, COLUMN()-COLUMN(tblParseParts[[#Headers],[Text]]), IF(_xlpm._i&gt;tblParseParts[[#This Row],[Len]],"",MID(tblParseParts[[#This Row],[Text]],_xlpm._i,1)))</f>
        <v/>
      </c>
      <c r="R91" s="4" t="str">
        <f>_xlfn.LET(_xlpm._i, COLUMN()-COLUMN(tblParseParts[[#Headers],[Text]]), IF(_xlpm._i&gt;tblParseParts[[#This Row],[Len]],"",MID(tblParseParts[[#This Row],[Text]],_xlpm._i,1)))</f>
        <v/>
      </c>
      <c r="S91" s="4" t="str">
        <f>_xlfn.LET(_xlpm._i, COLUMN()-COLUMN(tblParseParts[[#Headers],[Text]]), IF(_xlpm._i&gt;tblParseParts[[#This Row],[Len]],"",MID(tblParseParts[[#This Row],[Text]],_xlpm._i,1)))</f>
        <v/>
      </c>
      <c r="T91" s="4" t="str">
        <f>_xlfn.LET(_xlpm._i, COLUMN()-COLUMN(tblParseParts[[#Headers],[Text]]), IF(_xlpm._i&gt;tblParseParts[[#This Row],[Len]],"",MID(tblParseParts[[#This Row],[Text]],_xlpm._i,1)))</f>
        <v/>
      </c>
      <c r="U91" s="4" t="str">
        <f>_xlfn.LET(_xlpm._i, COLUMN()-COLUMN(tblParseParts[[#Headers],[Text]]), IF(_xlpm._i&gt;tblParseParts[[#This Row],[Len]],"",MID(tblParseParts[[#This Row],[Text]],_xlpm._i,1)))</f>
        <v/>
      </c>
      <c r="V91" s="4" t="str">
        <f>_xlfn.LET(_xlpm._i, COLUMN()-COLUMN(tblParseParts[[#Headers],[Text]]), IF(_xlpm._i&gt;tblParseParts[[#This Row],[Len]],"",MID(tblParseParts[[#This Row],[Text]],_xlpm._i,1)))</f>
        <v/>
      </c>
      <c r="W91" s="4" t="str">
        <f>_xlfn.LET(_xlpm._i, COLUMN()-COLUMN(tblParseParts[[#Headers],[Text]]), IF(_xlpm._i&gt;tblParseParts[[#This Row],[Len]],"",MID(tblParseParts[[#This Row],[Text]],_xlpm._i,1)))</f>
        <v/>
      </c>
      <c r="X91" s="4" t="str">
        <f>_xlfn.LET(_xlpm._i, COLUMN()-COLUMN(tblParseParts[[#Headers],[Text]]), IF(_xlpm._i&gt;tblParseParts[[#This Row],[Len]],"",MID(tblParseParts[[#This Row],[Text]],_xlpm._i,1)))</f>
        <v/>
      </c>
      <c r="Y91" s="4" t="str">
        <f>_xlfn.LET(_xlpm._i, COLUMN()-COLUMN(tblParseParts[[#Headers],[Text]]), IF(_xlpm._i&gt;tblParseParts[[#This Row],[Len]],"",MID(tblParseParts[[#This Row],[Text]],_xlpm._i,1)))</f>
        <v/>
      </c>
      <c r="Z91" s="4" t="str">
        <f>_xlfn.LET(_xlpm._i, COLUMN()-COLUMN(tblParseParts[[#Headers],[Text]]), IF(_xlpm._i&gt;tblParseParts[[#This Row],[Len]],"",MID(tblParseParts[[#This Row],[Text]],_xlpm._i,1)))</f>
        <v/>
      </c>
      <c r="AA91" s="4" t="str">
        <f>_xlfn.LET(_xlpm._i, COLUMN()-COLUMN(tblParseParts[[#Headers],[Text]]), IF(_xlpm._i&gt;tblParseParts[[#This Row],[Len]],"",MID(tblParseParts[[#This Row],[Text]],_xlpm._i,1)))</f>
        <v/>
      </c>
      <c r="AB91" s="4" t="str">
        <f>_xlfn.LET(_xlpm._i, COLUMN()-COLUMN(tblParseParts[[#Headers],[Text]]), IF(_xlpm._i&gt;tblParseParts[[#This Row],[Len]],"",MID(tblParseParts[[#This Row],[Text]],_xlpm._i,1)))</f>
        <v/>
      </c>
      <c r="AC91" s="4" t="str">
        <f>_xlfn.LET(_xlpm._i, COLUMN()-COLUMN(tblParseParts[[#Headers],[Text]]), IF(_xlpm._i&gt;tblParseParts[[#This Row],[Len]],"",MID(tblParseParts[[#This Row],[Text]],_xlpm._i,1)))</f>
        <v/>
      </c>
      <c r="AD91" s="4" t="str">
        <f>_xlfn.LET(_xlpm._i, COLUMN()-COLUMN(tblParseParts[[#Headers],[Text]]), IF(_xlpm._i&gt;tblParseParts[[#This Row],[Len]],"",MID(tblParseParts[[#This Row],[Text]],_xlpm._i,1)))</f>
        <v/>
      </c>
      <c r="AE91" s="4" t="str">
        <f>_xlfn.LET(_xlpm._i, COLUMN()-COLUMN(tblParseParts[[#Headers],[Text]]), IF(_xlpm._i&gt;tblParseParts[[#This Row],[Len]],"",MID(tblParseParts[[#This Row],[Text]],_xlpm._i,1)))</f>
        <v/>
      </c>
      <c r="AF91" s="4" t="str">
        <f>_xlfn.LET(_xlpm._i, COLUMN()-COLUMN(tblParseParts[[#Headers],[Text]]), IF(_xlpm._i&gt;tblParseParts[[#This Row],[Len]],"",MID(tblParseParts[[#This Row],[Text]],_xlpm._i,1)))</f>
        <v/>
      </c>
      <c r="AG91" s="4" t="str">
        <f>_xlfn.LET(_xlpm._i, COLUMN()-COLUMN(tblParseParts[[#Headers],[Text]]), IF(_xlpm._i&gt;tblParseParts[[#This Row],[Len]],"",MID(tblParseParts[[#This Row],[Text]],_xlpm._i,1)))</f>
        <v/>
      </c>
      <c r="AH91" s="4" t="str">
        <f>_xlfn.LET(_xlpm._i, COLUMN()-COLUMN(tblParseParts[[#Headers],[Text]]), IF(_xlpm._i&gt;tblParseParts[[#This Row],[Len]],"",MID(tblParseParts[[#This Row],[Text]],_xlpm._i,1)))</f>
        <v/>
      </c>
      <c r="AI91" s="4" t="str">
        <f>_xlfn.LET(_xlpm._i, COLUMN()-COLUMN(tblParseParts[[#Headers],[Text]]), IF(_xlpm._i&gt;tblParseParts[[#This Row],[Len]],"",MID(tblParseParts[[#This Row],[Text]],_xlpm._i,1)))</f>
        <v/>
      </c>
      <c r="AJ91">
        <f>LEN(tblParseParts[[#This Row],[Text]])</f>
        <v>11</v>
      </c>
      <c r="AK91">
        <f>_xlfn.LET(_xlpm._range,tblParseParts[[#This Row],[1]:[33]], _xlfn.IFNA(_xlfn.XMATCH("T",_xlpm._range,0,1),0))</f>
        <v>10</v>
      </c>
      <c r="AL9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91">
        <f>_xlfn.LET(_xlpm._range,tblParseParts[[#This Row],[1]:[33]], _xlfn.IFNA(_xlfn.XMATCH(":",_xlpm._range,0,-1),0))</f>
        <v>0</v>
      </c>
      <c r="AN91" cm="1">
        <f t="array" ref="AN91">_xlfn.LET(_xlpm._last,INDEX(tblParseParts[[#This Row],[1]:[33]],1,tblParseParts[[#This Row],[Len]]),IF(_xlpm._last="Z",tblParseParts[[#This Row],[Len]],0))</f>
        <v>11</v>
      </c>
      <c r="AO91">
        <f>N(tblParseParts[[#This Row],[Tpos]]&gt;0)</f>
        <v>1</v>
      </c>
      <c r="AP91">
        <f>N(tblParseParts[[#This Row],[Tpos]]=1)</f>
        <v>0</v>
      </c>
      <c r="AQ91">
        <f>N(tblParseParts[[#This Row],[SignLastPos]]=1)</f>
        <v>0</v>
      </c>
      <c r="AR91">
        <f>(tblParseParts[[#This Row],[Tpos]]&lt;&gt;0)*(((tblParseParts[[#This Row],[ZlastPos]]&gt;tblParseParts[[#This Row],[Tpos]])+(tblParseParts[[#This Row],[SignLastPos]]&gt;tblParseParts[[#This Row],[Tpos]]))&lt;&gt;0)</f>
        <v>1</v>
      </c>
      <c r="AS91">
        <f>(tblParseParts[[#This Row],[Tpos]]&lt;&gt;0)*(((tblParseParts[[#This Row],[ZlastPos]]=tblParseParts[[#This Row],[Tpos]]+1)+(tblParseParts[[#This Row],[SignLastPos]]=tblParseParts[[#This Row],[Tpos]]+1))&lt;&gt;0)</f>
        <v>1</v>
      </c>
      <c r="AT91">
        <f>N(tblParseParts[[#This Row],[ColonLastPos]]&gt;tblParseParts[[#This Row],[SignLastPos]])</f>
        <v>0</v>
      </c>
      <c r="AU91">
        <f>N(tblParseParts[[#This Row],[Len]]&lt;8)</f>
        <v>0</v>
      </c>
      <c r="AV91">
        <f>N(tblParseParts[[#This Row],[ZlastPos]]=tblParseParts[[#This Row],[Len]])</f>
        <v>1</v>
      </c>
      <c r="AW9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91">
        <v>2</v>
      </c>
      <c r="AY91">
        <v>2</v>
      </c>
      <c r="AZ91">
        <v>0</v>
      </c>
      <c r="BA91" t="str">
        <f>_xlfn.TEXTJOIN(", ",FALSE,tblParseParts[[#This Row],[Hash]:[Compliant]])</f>
        <v>153, 2, 2, 0</v>
      </c>
    </row>
    <row r="92" spans="1:53" x14ac:dyDescent="0.25">
      <c r="A92">
        <v>84</v>
      </c>
      <c r="B92" s="14" t="s">
        <v>166</v>
      </c>
      <c r="C92" s="4" t="str">
        <f>_xlfn.LET(_xlpm._i, COLUMN()-COLUMN(tblParseParts[[#Headers],[Text]]), IF(_xlpm._i&gt;tblParseParts[[#This Row],[Len]],"",MID(tblParseParts[[#This Row],[Text]],_xlpm._i,1)))</f>
        <v>9</v>
      </c>
      <c r="D92" s="4" t="str">
        <f>_xlfn.LET(_xlpm._i, COLUMN()-COLUMN(tblParseParts[[#Headers],[Text]]), IF(_xlpm._i&gt;tblParseParts[[#This Row],[Len]],"",MID(tblParseParts[[#This Row],[Text]],_xlpm._i,1)))</f>
        <v>9</v>
      </c>
      <c r="E92" s="4" t="str">
        <f>_xlfn.LET(_xlpm._i, COLUMN()-COLUMN(tblParseParts[[#Headers],[Text]]), IF(_xlpm._i&gt;tblParseParts[[#This Row],[Len]],"",MID(tblParseParts[[#This Row],[Text]],_xlpm._i,1)))</f>
        <v>9</v>
      </c>
      <c r="F92" s="4" t="str">
        <f>_xlfn.LET(_xlpm._i, COLUMN()-COLUMN(tblParseParts[[#Headers],[Text]]), IF(_xlpm._i&gt;tblParseParts[[#This Row],[Len]],"",MID(tblParseParts[[#This Row],[Text]],_xlpm._i,1)))</f>
        <v>9</v>
      </c>
      <c r="G92" s="4" t="str">
        <f>_xlfn.LET(_xlpm._i, COLUMN()-COLUMN(tblParseParts[[#Headers],[Text]]), IF(_xlpm._i&gt;tblParseParts[[#This Row],[Len]],"",MID(tblParseParts[[#This Row],[Text]],_xlpm._i,1)))</f>
        <v>9</v>
      </c>
      <c r="H92" s="4" t="str">
        <f>_xlfn.LET(_xlpm._i, COLUMN()-COLUMN(tblParseParts[[#Headers],[Text]]), IF(_xlpm._i&gt;tblParseParts[[#This Row],[Len]],"",MID(tblParseParts[[#This Row],[Text]],_xlpm._i,1)))</f>
        <v>-</v>
      </c>
      <c r="I92" s="4" t="str">
        <f>_xlfn.LET(_xlpm._i, COLUMN()-COLUMN(tblParseParts[[#Headers],[Text]]), IF(_xlpm._i&gt;tblParseParts[[#This Row],[Len]],"",MID(tblParseParts[[#This Row],[Text]],_xlpm._i,1)))</f>
        <v>3</v>
      </c>
      <c r="J92" s="4" t="str">
        <f>_xlfn.LET(_xlpm._i, COLUMN()-COLUMN(tblParseParts[[#Headers],[Text]]), IF(_xlpm._i&gt;tblParseParts[[#This Row],[Len]],"",MID(tblParseParts[[#This Row],[Text]],_xlpm._i,1)))</f>
        <v>2</v>
      </c>
      <c r="K92" s="4" t="str">
        <f>_xlfn.LET(_xlpm._i, COLUMN()-COLUMN(tblParseParts[[#Headers],[Text]]), IF(_xlpm._i&gt;tblParseParts[[#This Row],[Len]],"",MID(tblParseParts[[#This Row],[Text]],_xlpm._i,1)))</f>
        <v>5</v>
      </c>
      <c r="L92" s="4" t="str">
        <f>_xlfn.LET(_xlpm._i, COLUMN()-COLUMN(tblParseParts[[#Headers],[Text]]), IF(_xlpm._i&gt;tblParseParts[[#This Row],[Len]],"",MID(tblParseParts[[#This Row],[Text]],_xlpm._i,1)))</f>
        <v>T</v>
      </c>
      <c r="M92" s="4" t="str">
        <f>_xlfn.LET(_xlpm._i, COLUMN()-COLUMN(tblParseParts[[#Headers],[Text]]), IF(_xlpm._i&gt;tblParseParts[[#This Row],[Len]],"",MID(tblParseParts[[#This Row],[Text]],_xlpm._i,1)))</f>
        <v>Z</v>
      </c>
      <c r="N92" s="4" t="str">
        <f>_xlfn.LET(_xlpm._i, COLUMN()-COLUMN(tblParseParts[[#Headers],[Text]]), IF(_xlpm._i&gt;tblParseParts[[#This Row],[Len]],"",MID(tblParseParts[[#This Row],[Text]],_xlpm._i,1)))</f>
        <v/>
      </c>
      <c r="O92" s="4" t="str">
        <f>_xlfn.LET(_xlpm._i, COLUMN()-COLUMN(tblParseParts[[#Headers],[Text]]), IF(_xlpm._i&gt;tblParseParts[[#This Row],[Len]],"",MID(tblParseParts[[#This Row],[Text]],_xlpm._i,1)))</f>
        <v/>
      </c>
      <c r="P92" s="4" t="str">
        <f>_xlfn.LET(_xlpm._i, COLUMN()-COLUMN(tblParseParts[[#Headers],[Text]]), IF(_xlpm._i&gt;tblParseParts[[#This Row],[Len]],"",MID(tblParseParts[[#This Row],[Text]],_xlpm._i,1)))</f>
        <v/>
      </c>
      <c r="Q92" s="4" t="str">
        <f>_xlfn.LET(_xlpm._i, COLUMN()-COLUMN(tblParseParts[[#Headers],[Text]]), IF(_xlpm._i&gt;tblParseParts[[#This Row],[Len]],"",MID(tblParseParts[[#This Row],[Text]],_xlpm._i,1)))</f>
        <v/>
      </c>
      <c r="R92" s="4" t="str">
        <f>_xlfn.LET(_xlpm._i, COLUMN()-COLUMN(tblParseParts[[#Headers],[Text]]), IF(_xlpm._i&gt;tblParseParts[[#This Row],[Len]],"",MID(tblParseParts[[#This Row],[Text]],_xlpm._i,1)))</f>
        <v/>
      </c>
      <c r="S92" s="4" t="str">
        <f>_xlfn.LET(_xlpm._i, COLUMN()-COLUMN(tblParseParts[[#Headers],[Text]]), IF(_xlpm._i&gt;tblParseParts[[#This Row],[Len]],"",MID(tblParseParts[[#This Row],[Text]],_xlpm._i,1)))</f>
        <v/>
      </c>
      <c r="T92" s="4" t="str">
        <f>_xlfn.LET(_xlpm._i, COLUMN()-COLUMN(tblParseParts[[#Headers],[Text]]), IF(_xlpm._i&gt;tblParseParts[[#This Row],[Len]],"",MID(tblParseParts[[#This Row],[Text]],_xlpm._i,1)))</f>
        <v/>
      </c>
      <c r="U92" s="4" t="str">
        <f>_xlfn.LET(_xlpm._i, COLUMN()-COLUMN(tblParseParts[[#Headers],[Text]]), IF(_xlpm._i&gt;tblParseParts[[#This Row],[Len]],"",MID(tblParseParts[[#This Row],[Text]],_xlpm._i,1)))</f>
        <v/>
      </c>
      <c r="V92" s="4" t="str">
        <f>_xlfn.LET(_xlpm._i, COLUMN()-COLUMN(tblParseParts[[#Headers],[Text]]), IF(_xlpm._i&gt;tblParseParts[[#This Row],[Len]],"",MID(tblParseParts[[#This Row],[Text]],_xlpm._i,1)))</f>
        <v/>
      </c>
      <c r="W92" s="4" t="str">
        <f>_xlfn.LET(_xlpm._i, COLUMN()-COLUMN(tblParseParts[[#Headers],[Text]]), IF(_xlpm._i&gt;tblParseParts[[#This Row],[Len]],"",MID(tblParseParts[[#This Row],[Text]],_xlpm._i,1)))</f>
        <v/>
      </c>
      <c r="X92" s="4" t="str">
        <f>_xlfn.LET(_xlpm._i, COLUMN()-COLUMN(tblParseParts[[#Headers],[Text]]), IF(_xlpm._i&gt;tblParseParts[[#This Row],[Len]],"",MID(tblParseParts[[#This Row],[Text]],_xlpm._i,1)))</f>
        <v/>
      </c>
      <c r="Y92" s="4" t="str">
        <f>_xlfn.LET(_xlpm._i, COLUMN()-COLUMN(tblParseParts[[#Headers],[Text]]), IF(_xlpm._i&gt;tblParseParts[[#This Row],[Len]],"",MID(tblParseParts[[#This Row],[Text]],_xlpm._i,1)))</f>
        <v/>
      </c>
      <c r="Z92" s="4" t="str">
        <f>_xlfn.LET(_xlpm._i, COLUMN()-COLUMN(tblParseParts[[#Headers],[Text]]), IF(_xlpm._i&gt;tblParseParts[[#This Row],[Len]],"",MID(tblParseParts[[#This Row],[Text]],_xlpm._i,1)))</f>
        <v/>
      </c>
      <c r="AA92" s="4" t="str">
        <f>_xlfn.LET(_xlpm._i, COLUMN()-COLUMN(tblParseParts[[#Headers],[Text]]), IF(_xlpm._i&gt;tblParseParts[[#This Row],[Len]],"",MID(tblParseParts[[#This Row],[Text]],_xlpm._i,1)))</f>
        <v/>
      </c>
      <c r="AB92" s="4" t="str">
        <f>_xlfn.LET(_xlpm._i, COLUMN()-COLUMN(tblParseParts[[#Headers],[Text]]), IF(_xlpm._i&gt;tblParseParts[[#This Row],[Len]],"",MID(tblParseParts[[#This Row],[Text]],_xlpm._i,1)))</f>
        <v/>
      </c>
      <c r="AC92" s="4" t="str">
        <f>_xlfn.LET(_xlpm._i, COLUMN()-COLUMN(tblParseParts[[#Headers],[Text]]), IF(_xlpm._i&gt;tblParseParts[[#This Row],[Len]],"",MID(tblParseParts[[#This Row],[Text]],_xlpm._i,1)))</f>
        <v/>
      </c>
      <c r="AD92" s="4" t="str">
        <f>_xlfn.LET(_xlpm._i, COLUMN()-COLUMN(tblParseParts[[#Headers],[Text]]), IF(_xlpm._i&gt;tblParseParts[[#This Row],[Len]],"",MID(tblParseParts[[#This Row],[Text]],_xlpm._i,1)))</f>
        <v/>
      </c>
      <c r="AE92" s="4" t="str">
        <f>_xlfn.LET(_xlpm._i, COLUMN()-COLUMN(tblParseParts[[#Headers],[Text]]), IF(_xlpm._i&gt;tblParseParts[[#This Row],[Len]],"",MID(tblParseParts[[#This Row],[Text]],_xlpm._i,1)))</f>
        <v/>
      </c>
      <c r="AF92" s="4" t="str">
        <f>_xlfn.LET(_xlpm._i, COLUMN()-COLUMN(tblParseParts[[#Headers],[Text]]), IF(_xlpm._i&gt;tblParseParts[[#This Row],[Len]],"",MID(tblParseParts[[#This Row],[Text]],_xlpm._i,1)))</f>
        <v/>
      </c>
      <c r="AG92" s="4" t="str">
        <f>_xlfn.LET(_xlpm._i, COLUMN()-COLUMN(tblParseParts[[#Headers],[Text]]), IF(_xlpm._i&gt;tblParseParts[[#This Row],[Len]],"",MID(tblParseParts[[#This Row],[Text]],_xlpm._i,1)))</f>
        <v/>
      </c>
      <c r="AH92" s="4" t="str">
        <f>_xlfn.LET(_xlpm._i, COLUMN()-COLUMN(tblParseParts[[#Headers],[Text]]), IF(_xlpm._i&gt;tblParseParts[[#This Row],[Len]],"",MID(tblParseParts[[#This Row],[Text]],_xlpm._i,1)))</f>
        <v/>
      </c>
      <c r="AI92" s="4" t="str">
        <f>_xlfn.LET(_xlpm._i, COLUMN()-COLUMN(tblParseParts[[#Headers],[Text]]), IF(_xlpm._i&gt;tblParseParts[[#This Row],[Len]],"",MID(tblParseParts[[#This Row],[Text]],_xlpm._i,1)))</f>
        <v/>
      </c>
      <c r="AJ92">
        <f>LEN(tblParseParts[[#This Row],[Text]])</f>
        <v>11</v>
      </c>
      <c r="AK92">
        <f>_xlfn.LET(_xlpm._range,tblParseParts[[#This Row],[1]:[33]], _xlfn.IFNA(_xlfn.XMATCH("T",_xlpm._range,0,1),0))</f>
        <v>10</v>
      </c>
      <c r="AL9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92">
        <f>_xlfn.LET(_xlpm._range,tblParseParts[[#This Row],[1]:[33]], _xlfn.IFNA(_xlfn.XMATCH(":",_xlpm._range,0,-1),0))</f>
        <v>0</v>
      </c>
      <c r="AN92" cm="1">
        <f t="array" ref="AN92">_xlfn.LET(_xlpm._last,INDEX(tblParseParts[[#This Row],[1]:[33]],1,tblParseParts[[#This Row],[Len]]),IF(_xlpm._last="Z",tblParseParts[[#This Row],[Len]],0))</f>
        <v>11</v>
      </c>
      <c r="AO92">
        <f>N(tblParseParts[[#This Row],[Tpos]]&gt;0)</f>
        <v>1</v>
      </c>
      <c r="AP92">
        <f>N(tblParseParts[[#This Row],[Tpos]]=1)</f>
        <v>0</v>
      </c>
      <c r="AQ92">
        <f>N(tblParseParts[[#This Row],[SignLastPos]]=1)</f>
        <v>0</v>
      </c>
      <c r="AR92">
        <f>(tblParseParts[[#This Row],[Tpos]]&lt;&gt;0)*(((tblParseParts[[#This Row],[ZlastPos]]&gt;tblParseParts[[#This Row],[Tpos]])+(tblParseParts[[#This Row],[SignLastPos]]&gt;tblParseParts[[#This Row],[Tpos]]))&lt;&gt;0)</f>
        <v>1</v>
      </c>
      <c r="AS92">
        <f>(tblParseParts[[#This Row],[Tpos]]&lt;&gt;0)*(((tblParseParts[[#This Row],[ZlastPos]]=tblParseParts[[#This Row],[Tpos]]+1)+(tblParseParts[[#This Row],[SignLastPos]]=tblParseParts[[#This Row],[Tpos]]+1))&lt;&gt;0)</f>
        <v>1</v>
      </c>
      <c r="AT92">
        <f>N(tblParseParts[[#This Row],[ColonLastPos]]&gt;tblParseParts[[#This Row],[SignLastPos]])</f>
        <v>0</v>
      </c>
      <c r="AU92">
        <f>N(tblParseParts[[#This Row],[Len]]&lt;8)</f>
        <v>0</v>
      </c>
      <c r="AV92">
        <f>N(tblParseParts[[#This Row],[ZlastPos]]=tblParseParts[[#This Row],[Len]])</f>
        <v>1</v>
      </c>
      <c r="AW9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92">
        <v>2</v>
      </c>
      <c r="AY92">
        <v>2</v>
      </c>
      <c r="AZ92">
        <v>0</v>
      </c>
      <c r="BA92" t="str">
        <f>_xlfn.TEXTJOIN(", ",FALSE,tblParseParts[[#This Row],[Hash]:[Compliant]])</f>
        <v>153, 2, 2, 0</v>
      </c>
    </row>
    <row r="93" spans="1:53" x14ac:dyDescent="0.25">
      <c r="A93">
        <v>85</v>
      </c>
      <c r="B93" s="14" t="s">
        <v>167</v>
      </c>
      <c r="C93" s="4" t="str">
        <f>_xlfn.LET(_xlpm._i, COLUMN()-COLUMN(tblParseParts[[#Headers],[Text]]), IF(_xlpm._i&gt;tblParseParts[[#This Row],[Len]],"",MID(tblParseParts[[#This Row],[Text]],_xlpm._i,1)))</f>
        <v>9</v>
      </c>
      <c r="D93" s="4" t="str">
        <f>_xlfn.LET(_xlpm._i, COLUMN()-COLUMN(tblParseParts[[#Headers],[Text]]), IF(_xlpm._i&gt;tblParseParts[[#This Row],[Len]],"",MID(tblParseParts[[#This Row],[Text]],_xlpm._i,1)))</f>
        <v>9</v>
      </c>
      <c r="E93" s="4" t="str">
        <f>_xlfn.LET(_xlpm._i, COLUMN()-COLUMN(tblParseParts[[#Headers],[Text]]), IF(_xlpm._i&gt;tblParseParts[[#This Row],[Len]],"",MID(tblParseParts[[#This Row],[Text]],_xlpm._i,1)))</f>
        <v>9</v>
      </c>
      <c r="F93" s="4" t="str">
        <f>_xlfn.LET(_xlpm._i, COLUMN()-COLUMN(tblParseParts[[#Headers],[Text]]), IF(_xlpm._i&gt;tblParseParts[[#This Row],[Len]],"",MID(tblParseParts[[#This Row],[Text]],_xlpm._i,1)))</f>
        <v>9</v>
      </c>
      <c r="G93" s="4" t="str">
        <f>_xlfn.LET(_xlpm._i, COLUMN()-COLUMN(tblParseParts[[#Headers],[Text]]), IF(_xlpm._i&gt;tblParseParts[[#This Row],[Len]],"",MID(tblParseParts[[#This Row],[Text]],_xlpm._i,1)))</f>
        <v>9</v>
      </c>
      <c r="H93" s="4" t="str">
        <f>_xlfn.LET(_xlpm._i, COLUMN()-COLUMN(tblParseParts[[#Headers],[Text]]), IF(_xlpm._i&gt;tblParseParts[[#This Row],[Len]],"",MID(tblParseParts[[#This Row],[Text]],_xlpm._i,1)))</f>
        <v>-</v>
      </c>
      <c r="I93" s="4" t="str">
        <f>_xlfn.LET(_xlpm._i, COLUMN()-COLUMN(tblParseParts[[#Headers],[Text]]), IF(_xlpm._i&gt;tblParseParts[[#This Row],[Len]],"",MID(tblParseParts[[#This Row],[Text]],_xlpm._i,1)))</f>
        <v>W</v>
      </c>
      <c r="J93" s="4" t="str">
        <f>_xlfn.LET(_xlpm._i, COLUMN()-COLUMN(tblParseParts[[#Headers],[Text]]), IF(_xlpm._i&gt;tblParseParts[[#This Row],[Len]],"",MID(tblParseParts[[#This Row],[Text]],_xlpm._i,1)))</f>
        <v>1</v>
      </c>
      <c r="K93" s="4" t="str">
        <f>_xlfn.LET(_xlpm._i, COLUMN()-COLUMN(tblParseParts[[#Headers],[Text]]), IF(_xlpm._i&gt;tblParseParts[[#This Row],[Len]],"",MID(tblParseParts[[#This Row],[Text]],_xlpm._i,1)))</f>
        <v>5</v>
      </c>
      <c r="L93" s="4" t="str">
        <f>_xlfn.LET(_xlpm._i, COLUMN()-COLUMN(tblParseParts[[#Headers],[Text]]), IF(_xlpm._i&gt;tblParseParts[[#This Row],[Len]],"",MID(tblParseParts[[#This Row],[Text]],_xlpm._i,1)))</f>
        <v>T</v>
      </c>
      <c r="M93" s="4" t="str">
        <f>_xlfn.LET(_xlpm._i, COLUMN()-COLUMN(tblParseParts[[#Headers],[Text]]), IF(_xlpm._i&gt;tblParseParts[[#This Row],[Len]],"",MID(tblParseParts[[#This Row],[Text]],_xlpm._i,1)))</f>
        <v>Z</v>
      </c>
      <c r="N93" s="4" t="str">
        <f>_xlfn.LET(_xlpm._i, COLUMN()-COLUMN(tblParseParts[[#Headers],[Text]]), IF(_xlpm._i&gt;tblParseParts[[#This Row],[Len]],"",MID(tblParseParts[[#This Row],[Text]],_xlpm._i,1)))</f>
        <v/>
      </c>
      <c r="O93" s="4" t="str">
        <f>_xlfn.LET(_xlpm._i, COLUMN()-COLUMN(tblParseParts[[#Headers],[Text]]), IF(_xlpm._i&gt;tblParseParts[[#This Row],[Len]],"",MID(tblParseParts[[#This Row],[Text]],_xlpm._i,1)))</f>
        <v/>
      </c>
      <c r="P93" s="4" t="str">
        <f>_xlfn.LET(_xlpm._i, COLUMN()-COLUMN(tblParseParts[[#Headers],[Text]]), IF(_xlpm._i&gt;tblParseParts[[#This Row],[Len]],"",MID(tblParseParts[[#This Row],[Text]],_xlpm._i,1)))</f>
        <v/>
      </c>
      <c r="Q93" s="4" t="str">
        <f>_xlfn.LET(_xlpm._i, COLUMN()-COLUMN(tblParseParts[[#Headers],[Text]]), IF(_xlpm._i&gt;tblParseParts[[#This Row],[Len]],"",MID(tblParseParts[[#This Row],[Text]],_xlpm._i,1)))</f>
        <v/>
      </c>
      <c r="R93" s="4" t="str">
        <f>_xlfn.LET(_xlpm._i, COLUMN()-COLUMN(tblParseParts[[#Headers],[Text]]), IF(_xlpm._i&gt;tblParseParts[[#This Row],[Len]],"",MID(tblParseParts[[#This Row],[Text]],_xlpm._i,1)))</f>
        <v/>
      </c>
      <c r="S93" s="4" t="str">
        <f>_xlfn.LET(_xlpm._i, COLUMN()-COLUMN(tblParseParts[[#Headers],[Text]]), IF(_xlpm._i&gt;tblParseParts[[#This Row],[Len]],"",MID(tblParseParts[[#This Row],[Text]],_xlpm._i,1)))</f>
        <v/>
      </c>
      <c r="T93" s="4" t="str">
        <f>_xlfn.LET(_xlpm._i, COLUMN()-COLUMN(tblParseParts[[#Headers],[Text]]), IF(_xlpm._i&gt;tblParseParts[[#This Row],[Len]],"",MID(tblParseParts[[#This Row],[Text]],_xlpm._i,1)))</f>
        <v/>
      </c>
      <c r="U93" s="4" t="str">
        <f>_xlfn.LET(_xlpm._i, COLUMN()-COLUMN(tblParseParts[[#Headers],[Text]]), IF(_xlpm._i&gt;tblParseParts[[#This Row],[Len]],"",MID(tblParseParts[[#This Row],[Text]],_xlpm._i,1)))</f>
        <v/>
      </c>
      <c r="V93" s="4" t="str">
        <f>_xlfn.LET(_xlpm._i, COLUMN()-COLUMN(tblParseParts[[#Headers],[Text]]), IF(_xlpm._i&gt;tblParseParts[[#This Row],[Len]],"",MID(tblParseParts[[#This Row],[Text]],_xlpm._i,1)))</f>
        <v/>
      </c>
      <c r="W93" s="4" t="str">
        <f>_xlfn.LET(_xlpm._i, COLUMN()-COLUMN(tblParseParts[[#Headers],[Text]]), IF(_xlpm._i&gt;tblParseParts[[#This Row],[Len]],"",MID(tblParseParts[[#This Row],[Text]],_xlpm._i,1)))</f>
        <v/>
      </c>
      <c r="X93" s="4" t="str">
        <f>_xlfn.LET(_xlpm._i, COLUMN()-COLUMN(tblParseParts[[#Headers],[Text]]), IF(_xlpm._i&gt;tblParseParts[[#This Row],[Len]],"",MID(tblParseParts[[#This Row],[Text]],_xlpm._i,1)))</f>
        <v/>
      </c>
      <c r="Y93" s="4" t="str">
        <f>_xlfn.LET(_xlpm._i, COLUMN()-COLUMN(tblParseParts[[#Headers],[Text]]), IF(_xlpm._i&gt;tblParseParts[[#This Row],[Len]],"",MID(tblParseParts[[#This Row],[Text]],_xlpm._i,1)))</f>
        <v/>
      </c>
      <c r="Z93" s="4" t="str">
        <f>_xlfn.LET(_xlpm._i, COLUMN()-COLUMN(tblParseParts[[#Headers],[Text]]), IF(_xlpm._i&gt;tblParseParts[[#This Row],[Len]],"",MID(tblParseParts[[#This Row],[Text]],_xlpm._i,1)))</f>
        <v/>
      </c>
      <c r="AA93" s="4" t="str">
        <f>_xlfn.LET(_xlpm._i, COLUMN()-COLUMN(tblParseParts[[#Headers],[Text]]), IF(_xlpm._i&gt;tblParseParts[[#This Row],[Len]],"",MID(tblParseParts[[#This Row],[Text]],_xlpm._i,1)))</f>
        <v/>
      </c>
      <c r="AB93" s="4" t="str">
        <f>_xlfn.LET(_xlpm._i, COLUMN()-COLUMN(tblParseParts[[#Headers],[Text]]), IF(_xlpm._i&gt;tblParseParts[[#This Row],[Len]],"",MID(tblParseParts[[#This Row],[Text]],_xlpm._i,1)))</f>
        <v/>
      </c>
      <c r="AC93" s="4" t="str">
        <f>_xlfn.LET(_xlpm._i, COLUMN()-COLUMN(tblParseParts[[#Headers],[Text]]), IF(_xlpm._i&gt;tblParseParts[[#This Row],[Len]],"",MID(tblParseParts[[#This Row],[Text]],_xlpm._i,1)))</f>
        <v/>
      </c>
      <c r="AD93" s="4" t="str">
        <f>_xlfn.LET(_xlpm._i, COLUMN()-COLUMN(tblParseParts[[#Headers],[Text]]), IF(_xlpm._i&gt;tblParseParts[[#This Row],[Len]],"",MID(tblParseParts[[#This Row],[Text]],_xlpm._i,1)))</f>
        <v/>
      </c>
      <c r="AE93" s="4" t="str">
        <f>_xlfn.LET(_xlpm._i, COLUMN()-COLUMN(tblParseParts[[#Headers],[Text]]), IF(_xlpm._i&gt;tblParseParts[[#This Row],[Len]],"",MID(tblParseParts[[#This Row],[Text]],_xlpm._i,1)))</f>
        <v/>
      </c>
      <c r="AF93" s="4" t="str">
        <f>_xlfn.LET(_xlpm._i, COLUMN()-COLUMN(tblParseParts[[#Headers],[Text]]), IF(_xlpm._i&gt;tblParseParts[[#This Row],[Len]],"",MID(tblParseParts[[#This Row],[Text]],_xlpm._i,1)))</f>
        <v/>
      </c>
      <c r="AG93" s="4" t="str">
        <f>_xlfn.LET(_xlpm._i, COLUMN()-COLUMN(tblParseParts[[#Headers],[Text]]), IF(_xlpm._i&gt;tblParseParts[[#This Row],[Len]],"",MID(tblParseParts[[#This Row],[Text]],_xlpm._i,1)))</f>
        <v/>
      </c>
      <c r="AH93" s="4" t="str">
        <f>_xlfn.LET(_xlpm._i, COLUMN()-COLUMN(tblParseParts[[#Headers],[Text]]), IF(_xlpm._i&gt;tblParseParts[[#This Row],[Len]],"",MID(tblParseParts[[#This Row],[Text]],_xlpm._i,1)))</f>
        <v/>
      </c>
      <c r="AI93" s="4" t="str">
        <f>_xlfn.LET(_xlpm._i, COLUMN()-COLUMN(tblParseParts[[#Headers],[Text]]), IF(_xlpm._i&gt;tblParseParts[[#This Row],[Len]],"",MID(tblParseParts[[#This Row],[Text]],_xlpm._i,1)))</f>
        <v/>
      </c>
      <c r="AJ93">
        <f>LEN(tblParseParts[[#This Row],[Text]])</f>
        <v>11</v>
      </c>
      <c r="AK93">
        <f>_xlfn.LET(_xlpm._range,tblParseParts[[#This Row],[1]:[33]], _xlfn.IFNA(_xlfn.XMATCH("T",_xlpm._range,0,1),0))</f>
        <v>10</v>
      </c>
      <c r="AL9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93">
        <f>_xlfn.LET(_xlpm._range,tblParseParts[[#This Row],[1]:[33]], _xlfn.IFNA(_xlfn.XMATCH(":",_xlpm._range,0,-1),0))</f>
        <v>0</v>
      </c>
      <c r="AN93" cm="1">
        <f t="array" ref="AN93">_xlfn.LET(_xlpm._last,INDEX(tblParseParts[[#This Row],[1]:[33]],1,tblParseParts[[#This Row],[Len]]),IF(_xlpm._last="Z",tblParseParts[[#This Row],[Len]],0))</f>
        <v>11</v>
      </c>
      <c r="AO93">
        <f>N(tblParseParts[[#This Row],[Tpos]]&gt;0)</f>
        <v>1</v>
      </c>
      <c r="AP93">
        <f>N(tblParseParts[[#This Row],[Tpos]]=1)</f>
        <v>0</v>
      </c>
      <c r="AQ93">
        <f>N(tblParseParts[[#This Row],[SignLastPos]]=1)</f>
        <v>0</v>
      </c>
      <c r="AR93">
        <f>(tblParseParts[[#This Row],[Tpos]]&lt;&gt;0)*(((tblParseParts[[#This Row],[ZlastPos]]&gt;tblParseParts[[#This Row],[Tpos]])+(tblParseParts[[#This Row],[SignLastPos]]&gt;tblParseParts[[#This Row],[Tpos]]))&lt;&gt;0)</f>
        <v>1</v>
      </c>
      <c r="AS93">
        <f>(tblParseParts[[#This Row],[Tpos]]&lt;&gt;0)*(((tblParseParts[[#This Row],[ZlastPos]]=tblParseParts[[#This Row],[Tpos]]+1)+(tblParseParts[[#This Row],[SignLastPos]]=tblParseParts[[#This Row],[Tpos]]+1))&lt;&gt;0)</f>
        <v>1</v>
      </c>
      <c r="AT93">
        <f>N(tblParseParts[[#This Row],[ColonLastPos]]&gt;tblParseParts[[#This Row],[SignLastPos]])</f>
        <v>0</v>
      </c>
      <c r="AU93">
        <f>N(tblParseParts[[#This Row],[Len]]&lt;8)</f>
        <v>0</v>
      </c>
      <c r="AV93">
        <f>N(tblParseParts[[#This Row],[ZlastPos]]=tblParseParts[[#This Row],[Len]])</f>
        <v>1</v>
      </c>
      <c r="AW9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93">
        <v>2</v>
      </c>
      <c r="AY93">
        <v>2</v>
      </c>
      <c r="AZ93">
        <v>0</v>
      </c>
      <c r="BA93" t="str">
        <f>_xlfn.TEXTJOIN(", ",FALSE,tblParseParts[[#This Row],[Hash]:[Compliant]])</f>
        <v>153, 2, 2, 0</v>
      </c>
    </row>
    <row r="94" spans="1:53" x14ac:dyDescent="0.25">
      <c r="A94">
        <v>86</v>
      </c>
      <c r="B94" s="14" t="s">
        <v>168</v>
      </c>
      <c r="C94" s="4" t="str">
        <f>_xlfn.LET(_xlpm._i, COLUMN()-COLUMN(tblParseParts[[#Headers],[Text]]), IF(_xlpm._i&gt;tblParseParts[[#This Row],[Len]],"",MID(tblParseParts[[#This Row],[Text]],_xlpm._i,1)))</f>
        <v>2</v>
      </c>
      <c r="D94" s="4" t="str">
        <f>_xlfn.LET(_xlpm._i, COLUMN()-COLUMN(tblParseParts[[#Headers],[Text]]), IF(_xlpm._i&gt;tblParseParts[[#This Row],[Len]],"",MID(tblParseParts[[#This Row],[Text]],_xlpm._i,1)))</f>
        <v>0</v>
      </c>
      <c r="E94" s="4" t="str">
        <f>_xlfn.LET(_xlpm._i, COLUMN()-COLUMN(tblParseParts[[#Headers],[Text]]), IF(_xlpm._i&gt;tblParseParts[[#This Row],[Len]],"",MID(tblParseParts[[#This Row],[Text]],_xlpm._i,1)))</f>
        <v>2</v>
      </c>
      <c r="F94" s="4" t="str">
        <f>_xlfn.LET(_xlpm._i, COLUMN()-COLUMN(tblParseParts[[#Headers],[Text]]), IF(_xlpm._i&gt;tblParseParts[[#This Row],[Len]],"",MID(tblParseParts[[#This Row],[Text]],_xlpm._i,1)))</f>
        <v>3</v>
      </c>
      <c r="G94" s="4" t="str">
        <f>_xlfn.LET(_xlpm._i, COLUMN()-COLUMN(tblParseParts[[#Headers],[Text]]), IF(_xlpm._i&gt;tblParseParts[[#This Row],[Len]],"",MID(tblParseParts[[#This Row],[Text]],_xlpm._i,1)))</f>
        <v>-</v>
      </c>
      <c r="H94" s="4" t="str">
        <f>_xlfn.LET(_xlpm._i, COLUMN()-COLUMN(tblParseParts[[#Headers],[Text]]), IF(_xlpm._i&gt;tblParseParts[[#This Row],[Len]],"",MID(tblParseParts[[#This Row],[Text]],_xlpm._i,1)))</f>
        <v>1</v>
      </c>
      <c r="I94" s="4" t="str">
        <f>_xlfn.LET(_xlpm._i, COLUMN()-COLUMN(tblParseParts[[#Headers],[Text]]), IF(_xlpm._i&gt;tblParseParts[[#This Row],[Len]],"",MID(tblParseParts[[#This Row],[Text]],_xlpm._i,1)))</f>
        <v>0</v>
      </c>
      <c r="J94" s="4" t="str">
        <f>_xlfn.LET(_xlpm._i, COLUMN()-COLUMN(tblParseParts[[#Headers],[Text]]), IF(_xlpm._i&gt;tblParseParts[[#This Row],[Len]],"",MID(tblParseParts[[#This Row],[Text]],_xlpm._i,1)))</f>
        <v>-</v>
      </c>
      <c r="K94" s="4" t="str">
        <f>_xlfn.LET(_xlpm._i, COLUMN()-COLUMN(tblParseParts[[#Headers],[Text]]), IF(_xlpm._i&gt;tblParseParts[[#This Row],[Len]],"",MID(tblParseParts[[#This Row],[Text]],_xlpm._i,1)))</f>
        <v>2</v>
      </c>
      <c r="L94" s="4" t="str">
        <f>_xlfn.LET(_xlpm._i, COLUMN()-COLUMN(tblParseParts[[#Headers],[Text]]), IF(_xlpm._i&gt;tblParseParts[[#This Row],[Len]],"",MID(tblParseParts[[#This Row],[Text]],_xlpm._i,1)))</f>
        <v>4</v>
      </c>
      <c r="M94" s="4" t="str">
        <f>_xlfn.LET(_xlpm._i, COLUMN()-COLUMN(tblParseParts[[#Headers],[Text]]), IF(_xlpm._i&gt;tblParseParts[[#This Row],[Len]],"",MID(tblParseParts[[#This Row],[Text]],_xlpm._i,1)))</f>
        <v>T</v>
      </c>
      <c r="N94" s="4" t="str">
        <f>_xlfn.LET(_xlpm._i, COLUMN()-COLUMN(tblParseParts[[#Headers],[Text]]), IF(_xlpm._i&gt;tblParseParts[[#This Row],[Len]],"",MID(tblParseParts[[#This Row],[Text]],_xlpm._i,1)))</f>
        <v>Z</v>
      </c>
      <c r="O94" s="4" t="str">
        <f>_xlfn.LET(_xlpm._i, COLUMN()-COLUMN(tblParseParts[[#Headers],[Text]]), IF(_xlpm._i&gt;tblParseParts[[#This Row],[Len]],"",MID(tblParseParts[[#This Row],[Text]],_xlpm._i,1)))</f>
        <v/>
      </c>
      <c r="P94" s="4" t="str">
        <f>_xlfn.LET(_xlpm._i, COLUMN()-COLUMN(tblParseParts[[#Headers],[Text]]), IF(_xlpm._i&gt;tblParseParts[[#This Row],[Len]],"",MID(tblParseParts[[#This Row],[Text]],_xlpm._i,1)))</f>
        <v/>
      </c>
      <c r="Q94" s="4" t="str">
        <f>_xlfn.LET(_xlpm._i, COLUMN()-COLUMN(tblParseParts[[#Headers],[Text]]), IF(_xlpm._i&gt;tblParseParts[[#This Row],[Len]],"",MID(tblParseParts[[#This Row],[Text]],_xlpm._i,1)))</f>
        <v/>
      </c>
      <c r="R94" s="4" t="str">
        <f>_xlfn.LET(_xlpm._i, COLUMN()-COLUMN(tblParseParts[[#Headers],[Text]]), IF(_xlpm._i&gt;tblParseParts[[#This Row],[Len]],"",MID(tblParseParts[[#This Row],[Text]],_xlpm._i,1)))</f>
        <v/>
      </c>
      <c r="S94" s="4" t="str">
        <f>_xlfn.LET(_xlpm._i, COLUMN()-COLUMN(tblParseParts[[#Headers],[Text]]), IF(_xlpm._i&gt;tblParseParts[[#This Row],[Len]],"",MID(tblParseParts[[#This Row],[Text]],_xlpm._i,1)))</f>
        <v/>
      </c>
      <c r="T94" s="4" t="str">
        <f>_xlfn.LET(_xlpm._i, COLUMN()-COLUMN(tblParseParts[[#Headers],[Text]]), IF(_xlpm._i&gt;tblParseParts[[#This Row],[Len]],"",MID(tblParseParts[[#This Row],[Text]],_xlpm._i,1)))</f>
        <v/>
      </c>
      <c r="U94" s="4" t="str">
        <f>_xlfn.LET(_xlpm._i, COLUMN()-COLUMN(tblParseParts[[#Headers],[Text]]), IF(_xlpm._i&gt;tblParseParts[[#This Row],[Len]],"",MID(tblParseParts[[#This Row],[Text]],_xlpm._i,1)))</f>
        <v/>
      </c>
      <c r="V94" s="4" t="str">
        <f>_xlfn.LET(_xlpm._i, COLUMN()-COLUMN(tblParseParts[[#Headers],[Text]]), IF(_xlpm._i&gt;tblParseParts[[#This Row],[Len]],"",MID(tblParseParts[[#This Row],[Text]],_xlpm._i,1)))</f>
        <v/>
      </c>
      <c r="W94" s="4" t="str">
        <f>_xlfn.LET(_xlpm._i, COLUMN()-COLUMN(tblParseParts[[#Headers],[Text]]), IF(_xlpm._i&gt;tblParseParts[[#This Row],[Len]],"",MID(tblParseParts[[#This Row],[Text]],_xlpm._i,1)))</f>
        <v/>
      </c>
      <c r="X94" s="4" t="str">
        <f>_xlfn.LET(_xlpm._i, COLUMN()-COLUMN(tblParseParts[[#Headers],[Text]]), IF(_xlpm._i&gt;tblParseParts[[#This Row],[Len]],"",MID(tblParseParts[[#This Row],[Text]],_xlpm._i,1)))</f>
        <v/>
      </c>
      <c r="Y94" s="4" t="str">
        <f>_xlfn.LET(_xlpm._i, COLUMN()-COLUMN(tblParseParts[[#Headers],[Text]]), IF(_xlpm._i&gt;tblParseParts[[#This Row],[Len]],"",MID(tblParseParts[[#This Row],[Text]],_xlpm._i,1)))</f>
        <v/>
      </c>
      <c r="Z94" s="4" t="str">
        <f>_xlfn.LET(_xlpm._i, COLUMN()-COLUMN(tblParseParts[[#Headers],[Text]]), IF(_xlpm._i&gt;tblParseParts[[#This Row],[Len]],"",MID(tblParseParts[[#This Row],[Text]],_xlpm._i,1)))</f>
        <v/>
      </c>
      <c r="AA94" s="4" t="str">
        <f>_xlfn.LET(_xlpm._i, COLUMN()-COLUMN(tblParseParts[[#Headers],[Text]]), IF(_xlpm._i&gt;tblParseParts[[#This Row],[Len]],"",MID(tblParseParts[[#This Row],[Text]],_xlpm._i,1)))</f>
        <v/>
      </c>
      <c r="AB94" s="4" t="str">
        <f>_xlfn.LET(_xlpm._i, COLUMN()-COLUMN(tblParseParts[[#Headers],[Text]]), IF(_xlpm._i&gt;tblParseParts[[#This Row],[Len]],"",MID(tblParseParts[[#This Row],[Text]],_xlpm._i,1)))</f>
        <v/>
      </c>
      <c r="AC94" s="4" t="str">
        <f>_xlfn.LET(_xlpm._i, COLUMN()-COLUMN(tblParseParts[[#Headers],[Text]]), IF(_xlpm._i&gt;tblParseParts[[#This Row],[Len]],"",MID(tblParseParts[[#This Row],[Text]],_xlpm._i,1)))</f>
        <v/>
      </c>
      <c r="AD94" s="4" t="str">
        <f>_xlfn.LET(_xlpm._i, COLUMN()-COLUMN(tblParseParts[[#Headers],[Text]]), IF(_xlpm._i&gt;tblParseParts[[#This Row],[Len]],"",MID(tblParseParts[[#This Row],[Text]],_xlpm._i,1)))</f>
        <v/>
      </c>
      <c r="AE94" s="4" t="str">
        <f>_xlfn.LET(_xlpm._i, COLUMN()-COLUMN(tblParseParts[[#Headers],[Text]]), IF(_xlpm._i&gt;tblParseParts[[#This Row],[Len]],"",MID(tblParseParts[[#This Row],[Text]],_xlpm._i,1)))</f>
        <v/>
      </c>
      <c r="AF94" s="4" t="str">
        <f>_xlfn.LET(_xlpm._i, COLUMN()-COLUMN(tblParseParts[[#Headers],[Text]]), IF(_xlpm._i&gt;tblParseParts[[#This Row],[Len]],"",MID(tblParseParts[[#This Row],[Text]],_xlpm._i,1)))</f>
        <v/>
      </c>
      <c r="AG94" s="4" t="str">
        <f>_xlfn.LET(_xlpm._i, COLUMN()-COLUMN(tblParseParts[[#Headers],[Text]]), IF(_xlpm._i&gt;tblParseParts[[#This Row],[Len]],"",MID(tblParseParts[[#This Row],[Text]],_xlpm._i,1)))</f>
        <v/>
      </c>
      <c r="AH94" s="4" t="str">
        <f>_xlfn.LET(_xlpm._i, COLUMN()-COLUMN(tblParseParts[[#Headers],[Text]]), IF(_xlpm._i&gt;tblParseParts[[#This Row],[Len]],"",MID(tblParseParts[[#This Row],[Text]],_xlpm._i,1)))</f>
        <v/>
      </c>
      <c r="AI94" s="4" t="str">
        <f>_xlfn.LET(_xlpm._i, COLUMN()-COLUMN(tblParseParts[[#Headers],[Text]]), IF(_xlpm._i&gt;tblParseParts[[#This Row],[Len]],"",MID(tblParseParts[[#This Row],[Text]],_xlpm._i,1)))</f>
        <v/>
      </c>
      <c r="AJ94">
        <f>LEN(tblParseParts[[#This Row],[Text]])</f>
        <v>12</v>
      </c>
      <c r="AK94">
        <f>_xlfn.LET(_xlpm._range,tblParseParts[[#This Row],[1]:[33]], _xlfn.IFNA(_xlfn.XMATCH("T",_xlpm._range,0,1),0))</f>
        <v>11</v>
      </c>
      <c r="AL9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94">
        <f>_xlfn.LET(_xlpm._range,tblParseParts[[#This Row],[1]:[33]], _xlfn.IFNA(_xlfn.XMATCH(":",_xlpm._range,0,-1),0))</f>
        <v>0</v>
      </c>
      <c r="AN94" cm="1">
        <f t="array" ref="AN94">_xlfn.LET(_xlpm._last,INDEX(tblParseParts[[#This Row],[1]:[33]],1,tblParseParts[[#This Row],[Len]]),IF(_xlpm._last="Z",tblParseParts[[#This Row],[Len]],0))</f>
        <v>12</v>
      </c>
      <c r="AO94">
        <f>N(tblParseParts[[#This Row],[Tpos]]&gt;0)</f>
        <v>1</v>
      </c>
      <c r="AP94">
        <f>N(tblParseParts[[#This Row],[Tpos]]=1)</f>
        <v>0</v>
      </c>
      <c r="AQ94">
        <f>N(tblParseParts[[#This Row],[SignLastPos]]=1)</f>
        <v>0</v>
      </c>
      <c r="AR94">
        <f>(tblParseParts[[#This Row],[Tpos]]&lt;&gt;0)*(((tblParseParts[[#This Row],[ZlastPos]]&gt;tblParseParts[[#This Row],[Tpos]])+(tblParseParts[[#This Row],[SignLastPos]]&gt;tblParseParts[[#This Row],[Tpos]]))&lt;&gt;0)</f>
        <v>1</v>
      </c>
      <c r="AS94">
        <f>(tblParseParts[[#This Row],[Tpos]]&lt;&gt;0)*(((tblParseParts[[#This Row],[ZlastPos]]=tblParseParts[[#This Row],[Tpos]]+1)+(tblParseParts[[#This Row],[SignLastPos]]=tblParseParts[[#This Row],[Tpos]]+1))&lt;&gt;0)</f>
        <v>1</v>
      </c>
      <c r="AT94">
        <f>N(tblParseParts[[#This Row],[ColonLastPos]]&gt;tblParseParts[[#This Row],[SignLastPos]])</f>
        <v>0</v>
      </c>
      <c r="AU94">
        <f>N(tblParseParts[[#This Row],[Len]]&lt;8)</f>
        <v>0</v>
      </c>
      <c r="AV94">
        <f>N(tblParseParts[[#This Row],[ZlastPos]]=tblParseParts[[#This Row],[Len]])</f>
        <v>1</v>
      </c>
      <c r="AW9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94">
        <v>2</v>
      </c>
      <c r="AY94">
        <v>2</v>
      </c>
      <c r="AZ94">
        <v>0</v>
      </c>
      <c r="BA94" t="str">
        <f>_xlfn.TEXTJOIN(", ",FALSE,tblParseParts[[#This Row],[Hash]:[Compliant]])</f>
        <v>153, 2, 2, 0</v>
      </c>
    </row>
    <row r="95" spans="1:53" x14ac:dyDescent="0.25">
      <c r="A95">
        <v>87</v>
      </c>
      <c r="B95" s="14" t="s">
        <v>169</v>
      </c>
      <c r="C95" s="4" t="str">
        <f>_xlfn.LET(_xlpm._i, COLUMN()-COLUMN(tblParseParts[[#Headers],[Text]]), IF(_xlpm._i&gt;tblParseParts[[#This Row],[Len]],"",MID(tblParseParts[[#This Row],[Text]],_xlpm._i,1)))</f>
        <v>2</v>
      </c>
      <c r="D95" s="4" t="str">
        <f>_xlfn.LET(_xlpm._i, COLUMN()-COLUMN(tblParseParts[[#Headers],[Text]]), IF(_xlpm._i&gt;tblParseParts[[#This Row],[Len]],"",MID(tblParseParts[[#This Row],[Text]],_xlpm._i,1)))</f>
        <v>0</v>
      </c>
      <c r="E95" s="4" t="str">
        <f>_xlfn.LET(_xlpm._i, COLUMN()-COLUMN(tblParseParts[[#Headers],[Text]]), IF(_xlpm._i&gt;tblParseParts[[#This Row],[Len]],"",MID(tblParseParts[[#This Row],[Text]],_xlpm._i,1)))</f>
        <v>2</v>
      </c>
      <c r="F95" s="4" t="str">
        <f>_xlfn.LET(_xlpm._i, COLUMN()-COLUMN(tblParseParts[[#Headers],[Text]]), IF(_xlpm._i&gt;tblParseParts[[#This Row],[Len]],"",MID(tblParseParts[[#This Row],[Text]],_xlpm._i,1)))</f>
        <v>3</v>
      </c>
      <c r="G95" s="4" t="str">
        <f>_xlfn.LET(_xlpm._i, COLUMN()-COLUMN(tblParseParts[[#Headers],[Text]]), IF(_xlpm._i&gt;tblParseParts[[#This Row],[Len]],"",MID(tblParseParts[[#This Row],[Text]],_xlpm._i,1)))</f>
        <v>-</v>
      </c>
      <c r="H95" s="4" t="str">
        <f>_xlfn.LET(_xlpm._i, COLUMN()-COLUMN(tblParseParts[[#Headers],[Text]]), IF(_xlpm._i&gt;tblParseParts[[#This Row],[Len]],"",MID(tblParseParts[[#This Row],[Text]],_xlpm._i,1)))</f>
        <v>W</v>
      </c>
      <c r="I95" s="4" t="str">
        <f>_xlfn.LET(_xlpm._i, COLUMN()-COLUMN(tblParseParts[[#Headers],[Text]]), IF(_xlpm._i&gt;tblParseParts[[#This Row],[Len]],"",MID(tblParseParts[[#This Row],[Text]],_xlpm._i,1)))</f>
        <v>1</v>
      </c>
      <c r="J95" s="4" t="str">
        <f>_xlfn.LET(_xlpm._i, COLUMN()-COLUMN(tblParseParts[[#Headers],[Text]]), IF(_xlpm._i&gt;tblParseParts[[#This Row],[Len]],"",MID(tblParseParts[[#This Row],[Text]],_xlpm._i,1)))</f>
        <v>5</v>
      </c>
      <c r="K95" s="4" t="str">
        <f>_xlfn.LET(_xlpm._i, COLUMN()-COLUMN(tblParseParts[[#Headers],[Text]]), IF(_xlpm._i&gt;tblParseParts[[#This Row],[Len]],"",MID(tblParseParts[[#This Row],[Text]],_xlpm._i,1)))</f>
        <v>-</v>
      </c>
      <c r="L95" s="4" t="str">
        <f>_xlfn.LET(_xlpm._i, COLUMN()-COLUMN(tblParseParts[[#Headers],[Text]]), IF(_xlpm._i&gt;tblParseParts[[#This Row],[Len]],"",MID(tblParseParts[[#This Row],[Text]],_xlpm._i,1)))</f>
        <v>2</v>
      </c>
      <c r="M95" s="4" t="str">
        <f>_xlfn.LET(_xlpm._i, COLUMN()-COLUMN(tblParseParts[[#Headers],[Text]]), IF(_xlpm._i&gt;tblParseParts[[#This Row],[Len]],"",MID(tblParseParts[[#This Row],[Text]],_xlpm._i,1)))</f>
        <v>T</v>
      </c>
      <c r="N95" s="4" t="str">
        <f>_xlfn.LET(_xlpm._i, COLUMN()-COLUMN(tblParseParts[[#Headers],[Text]]), IF(_xlpm._i&gt;tblParseParts[[#This Row],[Len]],"",MID(tblParseParts[[#This Row],[Text]],_xlpm._i,1)))</f>
        <v>Z</v>
      </c>
      <c r="O95" s="4" t="str">
        <f>_xlfn.LET(_xlpm._i, COLUMN()-COLUMN(tblParseParts[[#Headers],[Text]]), IF(_xlpm._i&gt;tblParseParts[[#This Row],[Len]],"",MID(tblParseParts[[#This Row],[Text]],_xlpm._i,1)))</f>
        <v/>
      </c>
      <c r="P95" s="4" t="str">
        <f>_xlfn.LET(_xlpm._i, COLUMN()-COLUMN(tblParseParts[[#Headers],[Text]]), IF(_xlpm._i&gt;tblParseParts[[#This Row],[Len]],"",MID(tblParseParts[[#This Row],[Text]],_xlpm._i,1)))</f>
        <v/>
      </c>
      <c r="Q95" s="4" t="str">
        <f>_xlfn.LET(_xlpm._i, COLUMN()-COLUMN(tblParseParts[[#Headers],[Text]]), IF(_xlpm._i&gt;tblParseParts[[#This Row],[Len]],"",MID(tblParseParts[[#This Row],[Text]],_xlpm._i,1)))</f>
        <v/>
      </c>
      <c r="R95" s="4" t="str">
        <f>_xlfn.LET(_xlpm._i, COLUMN()-COLUMN(tblParseParts[[#Headers],[Text]]), IF(_xlpm._i&gt;tblParseParts[[#This Row],[Len]],"",MID(tblParseParts[[#This Row],[Text]],_xlpm._i,1)))</f>
        <v/>
      </c>
      <c r="S95" s="4" t="str">
        <f>_xlfn.LET(_xlpm._i, COLUMN()-COLUMN(tblParseParts[[#Headers],[Text]]), IF(_xlpm._i&gt;tblParseParts[[#This Row],[Len]],"",MID(tblParseParts[[#This Row],[Text]],_xlpm._i,1)))</f>
        <v/>
      </c>
      <c r="T95" s="4" t="str">
        <f>_xlfn.LET(_xlpm._i, COLUMN()-COLUMN(tblParseParts[[#Headers],[Text]]), IF(_xlpm._i&gt;tblParseParts[[#This Row],[Len]],"",MID(tblParseParts[[#This Row],[Text]],_xlpm._i,1)))</f>
        <v/>
      </c>
      <c r="U95" s="4" t="str">
        <f>_xlfn.LET(_xlpm._i, COLUMN()-COLUMN(tblParseParts[[#Headers],[Text]]), IF(_xlpm._i&gt;tblParseParts[[#This Row],[Len]],"",MID(tblParseParts[[#This Row],[Text]],_xlpm._i,1)))</f>
        <v/>
      </c>
      <c r="V95" s="4" t="str">
        <f>_xlfn.LET(_xlpm._i, COLUMN()-COLUMN(tblParseParts[[#Headers],[Text]]), IF(_xlpm._i&gt;tblParseParts[[#This Row],[Len]],"",MID(tblParseParts[[#This Row],[Text]],_xlpm._i,1)))</f>
        <v/>
      </c>
      <c r="W95" s="4" t="str">
        <f>_xlfn.LET(_xlpm._i, COLUMN()-COLUMN(tblParseParts[[#Headers],[Text]]), IF(_xlpm._i&gt;tblParseParts[[#This Row],[Len]],"",MID(tblParseParts[[#This Row],[Text]],_xlpm._i,1)))</f>
        <v/>
      </c>
      <c r="X95" s="4" t="str">
        <f>_xlfn.LET(_xlpm._i, COLUMN()-COLUMN(tblParseParts[[#Headers],[Text]]), IF(_xlpm._i&gt;tblParseParts[[#This Row],[Len]],"",MID(tblParseParts[[#This Row],[Text]],_xlpm._i,1)))</f>
        <v/>
      </c>
      <c r="Y95" s="4" t="str">
        <f>_xlfn.LET(_xlpm._i, COLUMN()-COLUMN(tblParseParts[[#Headers],[Text]]), IF(_xlpm._i&gt;tblParseParts[[#This Row],[Len]],"",MID(tblParseParts[[#This Row],[Text]],_xlpm._i,1)))</f>
        <v/>
      </c>
      <c r="Z95" s="4" t="str">
        <f>_xlfn.LET(_xlpm._i, COLUMN()-COLUMN(tblParseParts[[#Headers],[Text]]), IF(_xlpm._i&gt;tblParseParts[[#This Row],[Len]],"",MID(tblParseParts[[#This Row],[Text]],_xlpm._i,1)))</f>
        <v/>
      </c>
      <c r="AA95" s="4" t="str">
        <f>_xlfn.LET(_xlpm._i, COLUMN()-COLUMN(tblParseParts[[#Headers],[Text]]), IF(_xlpm._i&gt;tblParseParts[[#This Row],[Len]],"",MID(tblParseParts[[#This Row],[Text]],_xlpm._i,1)))</f>
        <v/>
      </c>
      <c r="AB95" s="4" t="str">
        <f>_xlfn.LET(_xlpm._i, COLUMN()-COLUMN(tblParseParts[[#Headers],[Text]]), IF(_xlpm._i&gt;tblParseParts[[#This Row],[Len]],"",MID(tblParseParts[[#This Row],[Text]],_xlpm._i,1)))</f>
        <v/>
      </c>
      <c r="AC95" s="4" t="str">
        <f>_xlfn.LET(_xlpm._i, COLUMN()-COLUMN(tblParseParts[[#Headers],[Text]]), IF(_xlpm._i&gt;tblParseParts[[#This Row],[Len]],"",MID(tblParseParts[[#This Row],[Text]],_xlpm._i,1)))</f>
        <v/>
      </c>
      <c r="AD95" s="4" t="str">
        <f>_xlfn.LET(_xlpm._i, COLUMN()-COLUMN(tblParseParts[[#Headers],[Text]]), IF(_xlpm._i&gt;tblParseParts[[#This Row],[Len]],"",MID(tblParseParts[[#This Row],[Text]],_xlpm._i,1)))</f>
        <v/>
      </c>
      <c r="AE95" s="4" t="str">
        <f>_xlfn.LET(_xlpm._i, COLUMN()-COLUMN(tblParseParts[[#Headers],[Text]]), IF(_xlpm._i&gt;tblParseParts[[#This Row],[Len]],"",MID(tblParseParts[[#This Row],[Text]],_xlpm._i,1)))</f>
        <v/>
      </c>
      <c r="AF95" s="4" t="str">
        <f>_xlfn.LET(_xlpm._i, COLUMN()-COLUMN(tblParseParts[[#Headers],[Text]]), IF(_xlpm._i&gt;tblParseParts[[#This Row],[Len]],"",MID(tblParseParts[[#This Row],[Text]],_xlpm._i,1)))</f>
        <v/>
      </c>
      <c r="AG95" s="4" t="str">
        <f>_xlfn.LET(_xlpm._i, COLUMN()-COLUMN(tblParseParts[[#Headers],[Text]]), IF(_xlpm._i&gt;tblParseParts[[#This Row],[Len]],"",MID(tblParseParts[[#This Row],[Text]],_xlpm._i,1)))</f>
        <v/>
      </c>
      <c r="AH95" s="4" t="str">
        <f>_xlfn.LET(_xlpm._i, COLUMN()-COLUMN(tblParseParts[[#Headers],[Text]]), IF(_xlpm._i&gt;tblParseParts[[#This Row],[Len]],"",MID(tblParseParts[[#This Row],[Text]],_xlpm._i,1)))</f>
        <v/>
      </c>
      <c r="AI95" s="4" t="str">
        <f>_xlfn.LET(_xlpm._i, COLUMN()-COLUMN(tblParseParts[[#Headers],[Text]]), IF(_xlpm._i&gt;tblParseParts[[#This Row],[Len]],"",MID(tblParseParts[[#This Row],[Text]],_xlpm._i,1)))</f>
        <v/>
      </c>
      <c r="AJ95">
        <f>LEN(tblParseParts[[#This Row],[Text]])</f>
        <v>12</v>
      </c>
      <c r="AK95">
        <f>_xlfn.LET(_xlpm._range,tblParseParts[[#This Row],[1]:[33]], _xlfn.IFNA(_xlfn.XMATCH("T",_xlpm._range,0,1),0))</f>
        <v>11</v>
      </c>
      <c r="AL9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95">
        <f>_xlfn.LET(_xlpm._range,tblParseParts[[#This Row],[1]:[33]], _xlfn.IFNA(_xlfn.XMATCH(":",_xlpm._range,0,-1),0))</f>
        <v>0</v>
      </c>
      <c r="AN95" cm="1">
        <f t="array" ref="AN95">_xlfn.LET(_xlpm._last,INDEX(tblParseParts[[#This Row],[1]:[33]],1,tblParseParts[[#This Row],[Len]]),IF(_xlpm._last="Z",tblParseParts[[#This Row],[Len]],0))</f>
        <v>12</v>
      </c>
      <c r="AO95">
        <f>N(tblParseParts[[#This Row],[Tpos]]&gt;0)</f>
        <v>1</v>
      </c>
      <c r="AP95">
        <f>N(tblParseParts[[#This Row],[Tpos]]=1)</f>
        <v>0</v>
      </c>
      <c r="AQ95">
        <f>N(tblParseParts[[#This Row],[SignLastPos]]=1)</f>
        <v>0</v>
      </c>
      <c r="AR95">
        <f>(tblParseParts[[#This Row],[Tpos]]&lt;&gt;0)*(((tblParseParts[[#This Row],[ZlastPos]]&gt;tblParseParts[[#This Row],[Tpos]])+(tblParseParts[[#This Row],[SignLastPos]]&gt;tblParseParts[[#This Row],[Tpos]]))&lt;&gt;0)</f>
        <v>1</v>
      </c>
      <c r="AS95">
        <f>(tblParseParts[[#This Row],[Tpos]]&lt;&gt;0)*(((tblParseParts[[#This Row],[ZlastPos]]=tblParseParts[[#This Row],[Tpos]]+1)+(tblParseParts[[#This Row],[SignLastPos]]=tblParseParts[[#This Row],[Tpos]]+1))&lt;&gt;0)</f>
        <v>1</v>
      </c>
      <c r="AT95">
        <f>N(tblParseParts[[#This Row],[ColonLastPos]]&gt;tblParseParts[[#This Row],[SignLastPos]])</f>
        <v>0</v>
      </c>
      <c r="AU95">
        <f>N(tblParseParts[[#This Row],[Len]]&lt;8)</f>
        <v>0</v>
      </c>
      <c r="AV95">
        <f>N(tblParseParts[[#This Row],[ZlastPos]]=tblParseParts[[#This Row],[Len]])</f>
        <v>1</v>
      </c>
      <c r="AW9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95">
        <v>2</v>
      </c>
      <c r="AY95">
        <v>2</v>
      </c>
      <c r="AZ95">
        <v>0</v>
      </c>
      <c r="BA95" t="str">
        <f>_xlfn.TEXTJOIN(", ",FALSE,tblParseParts[[#This Row],[Hash]:[Compliant]])</f>
        <v>153, 2, 2, 0</v>
      </c>
    </row>
    <row r="96" spans="1:53" x14ac:dyDescent="0.25">
      <c r="A96">
        <v>88</v>
      </c>
      <c r="B96" s="14" t="s">
        <v>170</v>
      </c>
      <c r="C96" s="4" t="str">
        <f>_xlfn.LET(_xlpm._i, COLUMN()-COLUMN(tblParseParts[[#Headers],[Text]]), IF(_xlpm._i&gt;tblParseParts[[#This Row],[Len]],"",MID(tblParseParts[[#This Row],[Text]],_xlpm._i,1)))</f>
        <v>9</v>
      </c>
      <c r="D96" s="4" t="str">
        <f>_xlfn.LET(_xlpm._i, COLUMN()-COLUMN(tblParseParts[[#Headers],[Text]]), IF(_xlpm._i&gt;tblParseParts[[#This Row],[Len]],"",MID(tblParseParts[[#This Row],[Text]],_xlpm._i,1)))</f>
        <v>9</v>
      </c>
      <c r="E96" s="4" t="str">
        <f>_xlfn.LET(_xlpm._i, COLUMN()-COLUMN(tblParseParts[[#Headers],[Text]]), IF(_xlpm._i&gt;tblParseParts[[#This Row],[Len]],"",MID(tblParseParts[[#This Row],[Text]],_xlpm._i,1)))</f>
        <v>9</v>
      </c>
      <c r="F96" s="4" t="str">
        <f>_xlfn.LET(_xlpm._i, COLUMN()-COLUMN(tblParseParts[[#Headers],[Text]]), IF(_xlpm._i&gt;tblParseParts[[#This Row],[Len]],"",MID(tblParseParts[[#This Row],[Text]],_xlpm._i,1)))</f>
        <v>9</v>
      </c>
      <c r="G96" s="4" t="str">
        <f>_xlfn.LET(_xlpm._i, COLUMN()-COLUMN(tblParseParts[[#Headers],[Text]]), IF(_xlpm._i&gt;tblParseParts[[#This Row],[Len]],"",MID(tblParseParts[[#This Row],[Text]],_xlpm._i,1)))</f>
        <v>9</v>
      </c>
      <c r="H96" s="4" t="str">
        <f>_xlfn.LET(_xlpm._i, COLUMN()-COLUMN(tblParseParts[[#Headers],[Text]]), IF(_xlpm._i&gt;tblParseParts[[#This Row],[Len]],"",MID(tblParseParts[[#This Row],[Text]],_xlpm._i,1)))</f>
        <v>-</v>
      </c>
      <c r="I96" s="4" t="str">
        <f>_xlfn.LET(_xlpm._i, COLUMN()-COLUMN(tblParseParts[[#Headers],[Text]]), IF(_xlpm._i&gt;tblParseParts[[#This Row],[Len]],"",MID(tblParseParts[[#This Row],[Text]],_xlpm._i,1)))</f>
        <v>1</v>
      </c>
      <c r="J96" s="4" t="str">
        <f>_xlfn.LET(_xlpm._i, COLUMN()-COLUMN(tblParseParts[[#Headers],[Text]]), IF(_xlpm._i&gt;tblParseParts[[#This Row],[Len]],"",MID(tblParseParts[[#This Row],[Text]],_xlpm._i,1)))</f>
        <v>0</v>
      </c>
      <c r="K96" s="4" t="str">
        <f>_xlfn.LET(_xlpm._i, COLUMN()-COLUMN(tblParseParts[[#Headers],[Text]]), IF(_xlpm._i&gt;tblParseParts[[#This Row],[Len]],"",MID(tblParseParts[[#This Row],[Text]],_xlpm._i,1)))</f>
        <v>-</v>
      </c>
      <c r="L96" s="4" t="str">
        <f>_xlfn.LET(_xlpm._i, COLUMN()-COLUMN(tblParseParts[[#Headers],[Text]]), IF(_xlpm._i&gt;tblParseParts[[#This Row],[Len]],"",MID(tblParseParts[[#This Row],[Text]],_xlpm._i,1)))</f>
        <v>2</v>
      </c>
      <c r="M96" s="4" t="str">
        <f>_xlfn.LET(_xlpm._i, COLUMN()-COLUMN(tblParseParts[[#Headers],[Text]]), IF(_xlpm._i&gt;tblParseParts[[#This Row],[Len]],"",MID(tblParseParts[[#This Row],[Text]],_xlpm._i,1)))</f>
        <v>4</v>
      </c>
      <c r="N96" s="4" t="str">
        <f>_xlfn.LET(_xlpm._i, COLUMN()-COLUMN(tblParseParts[[#Headers],[Text]]), IF(_xlpm._i&gt;tblParseParts[[#This Row],[Len]],"",MID(tblParseParts[[#This Row],[Text]],_xlpm._i,1)))</f>
        <v>T</v>
      </c>
      <c r="O96" s="4" t="str">
        <f>_xlfn.LET(_xlpm._i, COLUMN()-COLUMN(tblParseParts[[#Headers],[Text]]), IF(_xlpm._i&gt;tblParseParts[[#This Row],[Len]],"",MID(tblParseParts[[#This Row],[Text]],_xlpm._i,1)))</f>
        <v>Z</v>
      </c>
      <c r="P96" s="4" t="str">
        <f>_xlfn.LET(_xlpm._i, COLUMN()-COLUMN(tblParseParts[[#Headers],[Text]]), IF(_xlpm._i&gt;tblParseParts[[#This Row],[Len]],"",MID(tblParseParts[[#This Row],[Text]],_xlpm._i,1)))</f>
        <v/>
      </c>
      <c r="Q96" s="4" t="str">
        <f>_xlfn.LET(_xlpm._i, COLUMN()-COLUMN(tblParseParts[[#Headers],[Text]]), IF(_xlpm._i&gt;tblParseParts[[#This Row],[Len]],"",MID(tblParseParts[[#This Row],[Text]],_xlpm._i,1)))</f>
        <v/>
      </c>
      <c r="R96" s="4" t="str">
        <f>_xlfn.LET(_xlpm._i, COLUMN()-COLUMN(tblParseParts[[#Headers],[Text]]), IF(_xlpm._i&gt;tblParseParts[[#This Row],[Len]],"",MID(tblParseParts[[#This Row],[Text]],_xlpm._i,1)))</f>
        <v/>
      </c>
      <c r="S96" s="4" t="str">
        <f>_xlfn.LET(_xlpm._i, COLUMN()-COLUMN(tblParseParts[[#Headers],[Text]]), IF(_xlpm._i&gt;tblParseParts[[#This Row],[Len]],"",MID(tblParseParts[[#This Row],[Text]],_xlpm._i,1)))</f>
        <v/>
      </c>
      <c r="T96" s="4" t="str">
        <f>_xlfn.LET(_xlpm._i, COLUMN()-COLUMN(tblParseParts[[#Headers],[Text]]), IF(_xlpm._i&gt;tblParseParts[[#This Row],[Len]],"",MID(tblParseParts[[#This Row],[Text]],_xlpm._i,1)))</f>
        <v/>
      </c>
      <c r="U96" s="4" t="str">
        <f>_xlfn.LET(_xlpm._i, COLUMN()-COLUMN(tblParseParts[[#Headers],[Text]]), IF(_xlpm._i&gt;tblParseParts[[#This Row],[Len]],"",MID(tblParseParts[[#This Row],[Text]],_xlpm._i,1)))</f>
        <v/>
      </c>
      <c r="V96" s="4" t="str">
        <f>_xlfn.LET(_xlpm._i, COLUMN()-COLUMN(tblParseParts[[#Headers],[Text]]), IF(_xlpm._i&gt;tblParseParts[[#This Row],[Len]],"",MID(tblParseParts[[#This Row],[Text]],_xlpm._i,1)))</f>
        <v/>
      </c>
      <c r="W96" s="4" t="str">
        <f>_xlfn.LET(_xlpm._i, COLUMN()-COLUMN(tblParseParts[[#Headers],[Text]]), IF(_xlpm._i&gt;tblParseParts[[#This Row],[Len]],"",MID(tblParseParts[[#This Row],[Text]],_xlpm._i,1)))</f>
        <v/>
      </c>
      <c r="X96" s="4" t="str">
        <f>_xlfn.LET(_xlpm._i, COLUMN()-COLUMN(tblParseParts[[#Headers],[Text]]), IF(_xlpm._i&gt;tblParseParts[[#This Row],[Len]],"",MID(tblParseParts[[#This Row],[Text]],_xlpm._i,1)))</f>
        <v/>
      </c>
      <c r="Y96" s="4" t="str">
        <f>_xlfn.LET(_xlpm._i, COLUMN()-COLUMN(tblParseParts[[#Headers],[Text]]), IF(_xlpm._i&gt;tblParseParts[[#This Row],[Len]],"",MID(tblParseParts[[#This Row],[Text]],_xlpm._i,1)))</f>
        <v/>
      </c>
      <c r="Z96" s="4" t="str">
        <f>_xlfn.LET(_xlpm._i, COLUMN()-COLUMN(tblParseParts[[#Headers],[Text]]), IF(_xlpm._i&gt;tblParseParts[[#This Row],[Len]],"",MID(tblParseParts[[#This Row],[Text]],_xlpm._i,1)))</f>
        <v/>
      </c>
      <c r="AA96" s="4" t="str">
        <f>_xlfn.LET(_xlpm._i, COLUMN()-COLUMN(tblParseParts[[#Headers],[Text]]), IF(_xlpm._i&gt;tblParseParts[[#This Row],[Len]],"",MID(tblParseParts[[#This Row],[Text]],_xlpm._i,1)))</f>
        <v/>
      </c>
      <c r="AB96" s="4" t="str">
        <f>_xlfn.LET(_xlpm._i, COLUMN()-COLUMN(tblParseParts[[#Headers],[Text]]), IF(_xlpm._i&gt;tblParseParts[[#This Row],[Len]],"",MID(tblParseParts[[#This Row],[Text]],_xlpm._i,1)))</f>
        <v/>
      </c>
      <c r="AC96" s="4" t="str">
        <f>_xlfn.LET(_xlpm._i, COLUMN()-COLUMN(tblParseParts[[#Headers],[Text]]), IF(_xlpm._i&gt;tblParseParts[[#This Row],[Len]],"",MID(tblParseParts[[#This Row],[Text]],_xlpm._i,1)))</f>
        <v/>
      </c>
      <c r="AD96" s="4" t="str">
        <f>_xlfn.LET(_xlpm._i, COLUMN()-COLUMN(tblParseParts[[#Headers],[Text]]), IF(_xlpm._i&gt;tblParseParts[[#This Row],[Len]],"",MID(tblParseParts[[#This Row],[Text]],_xlpm._i,1)))</f>
        <v/>
      </c>
      <c r="AE96" s="4" t="str">
        <f>_xlfn.LET(_xlpm._i, COLUMN()-COLUMN(tblParseParts[[#Headers],[Text]]), IF(_xlpm._i&gt;tblParseParts[[#This Row],[Len]],"",MID(tblParseParts[[#This Row],[Text]],_xlpm._i,1)))</f>
        <v/>
      </c>
      <c r="AF96" s="4" t="str">
        <f>_xlfn.LET(_xlpm._i, COLUMN()-COLUMN(tblParseParts[[#Headers],[Text]]), IF(_xlpm._i&gt;tblParseParts[[#This Row],[Len]],"",MID(tblParseParts[[#This Row],[Text]],_xlpm._i,1)))</f>
        <v/>
      </c>
      <c r="AG96" s="4" t="str">
        <f>_xlfn.LET(_xlpm._i, COLUMN()-COLUMN(tblParseParts[[#Headers],[Text]]), IF(_xlpm._i&gt;tblParseParts[[#This Row],[Len]],"",MID(tblParseParts[[#This Row],[Text]],_xlpm._i,1)))</f>
        <v/>
      </c>
      <c r="AH96" s="4" t="str">
        <f>_xlfn.LET(_xlpm._i, COLUMN()-COLUMN(tblParseParts[[#Headers],[Text]]), IF(_xlpm._i&gt;tblParseParts[[#This Row],[Len]],"",MID(tblParseParts[[#This Row],[Text]],_xlpm._i,1)))</f>
        <v/>
      </c>
      <c r="AI96" s="4" t="str">
        <f>_xlfn.LET(_xlpm._i, COLUMN()-COLUMN(tblParseParts[[#Headers],[Text]]), IF(_xlpm._i&gt;tblParseParts[[#This Row],[Len]],"",MID(tblParseParts[[#This Row],[Text]],_xlpm._i,1)))</f>
        <v/>
      </c>
      <c r="AJ96">
        <f>LEN(tblParseParts[[#This Row],[Text]])</f>
        <v>13</v>
      </c>
      <c r="AK96">
        <f>_xlfn.LET(_xlpm._range,tblParseParts[[#This Row],[1]:[33]], _xlfn.IFNA(_xlfn.XMATCH("T",_xlpm._range,0,1),0))</f>
        <v>12</v>
      </c>
      <c r="AL9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96">
        <f>_xlfn.LET(_xlpm._range,tblParseParts[[#This Row],[1]:[33]], _xlfn.IFNA(_xlfn.XMATCH(":",_xlpm._range,0,-1),0))</f>
        <v>0</v>
      </c>
      <c r="AN96" cm="1">
        <f t="array" ref="AN96">_xlfn.LET(_xlpm._last,INDEX(tblParseParts[[#This Row],[1]:[33]],1,tblParseParts[[#This Row],[Len]]),IF(_xlpm._last="Z",tblParseParts[[#This Row],[Len]],0))</f>
        <v>13</v>
      </c>
      <c r="AO96">
        <f>N(tblParseParts[[#This Row],[Tpos]]&gt;0)</f>
        <v>1</v>
      </c>
      <c r="AP96">
        <f>N(tblParseParts[[#This Row],[Tpos]]=1)</f>
        <v>0</v>
      </c>
      <c r="AQ96">
        <f>N(tblParseParts[[#This Row],[SignLastPos]]=1)</f>
        <v>0</v>
      </c>
      <c r="AR96">
        <f>(tblParseParts[[#This Row],[Tpos]]&lt;&gt;0)*(((tblParseParts[[#This Row],[ZlastPos]]&gt;tblParseParts[[#This Row],[Tpos]])+(tblParseParts[[#This Row],[SignLastPos]]&gt;tblParseParts[[#This Row],[Tpos]]))&lt;&gt;0)</f>
        <v>1</v>
      </c>
      <c r="AS96">
        <f>(tblParseParts[[#This Row],[Tpos]]&lt;&gt;0)*(((tblParseParts[[#This Row],[ZlastPos]]=tblParseParts[[#This Row],[Tpos]]+1)+(tblParseParts[[#This Row],[SignLastPos]]=tblParseParts[[#This Row],[Tpos]]+1))&lt;&gt;0)</f>
        <v>1</v>
      </c>
      <c r="AT96">
        <f>N(tblParseParts[[#This Row],[ColonLastPos]]&gt;tblParseParts[[#This Row],[SignLastPos]])</f>
        <v>0</v>
      </c>
      <c r="AU96">
        <f>N(tblParseParts[[#This Row],[Len]]&lt;8)</f>
        <v>0</v>
      </c>
      <c r="AV96">
        <f>N(tblParseParts[[#This Row],[ZlastPos]]=tblParseParts[[#This Row],[Len]])</f>
        <v>1</v>
      </c>
      <c r="AW9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96">
        <v>2</v>
      </c>
      <c r="AY96">
        <v>2</v>
      </c>
      <c r="AZ96">
        <v>0</v>
      </c>
      <c r="BA96" t="str">
        <f>_xlfn.TEXTJOIN(", ",FALSE,tblParseParts[[#This Row],[Hash]:[Compliant]])</f>
        <v>153, 2, 2, 0</v>
      </c>
    </row>
    <row r="97" spans="1:53" x14ac:dyDescent="0.25">
      <c r="A97">
        <v>89</v>
      </c>
      <c r="B97" s="14" t="s">
        <v>171</v>
      </c>
      <c r="C97" s="4" t="str">
        <f>_xlfn.LET(_xlpm._i, COLUMN()-COLUMN(tblParseParts[[#Headers],[Text]]), IF(_xlpm._i&gt;tblParseParts[[#This Row],[Len]],"",MID(tblParseParts[[#This Row],[Text]],_xlpm._i,1)))</f>
        <v>9</v>
      </c>
      <c r="D97" s="4" t="str">
        <f>_xlfn.LET(_xlpm._i, COLUMN()-COLUMN(tblParseParts[[#Headers],[Text]]), IF(_xlpm._i&gt;tblParseParts[[#This Row],[Len]],"",MID(tblParseParts[[#This Row],[Text]],_xlpm._i,1)))</f>
        <v>9</v>
      </c>
      <c r="E97" s="4" t="str">
        <f>_xlfn.LET(_xlpm._i, COLUMN()-COLUMN(tblParseParts[[#Headers],[Text]]), IF(_xlpm._i&gt;tblParseParts[[#This Row],[Len]],"",MID(tblParseParts[[#This Row],[Text]],_xlpm._i,1)))</f>
        <v>9</v>
      </c>
      <c r="F97" s="4" t="str">
        <f>_xlfn.LET(_xlpm._i, COLUMN()-COLUMN(tblParseParts[[#Headers],[Text]]), IF(_xlpm._i&gt;tblParseParts[[#This Row],[Len]],"",MID(tblParseParts[[#This Row],[Text]],_xlpm._i,1)))</f>
        <v>9</v>
      </c>
      <c r="G97" s="4" t="str">
        <f>_xlfn.LET(_xlpm._i, COLUMN()-COLUMN(tblParseParts[[#Headers],[Text]]), IF(_xlpm._i&gt;tblParseParts[[#This Row],[Len]],"",MID(tblParseParts[[#This Row],[Text]],_xlpm._i,1)))</f>
        <v>9</v>
      </c>
      <c r="H97" s="4" t="str">
        <f>_xlfn.LET(_xlpm._i, COLUMN()-COLUMN(tblParseParts[[#Headers],[Text]]), IF(_xlpm._i&gt;tblParseParts[[#This Row],[Len]],"",MID(tblParseParts[[#This Row],[Text]],_xlpm._i,1)))</f>
        <v>-</v>
      </c>
      <c r="I97" s="4" t="str">
        <f>_xlfn.LET(_xlpm._i, COLUMN()-COLUMN(tblParseParts[[#Headers],[Text]]), IF(_xlpm._i&gt;tblParseParts[[#This Row],[Len]],"",MID(tblParseParts[[#This Row],[Text]],_xlpm._i,1)))</f>
        <v>W</v>
      </c>
      <c r="J97" s="4" t="str">
        <f>_xlfn.LET(_xlpm._i, COLUMN()-COLUMN(tblParseParts[[#Headers],[Text]]), IF(_xlpm._i&gt;tblParseParts[[#This Row],[Len]],"",MID(tblParseParts[[#This Row],[Text]],_xlpm._i,1)))</f>
        <v>1</v>
      </c>
      <c r="K97" s="4" t="str">
        <f>_xlfn.LET(_xlpm._i, COLUMN()-COLUMN(tblParseParts[[#Headers],[Text]]), IF(_xlpm._i&gt;tblParseParts[[#This Row],[Len]],"",MID(tblParseParts[[#This Row],[Text]],_xlpm._i,1)))</f>
        <v>5</v>
      </c>
      <c r="L97" s="4" t="str">
        <f>_xlfn.LET(_xlpm._i, COLUMN()-COLUMN(tblParseParts[[#Headers],[Text]]), IF(_xlpm._i&gt;tblParseParts[[#This Row],[Len]],"",MID(tblParseParts[[#This Row],[Text]],_xlpm._i,1)))</f>
        <v>-</v>
      </c>
      <c r="M97" s="4" t="str">
        <f>_xlfn.LET(_xlpm._i, COLUMN()-COLUMN(tblParseParts[[#Headers],[Text]]), IF(_xlpm._i&gt;tblParseParts[[#This Row],[Len]],"",MID(tblParseParts[[#This Row],[Text]],_xlpm._i,1)))</f>
        <v>2</v>
      </c>
      <c r="N97" s="4" t="str">
        <f>_xlfn.LET(_xlpm._i, COLUMN()-COLUMN(tblParseParts[[#Headers],[Text]]), IF(_xlpm._i&gt;tblParseParts[[#This Row],[Len]],"",MID(tblParseParts[[#This Row],[Text]],_xlpm._i,1)))</f>
        <v>T</v>
      </c>
      <c r="O97" s="4" t="str">
        <f>_xlfn.LET(_xlpm._i, COLUMN()-COLUMN(tblParseParts[[#Headers],[Text]]), IF(_xlpm._i&gt;tblParseParts[[#This Row],[Len]],"",MID(tblParseParts[[#This Row],[Text]],_xlpm._i,1)))</f>
        <v>Z</v>
      </c>
      <c r="P97" s="4" t="str">
        <f>_xlfn.LET(_xlpm._i, COLUMN()-COLUMN(tblParseParts[[#Headers],[Text]]), IF(_xlpm._i&gt;tblParseParts[[#This Row],[Len]],"",MID(tblParseParts[[#This Row],[Text]],_xlpm._i,1)))</f>
        <v/>
      </c>
      <c r="Q97" s="4" t="str">
        <f>_xlfn.LET(_xlpm._i, COLUMN()-COLUMN(tblParseParts[[#Headers],[Text]]), IF(_xlpm._i&gt;tblParseParts[[#This Row],[Len]],"",MID(tblParseParts[[#This Row],[Text]],_xlpm._i,1)))</f>
        <v/>
      </c>
      <c r="R97" s="4" t="str">
        <f>_xlfn.LET(_xlpm._i, COLUMN()-COLUMN(tblParseParts[[#Headers],[Text]]), IF(_xlpm._i&gt;tblParseParts[[#This Row],[Len]],"",MID(tblParseParts[[#This Row],[Text]],_xlpm._i,1)))</f>
        <v/>
      </c>
      <c r="S97" s="4" t="str">
        <f>_xlfn.LET(_xlpm._i, COLUMN()-COLUMN(tblParseParts[[#Headers],[Text]]), IF(_xlpm._i&gt;tblParseParts[[#This Row],[Len]],"",MID(tblParseParts[[#This Row],[Text]],_xlpm._i,1)))</f>
        <v/>
      </c>
      <c r="T97" s="4" t="str">
        <f>_xlfn.LET(_xlpm._i, COLUMN()-COLUMN(tblParseParts[[#Headers],[Text]]), IF(_xlpm._i&gt;tblParseParts[[#This Row],[Len]],"",MID(tblParseParts[[#This Row],[Text]],_xlpm._i,1)))</f>
        <v/>
      </c>
      <c r="U97" s="4" t="str">
        <f>_xlfn.LET(_xlpm._i, COLUMN()-COLUMN(tblParseParts[[#Headers],[Text]]), IF(_xlpm._i&gt;tblParseParts[[#This Row],[Len]],"",MID(tblParseParts[[#This Row],[Text]],_xlpm._i,1)))</f>
        <v/>
      </c>
      <c r="V97" s="4" t="str">
        <f>_xlfn.LET(_xlpm._i, COLUMN()-COLUMN(tblParseParts[[#Headers],[Text]]), IF(_xlpm._i&gt;tblParseParts[[#This Row],[Len]],"",MID(tblParseParts[[#This Row],[Text]],_xlpm._i,1)))</f>
        <v/>
      </c>
      <c r="W97" s="4" t="str">
        <f>_xlfn.LET(_xlpm._i, COLUMN()-COLUMN(tblParseParts[[#Headers],[Text]]), IF(_xlpm._i&gt;tblParseParts[[#This Row],[Len]],"",MID(tblParseParts[[#This Row],[Text]],_xlpm._i,1)))</f>
        <v/>
      </c>
      <c r="X97" s="4" t="str">
        <f>_xlfn.LET(_xlpm._i, COLUMN()-COLUMN(tblParseParts[[#Headers],[Text]]), IF(_xlpm._i&gt;tblParseParts[[#This Row],[Len]],"",MID(tblParseParts[[#This Row],[Text]],_xlpm._i,1)))</f>
        <v/>
      </c>
      <c r="Y97" s="4" t="str">
        <f>_xlfn.LET(_xlpm._i, COLUMN()-COLUMN(tblParseParts[[#Headers],[Text]]), IF(_xlpm._i&gt;tblParseParts[[#This Row],[Len]],"",MID(tblParseParts[[#This Row],[Text]],_xlpm._i,1)))</f>
        <v/>
      </c>
      <c r="Z97" s="4" t="str">
        <f>_xlfn.LET(_xlpm._i, COLUMN()-COLUMN(tblParseParts[[#Headers],[Text]]), IF(_xlpm._i&gt;tblParseParts[[#This Row],[Len]],"",MID(tblParseParts[[#This Row],[Text]],_xlpm._i,1)))</f>
        <v/>
      </c>
      <c r="AA97" s="4" t="str">
        <f>_xlfn.LET(_xlpm._i, COLUMN()-COLUMN(tblParseParts[[#Headers],[Text]]), IF(_xlpm._i&gt;tblParseParts[[#This Row],[Len]],"",MID(tblParseParts[[#This Row],[Text]],_xlpm._i,1)))</f>
        <v/>
      </c>
      <c r="AB97" s="4" t="str">
        <f>_xlfn.LET(_xlpm._i, COLUMN()-COLUMN(tblParseParts[[#Headers],[Text]]), IF(_xlpm._i&gt;tblParseParts[[#This Row],[Len]],"",MID(tblParseParts[[#This Row],[Text]],_xlpm._i,1)))</f>
        <v/>
      </c>
      <c r="AC97" s="4" t="str">
        <f>_xlfn.LET(_xlpm._i, COLUMN()-COLUMN(tblParseParts[[#Headers],[Text]]), IF(_xlpm._i&gt;tblParseParts[[#This Row],[Len]],"",MID(tblParseParts[[#This Row],[Text]],_xlpm._i,1)))</f>
        <v/>
      </c>
      <c r="AD97" s="4" t="str">
        <f>_xlfn.LET(_xlpm._i, COLUMN()-COLUMN(tblParseParts[[#Headers],[Text]]), IF(_xlpm._i&gt;tblParseParts[[#This Row],[Len]],"",MID(tblParseParts[[#This Row],[Text]],_xlpm._i,1)))</f>
        <v/>
      </c>
      <c r="AE97" s="4" t="str">
        <f>_xlfn.LET(_xlpm._i, COLUMN()-COLUMN(tblParseParts[[#Headers],[Text]]), IF(_xlpm._i&gt;tblParseParts[[#This Row],[Len]],"",MID(tblParseParts[[#This Row],[Text]],_xlpm._i,1)))</f>
        <v/>
      </c>
      <c r="AF97" s="4" t="str">
        <f>_xlfn.LET(_xlpm._i, COLUMN()-COLUMN(tblParseParts[[#Headers],[Text]]), IF(_xlpm._i&gt;tblParseParts[[#This Row],[Len]],"",MID(tblParseParts[[#This Row],[Text]],_xlpm._i,1)))</f>
        <v/>
      </c>
      <c r="AG97" s="4" t="str">
        <f>_xlfn.LET(_xlpm._i, COLUMN()-COLUMN(tblParseParts[[#Headers],[Text]]), IF(_xlpm._i&gt;tblParseParts[[#This Row],[Len]],"",MID(tblParseParts[[#This Row],[Text]],_xlpm._i,1)))</f>
        <v/>
      </c>
      <c r="AH97" s="4" t="str">
        <f>_xlfn.LET(_xlpm._i, COLUMN()-COLUMN(tblParseParts[[#Headers],[Text]]), IF(_xlpm._i&gt;tblParseParts[[#This Row],[Len]],"",MID(tblParseParts[[#This Row],[Text]],_xlpm._i,1)))</f>
        <v/>
      </c>
      <c r="AI97" s="4" t="str">
        <f>_xlfn.LET(_xlpm._i, COLUMN()-COLUMN(tblParseParts[[#Headers],[Text]]), IF(_xlpm._i&gt;tblParseParts[[#This Row],[Len]],"",MID(tblParseParts[[#This Row],[Text]],_xlpm._i,1)))</f>
        <v/>
      </c>
      <c r="AJ97">
        <f>LEN(tblParseParts[[#This Row],[Text]])</f>
        <v>13</v>
      </c>
      <c r="AK97">
        <f>_xlfn.LET(_xlpm._range,tblParseParts[[#This Row],[1]:[33]], _xlfn.IFNA(_xlfn.XMATCH("T",_xlpm._range,0,1),0))</f>
        <v>12</v>
      </c>
      <c r="AL9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97">
        <f>_xlfn.LET(_xlpm._range,tblParseParts[[#This Row],[1]:[33]], _xlfn.IFNA(_xlfn.XMATCH(":",_xlpm._range,0,-1),0))</f>
        <v>0</v>
      </c>
      <c r="AN97" cm="1">
        <f t="array" ref="AN97">_xlfn.LET(_xlpm._last,INDEX(tblParseParts[[#This Row],[1]:[33]],1,tblParseParts[[#This Row],[Len]]),IF(_xlpm._last="Z",tblParseParts[[#This Row],[Len]],0))</f>
        <v>13</v>
      </c>
      <c r="AO97">
        <f>N(tblParseParts[[#This Row],[Tpos]]&gt;0)</f>
        <v>1</v>
      </c>
      <c r="AP97">
        <f>N(tblParseParts[[#This Row],[Tpos]]=1)</f>
        <v>0</v>
      </c>
      <c r="AQ97">
        <f>N(tblParseParts[[#This Row],[SignLastPos]]=1)</f>
        <v>0</v>
      </c>
      <c r="AR97">
        <f>(tblParseParts[[#This Row],[Tpos]]&lt;&gt;0)*(((tblParseParts[[#This Row],[ZlastPos]]&gt;tblParseParts[[#This Row],[Tpos]])+(tblParseParts[[#This Row],[SignLastPos]]&gt;tblParseParts[[#This Row],[Tpos]]))&lt;&gt;0)</f>
        <v>1</v>
      </c>
      <c r="AS97">
        <f>(tblParseParts[[#This Row],[Tpos]]&lt;&gt;0)*(((tblParseParts[[#This Row],[ZlastPos]]=tblParseParts[[#This Row],[Tpos]]+1)+(tblParseParts[[#This Row],[SignLastPos]]=tblParseParts[[#This Row],[Tpos]]+1))&lt;&gt;0)</f>
        <v>1</v>
      </c>
      <c r="AT97">
        <f>N(tblParseParts[[#This Row],[ColonLastPos]]&gt;tblParseParts[[#This Row],[SignLastPos]])</f>
        <v>0</v>
      </c>
      <c r="AU97">
        <f>N(tblParseParts[[#This Row],[Len]]&lt;8)</f>
        <v>0</v>
      </c>
      <c r="AV97">
        <f>N(tblParseParts[[#This Row],[ZlastPos]]=tblParseParts[[#This Row],[Len]])</f>
        <v>1</v>
      </c>
      <c r="AW9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153</v>
      </c>
      <c r="AX97">
        <v>2</v>
      </c>
      <c r="AY97">
        <v>2</v>
      </c>
      <c r="AZ97">
        <v>0</v>
      </c>
      <c r="BA97" t="str">
        <f>_xlfn.TEXTJOIN(", ",FALSE,tblParseParts[[#This Row],[Hash]:[Compliant]])</f>
        <v>153, 2, 2, 0</v>
      </c>
    </row>
    <row r="98" spans="1:53" x14ac:dyDescent="0.25">
      <c r="A98">
        <v>90</v>
      </c>
      <c r="B98" s="14" t="s">
        <v>120</v>
      </c>
      <c r="C98" s="4" t="str">
        <f>_xlfn.LET(_xlpm._i, COLUMN()-COLUMN(tblParseParts[[#Headers],[Text]]), IF(_xlpm._i&gt;tblParseParts[[#This Row],[Len]],"",MID(tblParseParts[[#This Row],[Text]],_xlpm._i,1)))</f>
        <v>2</v>
      </c>
      <c r="D98" s="4" t="str">
        <f>_xlfn.LET(_xlpm._i, COLUMN()-COLUMN(tblParseParts[[#Headers],[Text]]), IF(_xlpm._i&gt;tblParseParts[[#This Row],[Len]],"",MID(tblParseParts[[#This Row],[Text]],_xlpm._i,1)))</f>
        <v>0</v>
      </c>
      <c r="E98" s="4" t="str">
        <f>_xlfn.LET(_xlpm._i, COLUMN()-COLUMN(tblParseParts[[#Headers],[Text]]), IF(_xlpm._i&gt;tblParseParts[[#This Row],[Len]],"",MID(tblParseParts[[#This Row],[Text]],_xlpm._i,1)))</f>
        <v>2</v>
      </c>
      <c r="F98" s="4" t="str">
        <f>_xlfn.LET(_xlpm._i, COLUMN()-COLUMN(tblParseParts[[#Headers],[Text]]), IF(_xlpm._i&gt;tblParseParts[[#This Row],[Len]],"",MID(tblParseParts[[#This Row],[Text]],_xlpm._i,1)))</f>
        <v>3</v>
      </c>
      <c r="G98" s="4" t="str">
        <f>_xlfn.LET(_xlpm._i, COLUMN()-COLUMN(tblParseParts[[#Headers],[Text]]), IF(_xlpm._i&gt;tblParseParts[[#This Row],[Len]],"",MID(tblParseParts[[#This Row],[Text]],_xlpm._i,1)))</f>
        <v>T</v>
      </c>
      <c r="H98" s="4" t="str">
        <f>_xlfn.LET(_xlpm._i, COLUMN()-COLUMN(tblParseParts[[#Headers],[Text]]), IF(_xlpm._i&gt;tblParseParts[[#This Row],[Len]],"",MID(tblParseParts[[#This Row],[Text]],_xlpm._i,1)))</f>
        <v>+</v>
      </c>
      <c r="I98" s="4" t="str">
        <f>_xlfn.LET(_xlpm._i, COLUMN()-COLUMN(tblParseParts[[#Headers],[Text]]), IF(_xlpm._i&gt;tblParseParts[[#This Row],[Len]],"",MID(tblParseParts[[#This Row],[Text]],_xlpm._i,1)))</f>
        <v>0</v>
      </c>
      <c r="J98" s="4" t="str">
        <f>_xlfn.LET(_xlpm._i, COLUMN()-COLUMN(tblParseParts[[#Headers],[Text]]), IF(_xlpm._i&gt;tblParseParts[[#This Row],[Len]],"",MID(tblParseParts[[#This Row],[Text]],_xlpm._i,1)))</f>
        <v>9</v>
      </c>
      <c r="K98" s="4" t="str">
        <f>_xlfn.LET(_xlpm._i, COLUMN()-COLUMN(tblParseParts[[#Headers],[Text]]), IF(_xlpm._i&gt;tblParseParts[[#This Row],[Len]],"",MID(tblParseParts[[#This Row],[Text]],_xlpm._i,1)))</f>
        <v/>
      </c>
      <c r="L98" s="4" t="str">
        <f>_xlfn.LET(_xlpm._i, COLUMN()-COLUMN(tblParseParts[[#Headers],[Text]]), IF(_xlpm._i&gt;tblParseParts[[#This Row],[Len]],"",MID(tblParseParts[[#This Row],[Text]],_xlpm._i,1)))</f>
        <v/>
      </c>
      <c r="M98" s="4" t="str">
        <f>_xlfn.LET(_xlpm._i, COLUMN()-COLUMN(tblParseParts[[#Headers],[Text]]), IF(_xlpm._i&gt;tblParseParts[[#This Row],[Len]],"",MID(tblParseParts[[#This Row],[Text]],_xlpm._i,1)))</f>
        <v/>
      </c>
      <c r="N98" s="4" t="str">
        <f>_xlfn.LET(_xlpm._i, COLUMN()-COLUMN(tblParseParts[[#Headers],[Text]]), IF(_xlpm._i&gt;tblParseParts[[#This Row],[Len]],"",MID(tblParseParts[[#This Row],[Text]],_xlpm._i,1)))</f>
        <v/>
      </c>
      <c r="O98" s="4" t="str">
        <f>_xlfn.LET(_xlpm._i, COLUMN()-COLUMN(tblParseParts[[#Headers],[Text]]), IF(_xlpm._i&gt;tblParseParts[[#This Row],[Len]],"",MID(tblParseParts[[#This Row],[Text]],_xlpm._i,1)))</f>
        <v/>
      </c>
      <c r="P98" s="4" t="str">
        <f>_xlfn.LET(_xlpm._i, COLUMN()-COLUMN(tblParseParts[[#Headers],[Text]]), IF(_xlpm._i&gt;tblParseParts[[#This Row],[Len]],"",MID(tblParseParts[[#This Row],[Text]],_xlpm._i,1)))</f>
        <v/>
      </c>
      <c r="Q98" s="4" t="str">
        <f>_xlfn.LET(_xlpm._i, COLUMN()-COLUMN(tblParseParts[[#Headers],[Text]]), IF(_xlpm._i&gt;tblParseParts[[#This Row],[Len]],"",MID(tblParseParts[[#This Row],[Text]],_xlpm._i,1)))</f>
        <v/>
      </c>
      <c r="R98" s="4" t="str">
        <f>_xlfn.LET(_xlpm._i, COLUMN()-COLUMN(tblParseParts[[#Headers],[Text]]), IF(_xlpm._i&gt;tblParseParts[[#This Row],[Len]],"",MID(tblParseParts[[#This Row],[Text]],_xlpm._i,1)))</f>
        <v/>
      </c>
      <c r="S98" s="4" t="str">
        <f>_xlfn.LET(_xlpm._i, COLUMN()-COLUMN(tblParseParts[[#Headers],[Text]]), IF(_xlpm._i&gt;tblParseParts[[#This Row],[Len]],"",MID(tblParseParts[[#This Row],[Text]],_xlpm._i,1)))</f>
        <v/>
      </c>
      <c r="T98" s="4" t="str">
        <f>_xlfn.LET(_xlpm._i, COLUMN()-COLUMN(tblParseParts[[#Headers],[Text]]), IF(_xlpm._i&gt;tblParseParts[[#This Row],[Len]],"",MID(tblParseParts[[#This Row],[Text]],_xlpm._i,1)))</f>
        <v/>
      </c>
      <c r="U98" s="4" t="str">
        <f>_xlfn.LET(_xlpm._i, COLUMN()-COLUMN(tblParseParts[[#Headers],[Text]]), IF(_xlpm._i&gt;tblParseParts[[#This Row],[Len]],"",MID(tblParseParts[[#This Row],[Text]],_xlpm._i,1)))</f>
        <v/>
      </c>
      <c r="V98" s="4" t="str">
        <f>_xlfn.LET(_xlpm._i, COLUMN()-COLUMN(tblParseParts[[#Headers],[Text]]), IF(_xlpm._i&gt;tblParseParts[[#This Row],[Len]],"",MID(tblParseParts[[#This Row],[Text]],_xlpm._i,1)))</f>
        <v/>
      </c>
      <c r="W98" s="4" t="str">
        <f>_xlfn.LET(_xlpm._i, COLUMN()-COLUMN(tblParseParts[[#Headers],[Text]]), IF(_xlpm._i&gt;tblParseParts[[#This Row],[Len]],"",MID(tblParseParts[[#This Row],[Text]],_xlpm._i,1)))</f>
        <v/>
      </c>
      <c r="X98" s="4" t="str">
        <f>_xlfn.LET(_xlpm._i, COLUMN()-COLUMN(tblParseParts[[#Headers],[Text]]), IF(_xlpm._i&gt;tblParseParts[[#This Row],[Len]],"",MID(tblParseParts[[#This Row],[Text]],_xlpm._i,1)))</f>
        <v/>
      </c>
      <c r="Y98" s="4" t="str">
        <f>_xlfn.LET(_xlpm._i, COLUMN()-COLUMN(tblParseParts[[#Headers],[Text]]), IF(_xlpm._i&gt;tblParseParts[[#This Row],[Len]],"",MID(tblParseParts[[#This Row],[Text]],_xlpm._i,1)))</f>
        <v/>
      </c>
      <c r="Z98" s="4" t="str">
        <f>_xlfn.LET(_xlpm._i, COLUMN()-COLUMN(tblParseParts[[#Headers],[Text]]), IF(_xlpm._i&gt;tblParseParts[[#This Row],[Len]],"",MID(tblParseParts[[#This Row],[Text]],_xlpm._i,1)))</f>
        <v/>
      </c>
      <c r="AA98" s="4" t="str">
        <f>_xlfn.LET(_xlpm._i, COLUMN()-COLUMN(tblParseParts[[#Headers],[Text]]), IF(_xlpm._i&gt;tblParseParts[[#This Row],[Len]],"",MID(tblParseParts[[#This Row],[Text]],_xlpm._i,1)))</f>
        <v/>
      </c>
      <c r="AB98" s="4" t="str">
        <f>_xlfn.LET(_xlpm._i, COLUMN()-COLUMN(tblParseParts[[#Headers],[Text]]), IF(_xlpm._i&gt;tblParseParts[[#This Row],[Len]],"",MID(tblParseParts[[#This Row],[Text]],_xlpm._i,1)))</f>
        <v/>
      </c>
      <c r="AC98" s="4" t="str">
        <f>_xlfn.LET(_xlpm._i, COLUMN()-COLUMN(tblParseParts[[#Headers],[Text]]), IF(_xlpm._i&gt;tblParseParts[[#This Row],[Len]],"",MID(tblParseParts[[#This Row],[Text]],_xlpm._i,1)))</f>
        <v/>
      </c>
      <c r="AD98" s="4" t="str">
        <f>_xlfn.LET(_xlpm._i, COLUMN()-COLUMN(tblParseParts[[#Headers],[Text]]), IF(_xlpm._i&gt;tblParseParts[[#This Row],[Len]],"",MID(tblParseParts[[#This Row],[Text]],_xlpm._i,1)))</f>
        <v/>
      </c>
      <c r="AE98" s="4" t="str">
        <f>_xlfn.LET(_xlpm._i, COLUMN()-COLUMN(tblParseParts[[#Headers],[Text]]), IF(_xlpm._i&gt;tblParseParts[[#This Row],[Len]],"",MID(tblParseParts[[#This Row],[Text]],_xlpm._i,1)))</f>
        <v/>
      </c>
      <c r="AF98" s="4" t="str">
        <f>_xlfn.LET(_xlpm._i, COLUMN()-COLUMN(tblParseParts[[#Headers],[Text]]), IF(_xlpm._i&gt;tblParseParts[[#This Row],[Len]],"",MID(tblParseParts[[#This Row],[Text]],_xlpm._i,1)))</f>
        <v/>
      </c>
      <c r="AG98" s="4" t="str">
        <f>_xlfn.LET(_xlpm._i, COLUMN()-COLUMN(tblParseParts[[#Headers],[Text]]), IF(_xlpm._i&gt;tblParseParts[[#This Row],[Len]],"",MID(tblParseParts[[#This Row],[Text]],_xlpm._i,1)))</f>
        <v/>
      </c>
      <c r="AH98" s="4" t="str">
        <f>_xlfn.LET(_xlpm._i, COLUMN()-COLUMN(tblParseParts[[#Headers],[Text]]), IF(_xlpm._i&gt;tblParseParts[[#This Row],[Len]],"",MID(tblParseParts[[#This Row],[Text]],_xlpm._i,1)))</f>
        <v/>
      </c>
      <c r="AI98" s="4" t="str">
        <f>_xlfn.LET(_xlpm._i, COLUMN()-COLUMN(tblParseParts[[#Headers],[Text]]), IF(_xlpm._i&gt;tblParseParts[[#This Row],[Len]],"",MID(tblParseParts[[#This Row],[Text]],_xlpm._i,1)))</f>
        <v/>
      </c>
      <c r="AJ98">
        <f>LEN(tblParseParts[[#This Row],[Text]])</f>
        <v>8</v>
      </c>
      <c r="AK98">
        <f>_xlfn.LET(_xlpm._range,tblParseParts[[#This Row],[1]:[33]], _xlfn.IFNA(_xlfn.XMATCH("T",_xlpm._range,0,1),0))</f>
        <v>5</v>
      </c>
      <c r="AL9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98">
        <f>_xlfn.LET(_xlpm._range,tblParseParts[[#This Row],[1]:[33]], _xlfn.IFNA(_xlfn.XMATCH(":",_xlpm._range,0,-1),0))</f>
        <v>0</v>
      </c>
      <c r="AN98" cm="1">
        <f t="array" ref="AN98">_xlfn.LET(_xlpm._last,INDEX(tblParseParts[[#This Row],[1]:[33]],1,tblParseParts[[#This Row],[Len]]),IF(_xlpm._last="Z",tblParseParts[[#This Row],[Len]],0))</f>
        <v>0</v>
      </c>
      <c r="AO98">
        <f>N(tblParseParts[[#This Row],[Tpos]]&gt;0)</f>
        <v>1</v>
      </c>
      <c r="AP98">
        <f>N(tblParseParts[[#This Row],[Tpos]]=1)</f>
        <v>0</v>
      </c>
      <c r="AQ98">
        <f>N(tblParseParts[[#This Row],[SignLastPos]]=1)</f>
        <v>0</v>
      </c>
      <c r="AR98">
        <f>(tblParseParts[[#This Row],[Tpos]]&lt;&gt;0)*(((tblParseParts[[#This Row],[ZlastPos]]&gt;tblParseParts[[#This Row],[Tpos]])+(tblParseParts[[#This Row],[SignLastPos]]&gt;tblParseParts[[#This Row],[Tpos]]))&lt;&gt;0)</f>
        <v>1</v>
      </c>
      <c r="AS98">
        <f>(tblParseParts[[#This Row],[Tpos]]&lt;&gt;0)*(((tblParseParts[[#This Row],[ZlastPos]]=tblParseParts[[#This Row],[Tpos]]+1)+(tblParseParts[[#This Row],[SignLastPos]]=tblParseParts[[#This Row],[Tpos]]+1))&lt;&gt;0)</f>
        <v>1</v>
      </c>
      <c r="AT98">
        <f>N(tblParseParts[[#This Row],[ColonLastPos]]&gt;tblParseParts[[#This Row],[SignLastPos]])</f>
        <v>0</v>
      </c>
      <c r="AU98">
        <f>N(tblParseParts[[#This Row],[Len]]&lt;8)</f>
        <v>0</v>
      </c>
      <c r="AV98">
        <f>N(tblParseParts[[#This Row],[ZlastPos]]=tblParseParts[[#This Row],[Len]])</f>
        <v>0</v>
      </c>
      <c r="AW9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98">
        <v>2</v>
      </c>
      <c r="AY98">
        <v>1</v>
      </c>
      <c r="AZ98">
        <v>0</v>
      </c>
      <c r="BA98" t="str">
        <f>_xlfn.TEXTJOIN(", ",FALSE,tblParseParts[[#This Row],[Hash]:[Compliant]])</f>
        <v>152, 2, 1, 0</v>
      </c>
    </row>
    <row r="99" spans="1:53" x14ac:dyDescent="0.25">
      <c r="A99">
        <v>91</v>
      </c>
      <c r="B99" s="14" t="s">
        <v>121</v>
      </c>
      <c r="C99" s="4" t="str">
        <f>_xlfn.LET(_xlpm._i, COLUMN()-COLUMN(tblParseParts[[#Headers],[Text]]), IF(_xlpm._i&gt;tblParseParts[[#This Row],[Len]],"",MID(tblParseParts[[#This Row],[Text]],_xlpm._i,1)))</f>
        <v>9</v>
      </c>
      <c r="D99" s="4" t="str">
        <f>_xlfn.LET(_xlpm._i, COLUMN()-COLUMN(tblParseParts[[#Headers],[Text]]), IF(_xlpm._i&gt;tblParseParts[[#This Row],[Len]],"",MID(tblParseParts[[#This Row],[Text]],_xlpm._i,1)))</f>
        <v>9</v>
      </c>
      <c r="E99" s="4" t="str">
        <f>_xlfn.LET(_xlpm._i, COLUMN()-COLUMN(tblParseParts[[#Headers],[Text]]), IF(_xlpm._i&gt;tblParseParts[[#This Row],[Len]],"",MID(tblParseParts[[#This Row],[Text]],_xlpm._i,1)))</f>
        <v>9</v>
      </c>
      <c r="F99" s="4" t="str">
        <f>_xlfn.LET(_xlpm._i, COLUMN()-COLUMN(tblParseParts[[#Headers],[Text]]), IF(_xlpm._i&gt;tblParseParts[[#This Row],[Len]],"",MID(tblParseParts[[#This Row],[Text]],_xlpm._i,1)))</f>
        <v>9</v>
      </c>
      <c r="G99" s="4" t="str">
        <f>_xlfn.LET(_xlpm._i, COLUMN()-COLUMN(tblParseParts[[#Headers],[Text]]), IF(_xlpm._i&gt;tblParseParts[[#This Row],[Len]],"",MID(tblParseParts[[#This Row],[Text]],_xlpm._i,1)))</f>
        <v>9</v>
      </c>
      <c r="H99" s="4" t="str">
        <f>_xlfn.LET(_xlpm._i, COLUMN()-COLUMN(tblParseParts[[#Headers],[Text]]), IF(_xlpm._i&gt;tblParseParts[[#This Row],[Len]],"",MID(tblParseParts[[#This Row],[Text]],_xlpm._i,1)))</f>
        <v>T</v>
      </c>
      <c r="I99" s="4" t="str">
        <f>_xlfn.LET(_xlpm._i, COLUMN()-COLUMN(tblParseParts[[#Headers],[Text]]), IF(_xlpm._i&gt;tblParseParts[[#This Row],[Len]],"",MID(tblParseParts[[#This Row],[Text]],_xlpm._i,1)))</f>
        <v>+</v>
      </c>
      <c r="J99" s="4" t="str">
        <f>_xlfn.LET(_xlpm._i, COLUMN()-COLUMN(tblParseParts[[#Headers],[Text]]), IF(_xlpm._i&gt;tblParseParts[[#This Row],[Len]],"",MID(tblParseParts[[#This Row],[Text]],_xlpm._i,1)))</f>
        <v>0</v>
      </c>
      <c r="K99" s="4" t="str">
        <f>_xlfn.LET(_xlpm._i, COLUMN()-COLUMN(tblParseParts[[#Headers],[Text]]), IF(_xlpm._i&gt;tblParseParts[[#This Row],[Len]],"",MID(tblParseParts[[#This Row],[Text]],_xlpm._i,1)))</f>
        <v>9</v>
      </c>
      <c r="L99" s="4" t="str">
        <f>_xlfn.LET(_xlpm._i, COLUMN()-COLUMN(tblParseParts[[#Headers],[Text]]), IF(_xlpm._i&gt;tblParseParts[[#This Row],[Len]],"",MID(tblParseParts[[#This Row],[Text]],_xlpm._i,1)))</f>
        <v/>
      </c>
      <c r="M99" s="4" t="str">
        <f>_xlfn.LET(_xlpm._i, COLUMN()-COLUMN(tblParseParts[[#Headers],[Text]]), IF(_xlpm._i&gt;tblParseParts[[#This Row],[Len]],"",MID(tblParseParts[[#This Row],[Text]],_xlpm._i,1)))</f>
        <v/>
      </c>
      <c r="N99" s="4" t="str">
        <f>_xlfn.LET(_xlpm._i, COLUMN()-COLUMN(tblParseParts[[#Headers],[Text]]), IF(_xlpm._i&gt;tblParseParts[[#This Row],[Len]],"",MID(tblParseParts[[#This Row],[Text]],_xlpm._i,1)))</f>
        <v/>
      </c>
      <c r="O99" s="4" t="str">
        <f>_xlfn.LET(_xlpm._i, COLUMN()-COLUMN(tblParseParts[[#Headers],[Text]]), IF(_xlpm._i&gt;tblParseParts[[#This Row],[Len]],"",MID(tblParseParts[[#This Row],[Text]],_xlpm._i,1)))</f>
        <v/>
      </c>
      <c r="P99" s="4" t="str">
        <f>_xlfn.LET(_xlpm._i, COLUMN()-COLUMN(tblParseParts[[#Headers],[Text]]), IF(_xlpm._i&gt;tblParseParts[[#This Row],[Len]],"",MID(tblParseParts[[#This Row],[Text]],_xlpm._i,1)))</f>
        <v/>
      </c>
      <c r="Q99" s="4" t="str">
        <f>_xlfn.LET(_xlpm._i, COLUMN()-COLUMN(tblParseParts[[#Headers],[Text]]), IF(_xlpm._i&gt;tblParseParts[[#This Row],[Len]],"",MID(tblParseParts[[#This Row],[Text]],_xlpm._i,1)))</f>
        <v/>
      </c>
      <c r="R99" s="4" t="str">
        <f>_xlfn.LET(_xlpm._i, COLUMN()-COLUMN(tblParseParts[[#Headers],[Text]]), IF(_xlpm._i&gt;tblParseParts[[#This Row],[Len]],"",MID(tblParseParts[[#This Row],[Text]],_xlpm._i,1)))</f>
        <v/>
      </c>
      <c r="S99" s="4" t="str">
        <f>_xlfn.LET(_xlpm._i, COLUMN()-COLUMN(tblParseParts[[#Headers],[Text]]), IF(_xlpm._i&gt;tblParseParts[[#This Row],[Len]],"",MID(tblParseParts[[#This Row],[Text]],_xlpm._i,1)))</f>
        <v/>
      </c>
      <c r="T99" s="4" t="str">
        <f>_xlfn.LET(_xlpm._i, COLUMN()-COLUMN(tblParseParts[[#Headers],[Text]]), IF(_xlpm._i&gt;tblParseParts[[#This Row],[Len]],"",MID(tblParseParts[[#This Row],[Text]],_xlpm._i,1)))</f>
        <v/>
      </c>
      <c r="U99" s="4" t="str">
        <f>_xlfn.LET(_xlpm._i, COLUMN()-COLUMN(tblParseParts[[#Headers],[Text]]), IF(_xlpm._i&gt;tblParseParts[[#This Row],[Len]],"",MID(tblParseParts[[#This Row],[Text]],_xlpm._i,1)))</f>
        <v/>
      </c>
      <c r="V99" s="4" t="str">
        <f>_xlfn.LET(_xlpm._i, COLUMN()-COLUMN(tblParseParts[[#Headers],[Text]]), IF(_xlpm._i&gt;tblParseParts[[#This Row],[Len]],"",MID(tblParseParts[[#This Row],[Text]],_xlpm._i,1)))</f>
        <v/>
      </c>
      <c r="W99" s="4" t="str">
        <f>_xlfn.LET(_xlpm._i, COLUMN()-COLUMN(tblParseParts[[#Headers],[Text]]), IF(_xlpm._i&gt;tblParseParts[[#This Row],[Len]],"",MID(tblParseParts[[#This Row],[Text]],_xlpm._i,1)))</f>
        <v/>
      </c>
      <c r="X99" s="4" t="str">
        <f>_xlfn.LET(_xlpm._i, COLUMN()-COLUMN(tblParseParts[[#Headers],[Text]]), IF(_xlpm._i&gt;tblParseParts[[#This Row],[Len]],"",MID(tblParseParts[[#This Row],[Text]],_xlpm._i,1)))</f>
        <v/>
      </c>
      <c r="Y99" s="4" t="str">
        <f>_xlfn.LET(_xlpm._i, COLUMN()-COLUMN(tblParseParts[[#Headers],[Text]]), IF(_xlpm._i&gt;tblParseParts[[#This Row],[Len]],"",MID(tblParseParts[[#This Row],[Text]],_xlpm._i,1)))</f>
        <v/>
      </c>
      <c r="Z99" s="4" t="str">
        <f>_xlfn.LET(_xlpm._i, COLUMN()-COLUMN(tblParseParts[[#Headers],[Text]]), IF(_xlpm._i&gt;tblParseParts[[#This Row],[Len]],"",MID(tblParseParts[[#This Row],[Text]],_xlpm._i,1)))</f>
        <v/>
      </c>
      <c r="AA99" s="4" t="str">
        <f>_xlfn.LET(_xlpm._i, COLUMN()-COLUMN(tblParseParts[[#Headers],[Text]]), IF(_xlpm._i&gt;tblParseParts[[#This Row],[Len]],"",MID(tblParseParts[[#This Row],[Text]],_xlpm._i,1)))</f>
        <v/>
      </c>
      <c r="AB99" s="4" t="str">
        <f>_xlfn.LET(_xlpm._i, COLUMN()-COLUMN(tblParseParts[[#Headers],[Text]]), IF(_xlpm._i&gt;tblParseParts[[#This Row],[Len]],"",MID(tblParseParts[[#This Row],[Text]],_xlpm._i,1)))</f>
        <v/>
      </c>
      <c r="AC99" s="4" t="str">
        <f>_xlfn.LET(_xlpm._i, COLUMN()-COLUMN(tblParseParts[[#Headers],[Text]]), IF(_xlpm._i&gt;tblParseParts[[#This Row],[Len]],"",MID(tblParseParts[[#This Row],[Text]],_xlpm._i,1)))</f>
        <v/>
      </c>
      <c r="AD99" s="4" t="str">
        <f>_xlfn.LET(_xlpm._i, COLUMN()-COLUMN(tblParseParts[[#Headers],[Text]]), IF(_xlpm._i&gt;tblParseParts[[#This Row],[Len]],"",MID(tblParseParts[[#This Row],[Text]],_xlpm._i,1)))</f>
        <v/>
      </c>
      <c r="AE99" s="4" t="str">
        <f>_xlfn.LET(_xlpm._i, COLUMN()-COLUMN(tblParseParts[[#Headers],[Text]]), IF(_xlpm._i&gt;tblParseParts[[#This Row],[Len]],"",MID(tblParseParts[[#This Row],[Text]],_xlpm._i,1)))</f>
        <v/>
      </c>
      <c r="AF99" s="4" t="str">
        <f>_xlfn.LET(_xlpm._i, COLUMN()-COLUMN(tblParseParts[[#Headers],[Text]]), IF(_xlpm._i&gt;tblParseParts[[#This Row],[Len]],"",MID(tblParseParts[[#This Row],[Text]],_xlpm._i,1)))</f>
        <v/>
      </c>
      <c r="AG99" s="4" t="str">
        <f>_xlfn.LET(_xlpm._i, COLUMN()-COLUMN(tblParseParts[[#Headers],[Text]]), IF(_xlpm._i&gt;tblParseParts[[#This Row],[Len]],"",MID(tblParseParts[[#This Row],[Text]],_xlpm._i,1)))</f>
        <v/>
      </c>
      <c r="AH99" s="4" t="str">
        <f>_xlfn.LET(_xlpm._i, COLUMN()-COLUMN(tblParseParts[[#Headers],[Text]]), IF(_xlpm._i&gt;tblParseParts[[#This Row],[Len]],"",MID(tblParseParts[[#This Row],[Text]],_xlpm._i,1)))</f>
        <v/>
      </c>
      <c r="AI99" s="4" t="str">
        <f>_xlfn.LET(_xlpm._i, COLUMN()-COLUMN(tblParseParts[[#Headers],[Text]]), IF(_xlpm._i&gt;tblParseParts[[#This Row],[Len]],"",MID(tblParseParts[[#This Row],[Text]],_xlpm._i,1)))</f>
        <v/>
      </c>
      <c r="AJ99">
        <f>LEN(tblParseParts[[#This Row],[Text]])</f>
        <v>9</v>
      </c>
      <c r="AK99">
        <f>_xlfn.LET(_xlpm._range,tblParseParts[[#This Row],[1]:[33]], _xlfn.IFNA(_xlfn.XMATCH("T",_xlpm._range,0,1),0))</f>
        <v>6</v>
      </c>
      <c r="AL9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99">
        <f>_xlfn.LET(_xlpm._range,tblParseParts[[#This Row],[1]:[33]], _xlfn.IFNA(_xlfn.XMATCH(":",_xlpm._range,0,-1),0))</f>
        <v>0</v>
      </c>
      <c r="AN99" cm="1">
        <f t="array" ref="AN99">_xlfn.LET(_xlpm._last,INDEX(tblParseParts[[#This Row],[1]:[33]],1,tblParseParts[[#This Row],[Len]]),IF(_xlpm._last="Z",tblParseParts[[#This Row],[Len]],0))</f>
        <v>0</v>
      </c>
      <c r="AO99">
        <f>N(tblParseParts[[#This Row],[Tpos]]&gt;0)</f>
        <v>1</v>
      </c>
      <c r="AP99">
        <f>N(tblParseParts[[#This Row],[Tpos]]=1)</f>
        <v>0</v>
      </c>
      <c r="AQ99">
        <f>N(tblParseParts[[#This Row],[SignLastPos]]=1)</f>
        <v>0</v>
      </c>
      <c r="AR99">
        <f>(tblParseParts[[#This Row],[Tpos]]&lt;&gt;0)*(((tblParseParts[[#This Row],[ZlastPos]]&gt;tblParseParts[[#This Row],[Tpos]])+(tblParseParts[[#This Row],[SignLastPos]]&gt;tblParseParts[[#This Row],[Tpos]]))&lt;&gt;0)</f>
        <v>1</v>
      </c>
      <c r="AS99">
        <f>(tblParseParts[[#This Row],[Tpos]]&lt;&gt;0)*(((tblParseParts[[#This Row],[ZlastPos]]=tblParseParts[[#This Row],[Tpos]]+1)+(tblParseParts[[#This Row],[SignLastPos]]=tblParseParts[[#This Row],[Tpos]]+1))&lt;&gt;0)</f>
        <v>1</v>
      </c>
      <c r="AT99">
        <f>N(tblParseParts[[#This Row],[ColonLastPos]]&gt;tblParseParts[[#This Row],[SignLastPos]])</f>
        <v>0</v>
      </c>
      <c r="AU99">
        <f>N(tblParseParts[[#This Row],[Len]]&lt;8)</f>
        <v>0</v>
      </c>
      <c r="AV99">
        <f>N(tblParseParts[[#This Row],[ZlastPos]]=tblParseParts[[#This Row],[Len]])</f>
        <v>0</v>
      </c>
      <c r="AW9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99">
        <v>2</v>
      </c>
      <c r="AY99">
        <v>1</v>
      </c>
      <c r="AZ99">
        <v>0</v>
      </c>
      <c r="BA99" t="str">
        <f>_xlfn.TEXTJOIN(", ",FALSE,tblParseParts[[#This Row],[Hash]:[Compliant]])</f>
        <v>152, 2, 1, 0</v>
      </c>
    </row>
    <row r="100" spans="1:53" x14ac:dyDescent="0.25">
      <c r="A100">
        <v>92</v>
      </c>
      <c r="B100" s="14" t="s">
        <v>122</v>
      </c>
      <c r="C100" s="4" t="str">
        <f>_xlfn.LET(_xlpm._i, COLUMN()-COLUMN(tblParseParts[[#Headers],[Text]]), IF(_xlpm._i&gt;tblParseParts[[#This Row],[Len]],"",MID(tblParseParts[[#This Row],[Text]],_xlpm._i,1)))</f>
        <v>2</v>
      </c>
      <c r="D100" s="4" t="str">
        <f>_xlfn.LET(_xlpm._i, COLUMN()-COLUMN(tblParseParts[[#Headers],[Text]]), IF(_xlpm._i&gt;tblParseParts[[#This Row],[Len]],"",MID(tblParseParts[[#This Row],[Text]],_xlpm._i,1)))</f>
        <v>0</v>
      </c>
      <c r="E100" s="4" t="str">
        <f>_xlfn.LET(_xlpm._i, COLUMN()-COLUMN(tblParseParts[[#Headers],[Text]]), IF(_xlpm._i&gt;tblParseParts[[#This Row],[Len]],"",MID(tblParseParts[[#This Row],[Text]],_xlpm._i,1)))</f>
        <v>2</v>
      </c>
      <c r="F100" s="4" t="str">
        <f>_xlfn.LET(_xlpm._i, COLUMN()-COLUMN(tblParseParts[[#Headers],[Text]]), IF(_xlpm._i&gt;tblParseParts[[#This Row],[Len]],"",MID(tblParseParts[[#This Row],[Text]],_xlpm._i,1)))</f>
        <v>3</v>
      </c>
      <c r="G100" s="4" t="str">
        <f>_xlfn.LET(_xlpm._i, COLUMN()-COLUMN(tblParseParts[[#Headers],[Text]]), IF(_xlpm._i&gt;tblParseParts[[#This Row],[Len]],"",MID(tblParseParts[[#This Row],[Text]],_xlpm._i,1)))</f>
        <v>3</v>
      </c>
      <c r="H100" s="4" t="str">
        <f>_xlfn.LET(_xlpm._i, COLUMN()-COLUMN(tblParseParts[[#Headers],[Text]]), IF(_xlpm._i&gt;tblParseParts[[#This Row],[Len]],"",MID(tblParseParts[[#This Row],[Text]],_xlpm._i,1)))</f>
        <v>2</v>
      </c>
      <c r="I100" s="4" t="str">
        <f>_xlfn.LET(_xlpm._i, COLUMN()-COLUMN(tblParseParts[[#Headers],[Text]]), IF(_xlpm._i&gt;tblParseParts[[#This Row],[Len]],"",MID(tblParseParts[[#This Row],[Text]],_xlpm._i,1)))</f>
        <v>5</v>
      </c>
      <c r="J100" s="4" t="str">
        <f>_xlfn.LET(_xlpm._i, COLUMN()-COLUMN(tblParseParts[[#Headers],[Text]]), IF(_xlpm._i&gt;tblParseParts[[#This Row],[Len]],"",MID(tblParseParts[[#This Row],[Text]],_xlpm._i,1)))</f>
        <v>T</v>
      </c>
      <c r="K100" s="4" t="str">
        <f>_xlfn.LET(_xlpm._i, COLUMN()-COLUMN(tblParseParts[[#Headers],[Text]]), IF(_xlpm._i&gt;tblParseParts[[#This Row],[Len]],"",MID(tblParseParts[[#This Row],[Text]],_xlpm._i,1)))</f>
        <v>+</v>
      </c>
      <c r="L100" s="4" t="str">
        <f>_xlfn.LET(_xlpm._i, COLUMN()-COLUMN(tblParseParts[[#Headers],[Text]]), IF(_xlpm._i&gt;tblParseParts[[#This Row],[Len]],"",MID(tblParseParts[[#This Row],[Text]],_xlpm._i,1)))</f>
        <v>0</v>
      </c>
      <c r="M100" s="4" t="str">
        <f>_xlfn.LET(_xlpm._i, COLUMN()-COLUMN(tblParseParts[[#Headers],[Text]]), IF(_xlpm._i&gt;tblParseParts[[#This Row],[Len]],"",MID(tblParseParts[[#This Row],[Text]],_xlpm._i,1)))</f>
        <v>9</v>
      </c>
      <c r="N100" s="4" t="str">
        <f>_xlfn.LET(_xlpm._i, COLUMN()-COLUMN(tblParseParts[[#Headers],[Text]]), IF(_xlpm._i&gt;tblParseParts[[#This Row],[Len]],"",MID(tblParseParts[[#This Row],[Text]],_xlpm._i,1)))</f>
        <v/>
      </c>
      <c r="O100" s="4" t="str">
        <f>_xlfn.LET(_xlpm._i, COLUMN()-COLUMN(tblParseParts[[#Headers],[Text]]), IF(_xlpm._i&gt;tblParseParts[[#This Row],[Len]],"",MID(tblParseParts[[#This Row],[Text]],_xlpm._i,1)))</f>
        <v/>
      </c>
      <c r="P100" s="4" t="str">
        <f>_xlfn.LET(_xlpm._i, COLUMN()-COLUMN(tblParseParts[[#Headers],[Text]]), IF(_xlpm._i&gt;tblParseParts[[#This Row],[Len]],"",MID(tblParseParts[[#This Row],[Text]],_xlpm._i,1)))</f>
        <v/>
      </c>
      <c r="Q100" s="4" t="str">
        <f>_xlfn.LET(_xlpm._i, COLUMN()-COLUMN(tblParseParts[[#Headers],[Text]]), IF(_xlpm._i&gt;tblParseParts[[#This Row],[Len]],"",MID(tblParseParts[[#This Row],[Text]],_xlpm._i,1)))</f>
        <v/>
      </c>
      <c r="R100" s="4" t="str">
        <f>_xlfn.LET(_xlpm._i, COLUMN()-COLUMN(tblParseParts[[#Headers],[Text]]), IF(_xlpm._i&gt;tblParseParts[[#This Row],[Len]],"",MID(tblParseParts[[#This Row],[Text]],_xlpm._i,1)))</f>
        <v/>
      </c>
      <c r="S100" s="4" t="str">
        <f>_xlfn.LET(_xlpm._i, COLUMN()-COLUMN(tblParseParts[[#Headers],[Text]]), IF(_xlpm._i&gt;tblParseParts[[#This Row],[Len]],"",MID(tblParseParts[[#This Row],[Text]],_xlpm._i,1)))</f>
        <v/>
      </c>
      <c r="T100" s="4" t="str">
        <f>_xlfn.LET(_xlpm._i, COLUMN()-COLUMN(tblParseParts[[#Headers],[Text]]), IF(_xlpm._i&gt;tblParseParts[[#This Row],[Len]],"",MID(tblParseParts[[#This Row],[Text]],_xlpm._i,1)))</f>
        <v/>
      </c>
      <c r="U100" s="4" t="str">
        <f>_xlfn.LET(_xlpm._i, COLUMN()-COLUMN(tblParseParts[[#Headers],[Text]]), IF(_xlpm._i&gt;tblParseParts[[#This Row],[Len]],"",MID(tblParseParts[[#This Row],[Text]],_xlpm._i,1)))</f>
        <v/>
      </c>
      <c r="V100" s="4" t="str">
        <f>_xlfn.LET(_xlpm._i, COLUMN()-COLUMN(tblParseParts[[#Headers],[Text]]), IF(_xlpm._i&gt;tblParseParts[[#This Row],[Len]],"",MID(tblParseParts[[#This Row],[Text]],_xlpm._i,1)))</f>
        <v/>
      </c>
      <c r="W100" s="4" t="str">
        <f>_xlfn.LET(_xlpm._i, COLUMN()-COLUMN(tblParseParts[[#Headers],[Text]]), IF(_xlpm._i&gt;tblParseParts[[#This Row],[Len]],"",MID(tblParseParts[[#This Row],[Text]],_xlpm._i,1)))</f>
        <v/>
      </c>
      <c r="X100" s="4" t="str">
        <f>_xlfn.LET(_xlpm._i, COLUMN()-COLUMN(tblParseParts[[#Headers],[Text]]), IF(_xlpm._i&gt;tblParseParts[[#This Row],[Len]],"",MID(tblParseParts[[#This Row],[Text]],_xlpm._i,1)))</f>
        <v/>
      </c>
      <c r="Y100" s="4" t="str">
        <f>_xlfn.LET(_xlpm._i, COLUMN()-COLUMN(tblParseParts[[#Headers],[Text]]), IF(_xlpm._i&gt;tblParseParts[[#This Row],[Len]],"",MID(tblParseParts[[#This Row],[Text]],_xlpm._i,1)))</f>
        <v/>
      </c>
      <c r="Z100" s="4" t="str">
        <f>_xlfn.LET(_xlpm._i, COLUMN()-COLUMN(tblParseParts[[#Headers],[Text]]), IF(_xlpm._i&gt;tblParseParts[[#This Row],[Len]],"",MID(tblParseParts[[#This Row],[Text]],_xlpm._i,1)))</f>
        <v/>
      </c>
      <c r="AA100" s="4" t="str">
        <f>_xlfn.LET(_xlpm._i, COLUMN()-COLUMN(tblParseParts[[#Headers],[Text]]), IF(_xlpm._i&gt;tblParseParts[[#This Row],[Len]],"",MID(tblParseParts[[#This Row],[Text]],_xlpm._i,1)))</f>
        <v/>
      </c>
      <c r="AB100" s="4" t="str">
        <f>_xlfn.LET(_xlpm._i, COLUMN()-COLUMN(tblParseParts[[#Headers],[Text]]), IF(_xlpm._i&gt;tblParseParts[[#This Row],[Len]],"",MID(tblParseParts[[#This Row],[Text]],_xlpm._i,1)))</f>
        <v/>
      </c>
      <c r="AC100" s="4" t="str">
        <f>_xlfn.LET(_xlpm._i, COLUMN()-COLUMN(tblParseParts[[#Headers],[Text]]), IF(_xlpm._i&gt;tblParseParts[[#This Row],[Len]],"",MID(tblParseParts[[#This Row],[Text]],_xlpm._i,1)))</f>
        <v/>
      </c>
      <c r="AD100" s="4" t="str">
        <f>_xlfn.LET(_xlpm._i, COLUMN()-COLUMN(tblParseParts[[#Headers],[Text]]), IF(_xlpm._i&gt;tblParseParts[[#This Row],[Len]],"",MID(tblParseParts[[#This Row],[Text]],_xlpm._i,1)))</f>
        <v/>
      </c>
      <c r="AE100" s="4" t="str">
        <f>_xlfn.LET(_xlpm._i, COLUMN()-COLUMN(tblParseParts[[#Headers],[Text]]), IF(_xlpm._i&gt;tblParseParts[[#This Row],[Len]],"",MID(tblParseParts[[#This Row],[Text]],_xlpm._i,1)))</f>
        <v/>
      </c>
      <c r="AF100" s="4" t="str">
        <f>_xlfn.LET(_xlpm._i, COLUMN()-COLUMN(tblParseParts[[#Headers],[Text]]), IF(_xlpm._i&gt;tblParseParts[[#This Row],[Len]],"",MID(tblParseParts[[#This Row],[Text]],_xlpm._i,1)))</f>
        <v/>
      </c>
      <c r="AG100" s="4" t="str">
        <f>_xlfn.LET(_xlpm._i, COLUMN()-COLUMN(tblParseParts[[#Headers],[Text]]), IF(_xlpm._i&gt;tblParseParts[[#This Row],[Len]],"",MID(tblParseParts[[#This Row],[Text]],_xlpm._i,1)))</f>
        <v/>
      </c>
      <c r="AH100" s="4" t="str">
        <f>_xlfn.LET(_xlpm._i, COLUMN()-COLUMN(tblParseParts[[#Headers],[Text]]), IF(_xlpm._i&gt;tblParseParts[[#This Row],[Len]],"",MID(tblParseParts[[#This Row],[Text]],_xlpm._i,1)))</f>
        <v/>
      </c>
      <c r="AI100" s="4" t="str">
        <f>_xlfn.LET(_xlpm._i, COLUMN()-COLUMN(tblParseParts[[#Headers],[Text]]), IF(_xlpm._i&gt;tblParseParts[[#This Row],[Len]],"",MID(tblParseParts[[#This Row],[Text]],_xlpm._i,1)))</f>
        <v/>
      </c>
      <c r="AJ100">
        <f>LEN(tblParseParts[[#This Row],[Text]])</f>
        <v>11</v>
      </c>
      <c r="AK100">
        <f>_xlfn.LET(_xlpm._range,tblParseParts[[#This Row],[1]:[33]], _xlfn.IFNA(_xlfn.XMATCH("T",_xlpm._range,0,1),0))</f>
        <v>8</v>
      </c>
      <c r="AL10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00">
        <f>_xlfn.LET(_xlpm._range,tblParseParts[[#This Row],[1]:[33]], _xlfn.IFNA(_xlfn.XMATCH(":",_xlpm._range,0,-1),0))</f>
        <v>0</v>
      </c>
      <c r="AN100" cm="1">
        <f t="array" ref="AN100">_xlfn.LET(_xlpm._last,INDEX(tblParseParts[[#This Row],[1]:[33]],1,tblParseParts[[#This Row],[Len]]),IF(_xlpm._last="Z",tblParseParts[[#This Row],[Len]],0))</f>
        <v>0</v>
      </c>
      <c r="AO100">
        <f>N(tblParseParts[[#This Row],[Tpos]]&gt;0)</f>
        <v>1</v>
      </c>
      <c r="AP100">
        <f>N(tblParseParts[[#This Row],[Tpos]]=1)</f>
        <v>0</v>
      </c>
      <c r="AQ100">
        <f>N(tblParseParts[[#This Row],[SignLastPos]]=1)</f>
        <v>0</v>
      </c>
      <c r="AR100">
        <f>(tblParseParts[[#This Row],[Tpos]]&lt;&gt;0)*(((tblParseParts[[#This Row],[ZlastPos]]&gt;tblParseParts[[#This Row],[Tpos]])+(tblParseParts[[#This Row],[SignLastPos]]&gt;tblParseParts[[#This Row],[Tpos]]))&lt;&gt;0)</f>
        <v>1</v>
      </c>
      <c r="AS100">
        <f>(tblParseParts[[#This Row],[Tpos]]&lt;&gt;0)*(((tblParseParts[[#This Row],[ZlastPos]]=tblParseParts[[#This Row],[Tpos]]+1)+(tblParseParts[[#This Row],[SignLastPos]]=tblParseParts[[#This Row],[Tpos]]+1))&lt;&gt;0)</f>
        <v>1</v>
      </c>
      <c r="AT100">
        <f>N(tblParseParts[[#This Row],[ColonLastPos]]&gt;tblParseParts[[#This Row],[SignLastPos]])</f>
        <v>0</v>
      </c>
      <c r="AU100">
        <f>N(tblParseParts[[#This Row],[Len]]&lt;8)</f>
        <v>0</v>
      </c>
      <c r="AV100">
        <f>N(tblParseParts[[#This Row],[ZlastPos]]=tblParseParts[[#This Row],[Len]])</f>
        <v>0</v>
      </c>
      <c r="AW10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0">
        <v>2</v>
      </c>
      <c r="AY100">
        <v>1</v>
      </c>
      <c r="AZ100">
        <v>0</v>
      </c>
      <c r="BA100" t="str">
        <f>_xlfn.TEXTJOIN(", ",FALSE,tblParseParts[[#This Row],[Hash]:[Compliant]])</f>
        <v>152, 2, 1, 0</v>
      </c>
    </row>
    <row r="101" spans="1:53" x14ac:dyDescent="0.25">
      <c r="A101">
        <v>93</v>
      </c>
      <c r="B101" s="14" t="s">
        <v>123</v>
      </c>
      <c r="C101" s="4" t="str">
        <f>_xlfn.LET(_xlpm._i, COLUMN()-COLUMN(tblParseParts[[#Headers],[Text]]), IF(_xlpm._i&gt;tblParseParts[[#This Row],[Len]],"",MID(tblParseParts[[#This Row],[Text]],_xlpm._i,1)))</f>
        <v>2</v>
      </c>
      <c r="D101" s="4" t="str">
        <f>_xlfn.LET(_xlpm._i, COLUMN()-COLUMN(tblParseParts[[#Headers],[Text]]), IF(_xlpm._i&gt;tblParseParts[[#This Row],[Len]],"",MID(tblParseParts[[#This Row],[Text]],_xlpm._i,1)))</f>
        <v>0</v>
      </c>
      <c r="E101" s="4" t="str">
        <f>_xlfn.LET(_xlpm._i, COLUMN()-COLUMN(tblParseParts[[#Headers],[Text]]), IF(_xlpm._i&gt;tblParseParts[[#This Row],[Len]],"",MID(tblParseParts[[#This Row],[Text]],_xlpm._i,1)))</f>
        <v>2</v>
      </c>
      <c r="F101" s="4" t="str">
        <f>_xlfn.LET(_xlpm._i, COLUMN()-COLUMN(tblParseParts[[#Headers],[Text]]), IF(_xlpm._i&gt;tblParseParts[[#This Row],[Len]],"",MID(tblParseParts[[#This Row],[Text]],_xlpm._i,1)))</f>
        <v>3</v>
      </c>
      <c r="G101" s="4" t="str">
        <f>_xlfn.LET(_xlpm._i, COLUMN()-COLUMN(tblParseParts[[#Headers],[Text]]), IF(_xlpm._i&gt;tblParseParts[[#This Row],[Len]],"",MID(tblParseParts[[#This Row],[Text]],_xlpm._i,1)))</f>
        <v>W</v>
      </c>
      <c r="H101" s="4" t="str">
        <f>_xlfn.LET(_xlpm._i, COLUMN()-COLUMN(tblParseParts[[#Headers],[Text]]), IF(_xlpm._i&gt;tblParseParts[[#This Row],[Len]],"",MID(tblParseParts[[#This Row],[Text]],_xlpm._i,1)))</f>
        <v>1</v>
      </c>
      <c r="I101" s="4" t="str">
        <f>_xlfn.LET(_xlpm._i, COLUMN()-COLUMN(tblParseParts[[#Headers],[Text]]), IF(_xlpm._i&gt;tblParseParts[[#This Row],[Len]],"",MID(tblParseParts[[#This Row],[Text]],_xlpm._i,1)))</f>
        <v>5</v>
      </c>
      <c r="J101" s="4" t="str">
        <f>_xlfn.LET(_xlpm._i, COLUMN()-COLUMN(tblParseParts[[#Headers],[Text]]), IF(_xlpm._i&gt;tblParseParts[[#This Row],[Len]],"",MID(tblParseParts[[#This Row],[Text]],_xlpm._i,1)))</f>
        <v>T</v>
      </c>
      <c r="K101" s="4" t="str">
        <f>_xlfn.LET(_xlpm._i, COLUMN()-COLUMN(tblParseParts[[#Headers],[Text]]), IF(_xlpm._i&gt;tblParseParts[[#This Row],[Len]],"",MID(tblParseParts[[#This Row],[Text]],_xlpm._i,1)))</f>
        <v>+</v>
      </c>
      <c r="L101" s="4" t="str">
        <f>_xlfn.LET(_xlpm._i, COLUMN()-COLUMN(tblParseParts[[#Headers],[Text]]), IF(_xlpm._i&gt;tblParseParts[[#This Row],[Len]],"",MID(tblParseParts[[#This Row],[Text]],_xlpm._i,1)))</f>
        <v>0</v>
      </c>
      <c r="M101" s="4" t="str">
        <f>_xlfn.LET(_xlpm._i, COLUMN()-COLUMN(tblParseParts[[#Headers],[Text]]), IF(_xlpm._i&gt;tblParseParts[[#This Row],[Len]],"",MID(tblParseParts[[#This Row],[Text]],_xlpm._i,1)))</f>
        <v>9</v>
      </c>
      <c r="N101" s="4" t="str">
        <f>_xlfn.LET(_xlpm._i, COLUMN()-COLUMN(tblParseParts[[#Headers],[Text]]), IF(_xlpm._i&gt;tblParseParts[[#This Row],[Len]],"",MID(tblParseParts[[#This Row],[Text]],_xlpm._i,1)))</f>
        <v/>
      </c>
      <c r="O101" s="4" t="str">
        <f>_xlfn.LET(_xlpm._i, COLUMN()-COLUMN(tblParseParts[[#Headers],[Text]]), IF(_xlpm._i&gt;tblParseParts[[#This Row],[Len]],"",MID(tblParseParts[[#This Row],[Text]],_xlpm._i,1)))</f>
        <v/>
      </c>
      <c r="P101" s="4" t="str">
        <f>_xlfn.LET(_xlpm._i, COLUMN()-COLUMN(tblParseParts[[#Headers],[Text]]), IF(_xlpm._i&gt;tblParseParts[[#This Row],[Len]],"",MID(tblParseParts[[#This Row],[Text]],_xlpm._i,1)))</f>
        <v/>
      </c>
      <c r="Q101" s="4" t="str">
        <f>_xlfn.LET(_xlpm._i, COLUMN()-COLUMN(tblParseParts[[#Headers],[Text]]), IF(_xlpm._i&gt;tblParseParts[[#This Row],[Len]],"",MID(tblParseParts[[#This Row],[Text]],_xlpm._i,1)))</f>
        <v/>
      </c>
      <c r="R101" s="4" t="str">
        <f>_xlfn.LET(_xlpm._i, COLUMN()-COLUMN(tblParseParts[[#Headers],[Text]]), IF(_xlpm._i&gt;tblParseParts[[#This Row],[Len]],"",MID(tblParseParts[[#This Row],[Text]],_xlpm._i,1)))</f>
        <v/>
      </c>
      <c r="S101" s="4" t="str">
        <f>_xlfn.LET(_xlpm._i, COLUMN()-COLUMN(tblParseParts[[#Headers],[Text]]), IF(_xlpm._i&gt;tblParseParts[[#This Row],[Len]],"",MID(tblParseParts[[#This Row],[Text]],_xlpm._i,1)))</f>
        <v/>
      </c>
      <c r="T101" s="4" t="str">
        <f>_xlfn.LET(_xlpm._i, COLUMN()-COLUMN(tblParseParts[[#Headers],[Text]]), IF(_xlpm._i&gt;tblParseParts[[#This Row],[Len]],"",MID(tblParseParts[[#This Row],[Text]],_xlpm._i,1)))</f>
        <v/>
      </c>
      <c r="U101" s="4" t="str">
        <f>_xlfn.LET(_xlpm._i, COLUMN()-COLUMN(tblParseParts[[#Headers],[Text]]), IF(_xlpm._i&gt;tblParseParts[[#This Row],[Len]],"",MID(tblParseParts[[#This Row],[Text]],_xlpm._i,1)))</f>
        <v/>
      </c>
      <c r="V101" s="4" t="str">
        <f>_xlfn.LET(_xlpm._i, COLUMN()-COLUMN(tblParseParts[[#Headers],[Text]]), IF(_xlpm._i&gt;tblParseParts[[#This Row],[Len]],"",MID(tblParseParts[[#This Row],[Text]],_xlpm._i,1)))</f>
        <v/>
      </c>
      <c r="W101" s="4" t="str">
        <f>_xlfn.LET(_xlpm._i, COLUMN()-COLUMN(tblParseParts[[#Headers],[Text]]), IF(_xlpm._i&gt;tblParseParts[[#This Row],[Len]],"",MID(tblParseParts[[#This Row],[Text]],_xlpm._i,1)))</f>
        <v/>
      </c>
      <c r="X101" s="4" t="str">
        <f>_xlfn.LET(_xlpm._i, COLUMN()-COLUMN(tblParseParts[[#Headers],[Text]]), IF(_xlpm._i&gt;tblParseParts[[#This Row],[Len]],"",MID(tblParseParts[[#This Row],[Text]],_xlpm._i,1)))</f>
        <v/>
      </c>
      <c r="Y101" s="4" t="str">
        <f>_xlfn.LET(_xlpm._i, COLUMN()-COLUMN(tblParseParts[[#Headers],[Text]]), IF(_xlpm._i&gt;tblParseParts[[#This Row],[Len]],"",MID(tblParseParts[[#This Row],[Text]],_xlpm._i,1)))</f>
        <v/>
      </c>
      <c r="Z101" s="4" t="str">
        <f>_xlfn.LET(_xlpm._i, COLUMN()-COLUMN(tblParseParts[[#Headers],[Text]]), IF(_xlpm._i&gt;tblParseParts[[#This Row],[Len]],"",MID(tblParseParts[[#This Row],[Text]],_xlpm._i,1)))</f>
        <v/>
      </c>
      <c r="AA101" s="4" t="str">
        <f>_xlfn.LET(_xlpm._i, COLUMN()-COLUMN(tblParseParts[[#Headers],[Text]]), IF(_xlpm._i&gt;tblParseParts[[#This Row],[Len]],"",MID(tblParseParts[[#This Row],[Text]],_xlpm._i,1)))</f>
        <v/>
      </c>
      <c r="AB101" s="4" t="str">
        <f>_xlfn.LET(_xlpm._i, COLUMN()-COLUMN(tblParseParts[[#Headers],[Text]]), IF(_xlpm._i&gt;tblParseParts[[#This Row],[Len]],"",MID(tblParseParts[[#This Row],[Text]],_xlpm._i,1)))</f>
        <v/>
      </c>
      <c r="AC101" s="4" t="str">
        <f>_xlfn.LET(_xlpm._i, COLUMN()-COLUMN(tblParseParts[[#Headers],[Text]]), IF(_xlpm._i&gt;tblParseParts[[#This Row],[Len]],"",MID(tblParseParts[[#This Row],[Text]],_xlpm._i,1)))</f>
        <v/>
      </c>
      <c r="AD101" s="4" t="str">
        <f>_xlfn.LET(_xlpm._i, COLUMN()-COLUMN(tblParseParts[[#Headers],[Text]]), IF(_xlpm._i&gt;tblParseParts[[#This Row],[Len]],"",MID(tblParseParts[[#This Row],[Text]],_xlpm._i,1)))</f>
        <v/>
      </c>
      <c r="AE101" s="4" t="str">
        <f>_xlfn.LET(_xlpm._i, COLUMN()-COLUMN(tblParseParts[[#Headers],[Text]]), IF(_xlpm._i&gt;tblParseParts[[#This Row],[Len]],"",MID(tblParseParts[[#This Row],[Text]],_xlpm._i,1)))</f>
        <v/>
      </c>
      <c r="AF101" s="4" t="str">
        <f>_xlfn.LET(_xlpm._i, COLUMN()-COLUMN(tblParseParts[[#Headers],[Text]]), IF(_xlpm._i&gt;tblParseParts[[#This Row],[Len]],"",MID(tblParseParts[[#This Row],[Text]],_xlpm._i,1)))</f>
        <v/>
      </c>
      <c r="AG101" s="4" t="str">
        <f>_xlfn.LET(_xlpm._i, COLUMN()-COLUMN(tblParseParts[[#Headers],[Text]]), IF(_xlpm._i&gt;tblParseParts[[#This Row],[Len]],"",MID(tblParseParts[[#This Row],[Text]],_xlpm._i,1)))</f>
        <v/>
      </c>
      <c r="AH101" s="4" t="str">
        <f>_xlfn.LET(_xlpm._i, COLUMN()-COLUMN(tblParseParts[[#Headers],[Text]]), IF(_xlpm._i&gt;tblParseParts[[#This Row],[Len]],"",MID(tblParseParts[[#This Row],[Text]],_xlpm._i,1)))</f>
        <v/>
      </c>
      <c r="AI101" s="4" t="str">
        <f>_xlfn.LET(_xlpm._i, COLUMN()-COLUMN(tblParseParts[[#Headers],[Text]]), IF(_xlpm._i&gt;tblParseParts[[#This Row],[Len]],"",MID(tblParseParts[[#This Row],[Text]],_xlpm._i,1)))</f>
        <v/>
      </c>
      <c r="AJ101">
        <f>LEN(tblParseParts[[#This Row],[Text]])</f>
        <v>11</v>
      </c>
      <c r="AK101">
        <f>_xlfn.LET(_xlpm._range,tblParseParts[[#This Row],[1]:[33]], _xlfn.IFNA(_xlfn.XMATCH("T",_xlpm._range,0,1),0))</f>
        <v>8</v>
      </c>
      <c r="AL10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01">
        <f>_xlfn.LET(_xlpm._range,tblParseParts[[#This Row],[1]:[33]], _xlfn.IFNA(_xlfn.XMATCH(":",_xlpm._range,0,-1),0))</f>
        <v>0</v>
      </c>
      <c r="AN101" cm="1">
        <f t="array" ref="AN101">_xlfn.LET(_xlpm._last,INDEX(tblParseParts[[#This Row],[1]:[33]],1,tblParseParts[[#This Row],[Len]]),IF(_xlpm._last="Z",tblParseParts[[#This Row],[Len]],0))</f>
        <v>0</v>
      </c>
      <c r="AO101">
        <f>N(tblParseParts[[#This Row],[Tpos]]&gt;0)</f>
        <v>1</v>
      </c>
      <c r="AP101">
        <f>N(tblParseParts[[#This Row],[Tpos]]=1)</f>
        <v>0</v>
      </c>
      <c r="AQ101">
        <f>N(tblParseParts[[#This Row],[SignLastPos]]=1)</f>
        <v>0</v>
      </c>
      <c r="AR101">
        <f>(tblParseParts[[#This Row],[Tpos]]&lt;&gt;0)*(((tblParseParts[[#This Row],[ZlastPos]]&gt;tblParseParts[[#This Row],[Tpos]])+(tblParseParts[[#This Row],[SignLastPos]]&gt;tblParseParts[[#This Row],[Tpos]]))&lt;&gt;0)</f>
        <v>1</v>
      </c>
      <c r="AS101">
        <f>(tblParseParts[[#This Row],[Tpos]]&lt;&gt;0)*(((tblParseParts[[#This Row],[ZlastPos]]=tblParseParts[[#This Row],[Tpos]]+1)+(tblParseParts[[#This Row],[SignLastPos]]=tblParseParts[[#This Row],[Tpos]]+1))&lt;&gt;0)</f>
        <v>1</v>
      </c>
      <c r="AT101">
        <f>N(tblParseParts[[#This Row],[ColonLastPos]]&gt;tblParseParts[[#This Row],[SignLastPos]])</f>
        <v>0</v>
      </c>
      <c r="AU101">
        <f>N(tblParseParts[[#This Row],[Len]]&lt;8)</f>
        <v>0</v>
      </c>
      <c r="AV101">
        <f>N(tblParseParts[[#This Row],[ZlastPos]]=tblParseParts[[#This Row],[Len]])</f>
        <v>0</v>
      </c>
      <c r="AW10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1">
        <v>2</v>
      </c>
      <c r="AY101">
        <v>1</v>
      </c>
      <c r="AZ101">
        <v>0</v>
      </c>
      <c r="BA101" t="str">
        <f>_xlfn.TEXTJOIN(", ",FALSE,tblParseParts[[#This Row],[Hash]:[Compliant]])</f>
        <v>152, 2, 1, 0</v>
      </c>
    </row>
    <row r="102" spans="1:53" x14ac:dyDescent="0.25">
      <c r="A102">
        <v>94</v>
      </c>
      <c r="B102" s="14" t="s">
        <v>124</v>
      </c>
      <c r="C102" s="4" t="str">
        <f>_xlfn.LET(_xlpm._i, COLUMN()-COLUMN(tblParseParts[[#Headers],[Text]]), IF(_xlpm._i&gt;tblParseParts[[#This Row],[Len]],"",MID(tblParseParts[[#This Row],[Text]],_xlpm._i,1)))</f>
        <v>2</v>
      </c>
      <c r="D102" s="4" t="str">
        <f>_xlfn.LET(_xlpm._i, COLUMN()-COLUMN(tblParseParts[[#Headers],[Text]]), IF(_xlpm._i&gt;tblParseParts[[#This Row],[Len]],"",MID(tblParseParts[[#This Row],[Text]],_xlpm._i,1)))</f>
        <v>0</v>
      </c>
      <c r="E102" s="4" t="str">
        <f>_xlfn.LET(_xlpm._i, COLUMN()-COLUMN(tblParseParts[[#Headers],[Text]]), IF(_xlpm._i&gt;tblParseParts[[#This Row],[Len]],"",MID(tblParseParts[[#This Row],[Text]],_xlpm._i,1)))</f>
        <v>2</v>
      </c>
      <c r="F102" s="4" t="str">
        <f>_xlfn.LET(_xlpm._i, COLUMN()-COLUMN(tblParseParts[[#Headers],[Text]]), IF(_xlpm._i&gt;tblParseParts[[#This Row],[Len]],"",MID(tblParseParts[[#This Row],[Text]],_xlpm._i,1)))</f>
        <v>3</v>
      </c>
      <c r="G102" s="4" t="str">
        <f>_xlfn.LET(_xlpm._i, COLUMN()-COLUMN(tblParseParts[[#Headers],[Text]]), IF(_xlpm._i&gt;tblParseParts[[#This Row],[Len]],"",MID(tblParseParts[[#This Row],[Text]],_xlpm._i,1)))</f>
        <v>-</v>
      </c>
      <c r="H102" s="4" t="str">
        <f>_xlfn.LET(_xlpm._i, COLUMN()-COLUMN(tblParseParts[[#Headers],[Text]]), IF(_xlpm._i&gt;tblParseParts[[#This Row],[Len]],"",MID(tblParseParts[[#This Row],[Text]],_xlpm._i,1)))</f>
        <v>1</v>
      </c>
      <c r="I102" s="4" t="str">
        <f>_xlfn.LET(_xlpm._i, COLUMN()-COLUMN(tblParseParts[[#Headers],[Text]]), IF(_xlpm._i&gt;tblParseParts[[#This Row],[Len]],"",MID(tblParseParts[[#This Row],[Text]],_xlpm._i,1)))</f>
        <v>0</v>
      </c>
      <c r="J102" s="4" t="str">
        <f>_xlfn.LET(_xlpm._i, COLUMN()-COLUMN(tblParseParts[[#Headers],[Text]]), IF(_xlpm._i&gt;tblParseParts[[#This Row],[Len]],"",MID(tblParseParts[[#This Row],[Text]],_xlpm._i,1)))</f>
        <v>T</v>
      </c>
      <c r="K102" s="4" t="str">
        <f>_xlfn.LET(_xlpm._i, COLUMN()-COLUMN(tblParseParts[[#Headers],[Text]]), IF(_xlpm._i&gt;tblParseParts[[#This Row],[Len]],"",MID(tblParseParts[[#This Row],[Text]],_xlpm._i,1)))</f>
        <v>+</v>
      </c>
      <c r="L102" s="4" t="str">
        <f>_xlfn.LET(_xlpm._i, COLUMN()-COLUMN(tblParseParts[[#Headers],[Text]]), IF(_xlpm._i&gt;tblParseParts[[#This Row],[Len]],"",MID(tblParseParts[[#This Row],[Text]],_xlpm._i,1)))</f>
        <v>0</v>
      </c>
      <c r="M102" s="4" t="str">
        <f>_xlfn.LET(_xlpm._i, COLUMN()-COLUMN(tblParseParts[[#Headers],[Text]]), IF(_xlpm._i&gt;tblParseParts[[#This Row],[Len]],"",MID(tblParseParts[[#This Row],[Text]],_xlpm._i,1)))</f>
        <v>9</v>
      </c>
      <c r="N102" s="4" t="str">
        <f>_xlfn.LET(_xlpm._i, COLUMN()-COLUMN(tblParseParts[[#Headers],[Text]]), IF(_xlpm._i&gt;tblParseParts[[#This Row],[Len]],"",MID(tblParseParts[[#This Row],[Text]],_xlpm._i,1)))</f>
        <v/>
      </c>
      <c r="O102" s="4" t="str">
        <f>_xlfn.LET(_xlpm._i, COLUMN()-COLUMN(tblParseParts[[#Headers],[Text]]), IF(_xlpm._i&gt;tblParseParts[[#This Row],[Len]],"",MID(tblParseParts[[#This Row],[Text]],_xlpm._i,1)))</f>
        <v/>
      </c>
      <c r="P102" s="4" t="str">
        <f>_xlfn.LET(_xlpm._i, COLUMN()-COLUMN(tblParseParts[[#Headers],[Text]]), IF(_xlpm._i&gt;tblParseParts[[#This Row],[Len]],"",MID(tblParseParts[[#This Row],[Text]],_xlpm._i,1)))</f>
        <v/>
      </c>
      <c r="Q102" s="4" t="str">
        <f>_xlfn.LET(_xlpm._i, COLUMN()-COLUMN(tblParseParts[[#Headers],[Text]]), IF(_xlpm._i&gt;tblParseParts[[#This Row],[Len]],"",MID(tblParseParts[[#This Row],[Text]],_xlpm._i,1)))</f>
        <v/>
      </c>
      <c r="R102" s="4" t="str">
        <f>_xlfn.LET(_xlpm._i, COLUMN()-COLUMN(tblParseParts[[#Headers],[Text]]), IF(_xlpm._i&gt;tblParseParts[[#This Row],[Len]],"",MID(tblParseParts[[#This Row],[Text]],_xlpm._i,1)))</f>
        <v/>
      </c>
      <c r="S102" s="4" t="str">
        <f>_xlfn.LET(_xlpm._i, COLUMN()-COLUMN(tblParseParts[[#Headers],[Text]]), IF(_xlpm._i&gt;tblParseParts[[#This Row],[Len]],"",MID(tblParseParts[[#This Row],[Text]],_xlpm._i,1)))</f>
        <v/>
      </c>
      <c r="T102" s="4" t="str">
        <f>_xlfn.LET(_xlpm._i, COLUMN()-COLUMN(tblParseParts[[#Headers],[Text]]), IF(_xlpm._i&gt;tblParseParts[[#This Row],[Len]],"",MID(tblParseParts[[#This Row],[Text]],_xlpm._i,1)))</f>
        <v/>
      </c>
      <c r="U102" s="4" t="str">
        <f>_xlfn.LET(_xlpm._i, COLUMN()-COLUMN(tblParseParts[[#Headers],[Text]]), IF(_xlpm._i&gt;tblParseParts[[#This Row],[Len]],"",MID(tblParseParts[[#This Row],[Text]],_xlpm._i,1)))</f>
        <v/>
      </c>
      <c r="V102" s="4" t="str">
        <f>_xlfn.LET(_xlpm._i, COLUMN()-COLUMN(tblParseParts[[#Headers],[Text]]), IF(_xlpm._i&gt;tblParseParts[[#This Row],[Len]],"",MID(tblParseParts[[#This Row],[Text]],_xlpm._i,1)))</f>
        <v/>
      </c>
      <c r="W102" s="4" t="str">
        <f>_xlfn.LET(_xlpm._i, COLUMN()-COLUMN(tblParseParts[[#Headers],[Text]]), IF(_xlpm._i&gt;tblParseParts[[#This Row],[Len]],"",MID(tblParseParts[[#This Row],[Text]],_xlpm._i,1)))</f>
        <v/>
      </c>
      <c r="X102" s="4" t="str">
        <f>_xlfn.LET(_xlpm._i, COLUMN()-COLUMN(tblParseParts[[#Headers],[Text]]), IF(_xlpm._i&gt;tblParseParts[[#This Row],[Len]],"",MID(tblParseParts[[#This Row],[Text]],_xlpm._i,1)))</f>
        <v/>
      </c>
      <c r="Y102" s="4" t="str">
        <f>_xlfn.LET(_xlpm._i, COLUMN()-COLUMN(tblParseParts[[#Headers],[Text]]), IF(_xlpm._i&gt;tblParseParts[[#This Row],[Len]],"",MID(tblParseParts[[#This Row],[Text]],_xlpm._i,1)))</f>
        <v/>
      </c>
      <c r="Z102" s="4" t="str">
        <f>_xlfn.LET(_xlpm._i, COLUMN()-COLUMN(tblParseParts[[#Headers],[Text]]), IF(_xlpm._i&gt;tblParseParts[[#This Row],[Len]],"",MID(tblParseParts[[#This Row],[Text]],_xlpm._i,1)))</f>
        <v/>
      </c>
      <c r="AA102" s="4" t="str">
        <f>_xlfn.LET(_xlpm._i, COLUMN()-COLUMN(tblParseParts[[#Headers],[Text]]), IF(_xlpm._i&gt;tblParseParts[[#This Row],[Len]],"",MID(tblParseParts[[#This Row],[Text]],_xlpm._i,1)))</f>
        <v/>
      </c>
      <c r="AB102" s="4" t="str">
        <f>_xlfn.LET(_xlpm._i, COLUMN()-COLUMN(tblParseParts[[#Headers],[Text]]), IF(_xlpm._i&gt;tblParseParts[[#This Row],[Len]],"",MID(tblParseParts[[#This Row],[Text]],_xlpm._i,1)))</f>
        <v/>
      </c>
      <c r="AC102" s="4" t="str">
        <f>_xlfn.LET(_xlpm._i, COLUMN()-COLUMN(tblParseParts[[#Headers],[Text]]), IF(_xlpm._i&gt;tblParseParts[[#This Row],[Len]],"",MID(tblParseParts[[#This Row],[Text]],_xlpm._i,1)))</f>
        <v/>
      </c>
      <c r="AD102" s="4" t="str">
        <f>_xlfn.LET(_xlpm._i, COLUMN()-COLUMN(tblParseParts[[#Headers],[Text]]), IF(_xlpm._i&gt;tblParseParts[[#This Row],[Len]],"",MID(tblParseParts[[#This Row],[Text]],_xlpm._i,1)))</f>
        <v/>
      </c>
      <c r="AE102" s="4" t="str">
        <f>_xlfn.LET(_xlpm._i, COLUMN()-COLUMN(tblParseParts[[#Headers],[Text]]), IF(_xlpm._i&gt;tblParseParts[[#This Row],[Len]],"",MID(tblParseParts[[#This Row],[Text]],_xlpm._i,1)))</f>
        <v/>
      </c>
      <c r="AF102" s="4" t="str">
        <f>_xlfn.LET(_xlpm._i, COLUMN()-COLUMN(tblParseParts[[#Headers],[Text]]), IF(_xlpm._i&gt;tblParseParts[[#This Row],[Len]],"",MID(tblParseParts[[#This Row],[Text]],_xlpm._i,1)))</f>
        <v/>
      </c>
      <c r="AG102" s="4" t="str">
        <f>_xlfn.LET(_xlpm._i, COLUMN()-COLUMN(tblParseParts[[#Headers],[Text]]), IF(_xlpm._i&gt;tblParseParts[[#This Row],[Len]],"",MID(tblParseParts[[#This Row],[Text]],_xlpm._i,1)))</f>
        <v/>
      </c>
      <c r="AH102" s="4" t="str">
        <f>_xlfn.LET(_xlpm._i, COLUMN()-COLUMN(tblParseParts[[#Headers],[Text]]), IF(_xlpm._i&gt;tblParseParts[[#This Row],[Len]],"",MID(tblParseParts[[#This Row],[Text]],_xlpm._i,1)))</f>
        <v/>
      </c>
      <c r="AI102" s="4" t="str">
        <f>_xlfn.LET(_xlpm._i, COLUMN()-COLUMN(tblParseParts[[#Headers],[Text]]), IF(_xlpm._i&gt;tblParseParts[[#This Row],[Len]],"",MID(tblParseParts[[#This Row],[Text]],_xlpm._i,1)))</f>
        <v/>
      </c>
      <c r="AJ102">
        <f>LEN(tblParseParts[[#This Row],[Text]])</f>
        <v>11</v>
      </c>
      <c r="AK102">
        <f>_xlfn.LET(_xlpm._range,tblParseParts[[#This Row],[1]:[33]], _xlfn.IFNA(_xlfn.XMATCH("T",_xlpm._range,0,1),0))</f>
        <v>8</v>
      </c>
      <c r="AL10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02">
        <f>_xlfn.LET(_xlpm._range,tblParseParts[[#This Row],[1]:[33]], _xlfn.IFNA(_xlfn.XMATCH(":",_xlpm._range,0,-1),0))</f>
        <v>0</v>
      </c>
      <c r="AN102" cm="1">
        <f t="array" ref="AN102">_xlfn.LET(_xlpm._last,INDEX(tblParseParts[[#This Row],[1]:[33]],1,tblParseParts[[#This Row],[Len]]),IF(_xlpm._last="Z",tblParseParts[[#This Row],[Len]],0))</f>
        <v>0</v>
      </c>
      <c r="AO102">
        <f>N(tblParseParts[[#This Row],[Tpos]]&gt;0)</f>
        <v>1</v>
      </c>
      <c r="AP102">
        <f>N(tblParseParts[[#This Row],[Tpos]]=1)</f>
        <v>0</v>
      </c>
      <c r="AQ102">
        <f>N(tblParseParts[[#This Row],[SignLastPos]]=1)</f>
        <v>0</v>
      </c>
      <c r="AR102">
        <f>(tblParseParts[[#This Row],[Tpos]]&lt;&gt;0)*(((tblParseParts[[#This Row],[ZlastPos]]&gt;tblParseParts[[#This Row],[Tpos]])+(tblParseParts[[#This Row],[SignLastPos]]&gt;tblParseParts[[#This Row],[Tpos]]))&lt;&gt;0)</f>
        <v>1</v>
      </c>
      <c r="AS102">
        <f>(tblParseParts[[#This Row],[Tpos]]&lt;&gt;0)*(((tblParseParts[[#This Row],[ZlastPos]]=tblParseParts[[#This Row],[Tpos]]+1)+(tblParseParts[[#This Row],[SignLastPos]]=tblParseParts[[#This Row],[Tpos]]+1))&lt;&gt;0)</f>
        <v>1</v>
      </c>
      <c r="AT102">
        <f>N(tblParseParts[[#This Row],[ColonLastPos]]&gt;tblParseParts[[#This Row],[SignLastPos]])</f>
        <v>0</v>
      </c>
      <c r="AU102">
        <f>N(tblParseParts[[#This Row],[Len]]&lt;8)</f>
        <v>0</v>
      </c>
      <c r="AV102">
        <f>N(tblParseParts[[#This Row],[ZlastPos]]=tblParseParts[[#This Row],[Len]])</f>
        <v>0</v>
      </c>
      <c r="AW10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2">
        <v>2</v>
      </c>
      <c r="AY102">
        <v>1</v>
      </c>
      <c r="AZ102">
        <v>0</v>
      </c>
      <c r="BA102" t="str">
        <f>_xlfn.TEXTJOIN(", ",FALSE,tblParseParts[[#This Row],[Hash]:[Compliant]])</f>
        <v>152, 2, 1, 0</v>
      </c>
    </row>
    <row r="103" spans="1:53" x14ac:dyDescent="0.25">
      <c r="A103">
        <v>95</v>
      </c>
      <c r="B103" s="14" t="s">
        <v>125</v>
      </c>
      <c r="C103" s="4" t="str">
        <f>_xlfn.LET(_xlpm._i, COLUMN()-COLUMN(tblParseParts[[#Headers],[Text]]), IF(_xlpm._i&gt;tblParseParts[[#This Row],[Len]],"",MID(tblParseParts[[#This Row],[Text]],_xlpm._i,1)))</f>
        <v>2</v>
      </c>
      <c r="D103" s="4" t="str">
        <f>_xlfn.LET(_xlpm._i, COLUMN()-COLUMN(tblParseParts[[#Headers],[Text]]), IF(_xlpm._i&gt;tblParseParts[[#This Row],[Len]],"",MID(tblParseParts[[#This Row],[Text]],_xlpm._i,1)))</f>
        <v>0</v>
      </c>
      <c r="E103" s="4" t="str">
        <f>_xlfn.LET(_xlpm._i, COLUMN()-COLUMN(tblParseParts[[#Headers],[Text]]), IF(_xlpm._i&gt;tblParseParts[[#This Row],[Len]],"",MID(tblParseParts[[#This Row],[Text]],_xlpm._i,1)))</f>
        <v>2</v>
      </c>
      <c r="F103" s="4" t="str">
        <f>_xlfn.LET(_xlpm._i, COLUMN()-COLUMN(tblParseParts[[#Headers],[Text]]), IF(_xlpm._i&gt;tblParseParts[[#This Row],[Len]],"",MID(tblParseParts[[#This Row],[Text]],_xlpm._i,1)))</f>
        <v>3</v>
      </c>
      <c r="G103" s="4" t="str">
        <f>_xlfn.LET(_xlpm._i, COLUMN()-COLUMN(tblParseParts[[#Headers],[Text]]), IF(_xlpm._i&gt;tblParseParts[[#This Row],[Len]],"",MID(tblParseParts[[#This Row],[Text]],_xlpm._i,1)))</f>
        <v>1</v>
      </c>
      <c r="H103" s="4" t="str">
        <f>_xlfn.LET(_xlpm._i, COLUMN()-COLUMN(tblParseParts[[#Headers],[Text]]), IF(_xlpm._i&gt;tblParseParts[[#This Row],[Len]],"",MID(tblParseParts[[#This Row],[Text]],_xlpm._i,1)))</f>
        <v>0</v>
      </c>
      <c r="I103" s="4" t="str">
        <f>_xlfn.LET(_xlpm._i, COLUMN()-COLUMN(tblParseParts[[#Headers],[Text]]), IF(_xlpm._i&gt;tblParseParts[[#This Row],[Len]],"",MID(tblParseParts[[#This Row],[Text]],_xlpm._i,1)))</f>
        <v>2</v>
      </c>
      <c r="J103" s="4" t="str">
        <f>_xlfn.LET(_xlpm._i, COLUMN()-COLUMN(tblParseParts[[#Headers],[Text]]), IF(_xlpm._i&gt;tblParseParts[[#This Row],[Len]],"",MID(tblParseParts[[#This Row],[Text]],_xlpm._i,1)))</f>
        <v>4</v>
      </c>
      <c r="K103" s="4" t="str">
        <f>_xlfn.LET(_xlpm._i, COLUMN()-COLUMN(tblParseParts[[#Headers],[Text]]), IF(_xlpm._i&gt;tblParseParts[[#This Row],[Len]],"",MID(tblParseParts[[#This Row],[Text]],_xlpm._i,1)))</f>
        <v>T</v>
      </c>
      <c r="L103" s="4" t="str">
        <f>_xlfn.LET(_xlpm._i, COLUMN()-COLUMN(tblParseParts[[#Headers],[Text]]), IF(_xlpm._i&gt;tblParseParts[[#This Row],[Len]],"",MID(tblParseParts[[#This Row],[Text]],_xlpm._i,1)))</f>
        <v>+</v>
      </c>
      <c r="M103" s="4" t="str">
        <f>_xlfn.LET(_xlpm._i, COLUMN()-COLUMN(tblParseParts[[#Headers],[Text]]), IF(_xlpm._i&gt;tblParseParts[[#This Row],[Len]],"",MID(tblParseParts[[#This Row],[Text]],_xlpm._i,1)))</f>
        <v>0</v>
      </c>
      <c r="N103" s="4" t="str">
        <f>_xlfn.LET(_xlpm._i, COLUMN()-COLUMN(tblParseParts[[#Headers],[Text]]), IF(_xlpm._i&gt;tblParseParts[[#This Row],[Len]],"",MID(tblParseParts[[#This Row],[Text]],_xlpm._i,1)))</f>
        <v>9</v>
      </c>
      <c r="O103" s="4" t="str">
        <f>_xlfn.LET(_xlpm._i, COLUMN()-COLUMN(tblParseParts[[#Headers],[Text]]), IF(_xlpm._i&gt;tblParseParts[[#This Row],[Len]],"",MID(tblParseParts[[#This Row],[Text]],_xlpm._i,1)))</f>
        <v/>
      </c>
      <c r="P103" s="4" t="str">
        <f>_xlfn.LET(_xlpm._i, COLUMN()-COLUMN(tblParseParts[[#Headers],[Text]]), IF(_xlpm._i&gt;tblParseParts[[#This Row],[Len]],"",MID(tblParseParts[[#This Row],[Text]],_xlpm._i,1)))</f>
        <v/>
      </c>
      <c r="Q103" s="4" t="str">
        <f>_xlfn.LET(_xlpm._i, COLUMN()-COLUMN(tblParseParts[[#Headers],[Text]]), IF(_xlpm._i&gt;tblParseParts[[#This Row],[Len]],"",MID(tblParseParts[[#This Row],[Text]],_xlpm._i,1)))</f>
        <v/>
      </c>
      <c r="R103" s="4" t="str">
        <f>_xlfn.LET(_xlpm._i, COLUMN()-COLUMN(tblParseParts[[#Headers],[Text]]), IF(_xlpm._i&gt;tblParseParts[[#This Row],[Len]],"",MID(tblParseParts[[#This Row],[Text]],_xlpm._i,1)))</f>
        <v/>
      </c>
      <c r="S103" s="4" t="str">
        <f>_xlfn.LET(_xlpm._i, COLUMN()-COLUMN(tblParseParts[[#Headers],[Text]]), IF(_xlpm._i&gt;tblParseParts[[#This Row],[Len]],"",MID(tblParseParts[[#This Row],[Text]],_xlpm._i,1)))</f>
        <v/>
      </c>
      <c r="T103" s="4" t="str">
        <f>_xlfn.LET(_xlpm._i, COLUMN()-COLUMN(tblParseParts[[#Headers],[Text]]), IF(_xlpm._i&gt;tblParseParts[[#This Row],[Len]],"",MID(tblParseParts[[#This Row],[Text]],_xlpm._i,1)))</f>
        <v/>
      </c>
      <c r="U103" s="4" t="str">
        <f>_xlfn.LET(_xlpm._i, COLUMN()-COLUMN(tblParseParts[[#Headers],[Text]]), IF(_xlpm._i&gt;tblParseParts[[#This Row],[Len]],"",MID(tblParseParts[[#This Row],[Text]],_xlpm._i,1)))</f>
        <v/>
      </c>
      <c r="V103" s="4" t="str">
        <f>_xlfn.LET(_xlpm._i, COLUMN()-COLUMN(tblParseParts[[#Headers],[Text]]), IF(_xlpm._i&gt;tblParseParts[[#This Row],[Len]],"",MID(tblParseParts[[#This Row],[Text]],_xlpm._i,1)))</f>
        <v/>
      </c>
      <c r="W103" s="4" t="str">
        <f>_xlfn.LET(_xlpm._i, COLUMN()-COLUMN(tblParseParts[[#Headers],[Text]]), IF(_xlpm._i&gt;tblParseParts[[#This Row],[Len]],"",MID(tblParseParts[[#This Row],[Text]],_xlpm._i,1)))</f>
        <v/>
      </c>
      <c r="X103" s="4" t="str">
        <f>_xlfn.LET(_xlpm._i, COLUMN()-COLUMN(tblParseParts[[#Headers],[Text]]), IF(_xlpm._i&gt;tblParseParts[[#This Row],[Len]],"",MID(tblParseParts[[#This Row],[Text]],_xlpm._i,1)))</f>
        <v/>
      </c>
      <c r="Y103" s="4" t="str">
        <f>_xlfn.LET(_xlpm._i, COLUMN()-COLUMN(tblParseParts[[#Headers],[Text]]), IF(_xlpm._i&gt;tblParseParts[[#This Row],[Len]],"",MID(tblParseParts[[#This Row],[Text]],_xlpm._i,1)))</f>
        <v/>
      </c>
      <c r="Z103" s="4" t="str">
        <f>_xlfn.LET(_xlpm._i, COLUMN()-COLUMN(tblParseParts[[#Headers],[Text]]), IF(_xlpm._i&gt;tblParseParts[[#This Row],[Len]],"",MID(tblParseParts[[#This Row],[Text]],_xlpm._i,1)))</f>
        <v/>
      </c>
      <c r="AA103" s="4" t="str">
        <f>_xlfn.LET(_xlpm._i, COLUMN()-COLUMN(tblParseParts[[#Headers],[Text]]), IF(_xlpm._i&gt;tblParseParts[[#This Row],[Len]],"",MID(tblParseParts[[#This Row],[Text]],_xlpm._i,1)))</f>
        <v/>
      </c>
      <c r="AB103" s="4" t="str">
        <f>_xlfn.LET(_xlpm._i, COLUMN()-COLUMN(tblParseParts[[#Headers],[Text]]), IF(_xlpm._i&gt;tblParseParts[[#This Row],[Len]],"",MID(tblParseParts[[#This Row],[Text]],_xlpm._i,1)))</f>
        <v/>
      </c>
      <c r="AC103" s="4" t="str">
        <f>_xlfn.LET(_xlpm._i, COLUMN()-COLUMN(tblParseParts[[#Headers],[Text]]), IF(_xlpm._i&gt;tblParseParts[[#This Row],[Len]],"",MID(tblParseParts[[#This Row],[Text]],_xlpm._i,1)))</f>
        <v/>
      </c>
      <c r="AD103" s="4" t="str">
        <f>_xlfn.LET(_xlpm._i, COLUMN()-COLUMN(tblParseParts[[#Headers],[Text]]), IF(_xlpm._i&gt;tblParseParts[[#This Row],[Len]],"",MID(tblParseParts[[#This Row],[Text]],_xlpm._i,1)))</f>
        <v/>
      </c>
      <c r="AE103" s="4" t="str">
        <f>_xlfn.LET(_xlpm._i, COLUMN()-COLUMN(tblParseParts[[#Headers],[Text]]), IF(_xlpm._i&gt;tblParseParts[[#This Row],[Len]],"",MID(tblParseParts[[#This Row],[Text]],_xlpm._i,1)))</f>
        <v/>
      </c>
      <c r="AF103" s="4" t="str">
        <f>_xlfn.LET(_xlpm._i, COLUMN()-COLUMN(tblParseParts[[#Headers],[Text]]), IF(_xlpm._i&gt;tblParseParts[[#This Row],[Len]],"",MID(tblParseParts[[#This Row],[Text]],_xlpm._i,1)))</f>
        <v/>
      </c>
      <c r="AG103" s="4" t="str">
        <f>_xlfn.LET(_xlpm._i, COLUMN()-COLUMN(tblParseParts[[#Headers],[Text]]), IF(_xlpm._i&gt;tblParseParts[[#This Row],[Len]],"",MID(tblParseParts[[#This Row],[Text]],_xlpm._i,1)))</f>
        <v/>
      </c>
      <c r="AH103" s="4" t="str">
        <f>_xlfn.LET(_xlpm._i, COLUMN()-COLUMN(tblParseParts[[#Headers],[Text]]), IF(_xlpm._i&gt;tblParseParts[[#This Row],[Len]],"",MID(tblParseParts[[#This Row],[Text]],_xlpm._i,1)))</f>
        <v/>
      </c>
      <c r="AI103" s="4" t="str">
        <f>_xlfn.LET(_xlpm._i, COLUMN()-COLUMN(tblParseParts[[#Headers],[Text]]), IF(_xlpm._i&gt;tblParseParts[[#This Row],[Len]],"",MID(tblParseParts[[#This Row],[Text]],_xlpm._i,1)))</f>
        <v/>
      </c>
      <c r="AJ103">
        <f>LEN(tblParseParts[[#This Row],[Text]])</f>
        <v>12</v>
      </c>
      <c r="AK103">
        <f>_xlfn.LET(_xlpm._range,tblParseParts[[#This Row],[1]:[33]], _xlfn.IFNA(_xlfn.XMATCH("T",_xlpm._range,0,1),0))</f>
        <v>9</v>
      </c>
      <c r="AL10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03">
        <f>_xlfn.LET(_xlpm._range,tblParseParts[[#This Row],[1]:[33]], _xlfn.IFNA(_xlfn.XMATCH(":",_xlpm._range,0,-1),0))</f>
        <v>0</v>
      </c>
      <c r="AN103" cm="1">
        <f t="array" ref="AN103">_xlfn.LET(_xlpm._last,INDEX(tblParseParts[[#This Row],[1]:[33]],1,tblParseParts[[#This Row],[Len]]),IF(_xlpm._last="Z",tblParseParts[[#This Row],[Len]],0))</f>
        <v>0</v>
      </c>
      <c r="AO103">
        <f>N(tblParseParts[[#This Row],[Tpos]]&gt;0)</f>
        <v>1</v>
      </c>
      <c r="AP103">
        <f>N(tblParseParts[[#This Row],[Tpos]]=1)</f>
        <v>0</v>
      </c>
      <c r="AQ103">
        <f>N(tblParseParts[[#This Row],[SignLastPos]]=1)</f>
        <v>0</v>
      </c>
      <c r="AR103">
        <f>(tblParseParts[[#This Row],[Tpos]]&lt;&gt;0)*(((tblParseParts[[#This Row],[ZlastPos]]&gt;tblParseParts[[#This Row],[Tpos]])+(tblParseParts[[#This Row],[SignLastPos]]&gt;tblParseParts[[#This Row],[Tpos]]))&lt;&gt;0)</f>
        <v>1</v>
      </c>
      <c r="AS103">
        <f>(tblParseParts[[#This Row],[Tpos]]&lt;&gt;0)*(((tblParseParts[[#This Row],[ZlastPos]]=tblParseParts[[#This Row],[Tpos]]+1)+(tblParseParts[[#This Row],[SignLastPos]]=tblParseParts[[#This Row],[Tpos]]+1))&lt;&gt;0)</f>
        <v>1</v>
      </c>
      <c r="AT103">
        <f>N(tblParseParts[[#This Row],[ColonLastPos]]&gt;tblParseParts[[#This Row],[SignLastPos]])</f>
        <v>0</v>
      </c>
      <c r="AU103">
        <f>N(tblParseParts[[#This Row],[Len]]&lt;8)</f>
        <v>0</v>
      </c>
      <c r="AV103">
        <f>N(tblParseParts[[#This Row],[ZlastPos]]=tblParseParts[[#This Row],[Len]])</f>
        <v>0</v>
      </c>
      <c r="AW10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3">
        <v>2</v>
      </c>
      <c r="AY103">
        <v>1</v>
      </c>
      <c r="AZ103">
        <v>0</v>
      </c>
      <c r="BA103" t="str">
        <f>_xlfn.TEXTJOIN(", ",FALSE,tblParseParts[[#This Row],[Hash]:[Compliant]])</f>
        <v>152, 2, 1, 0</v>
      </c>
    </row>
    <row r="104" spans="1:53" x14ac:dyDescent="0.25">
      <c r="A104">
        <v>96</v>
      </c>
      <c r="B104" s="14" t="s">
        <v>126</v>
      </c>
      <c r="C104" s="4" t="str">
        <f>_xlfn.LET(_xlpm._i, COLUMN()-COLUMN(tblParseParts[[#Headers],[Text]]), IF(_xlpm._i&gt;tblParseParts[[#This Row],[Len]],"",MID(tblParseParts[[#This Row],[Text]],_xlpm._i,1)))</f>
        <v>2</v>
      </c>
      <c r="D104" s="4" t="str">
        <f>_xlfn.LET(_xlpm._i, COLUMN()-COLUMN(tblParseParts[[#Headers],[Text]]), IF(_xlpm._i&gt;tblParseParts[[#This Row],[Len]],"",MID(tblParseParts[[#This Row],[Text]],_xlpm._i,1)))</f>
        <v>0</v>
      </c>
      <c r="E104" s="4" t="str">
        <f>_xlfn.LET(_xlpm._i, COLUMN()-COLUMN(tblParseParts[[#Headers],[Text]]), IF(_xlpm._i&gt;tblParseParts[[#This Row],[Len]],"",MID(tblParseParts[[#This Row],[Text]],_xlpm._i,1)))</f>
        <v>2</v>
      </c>
      <c r="F104" s="4" t="str">
        <f>_xlfn.LET(_xlpm._i, COLUMN()-COLUMN(tblParseParts[[#Headers],[Text]]), IF(_xlpm._i&gt;tblParseParts[[#This Row],[Len]],"",MID(tblParseParts[[#This Row],[Text]],_xlpm._i,1)))</f>
        <v>3</v>
      </c>
      <c r="G104" s="4" t="str">
        <f>_xlfn.LET(_xlpm._i, COLUMN()-COLUMN(tblParseParts[[#Headers],[Text]]), IF(_xlpm._i&gt;tblParseParts[[#This Row],[Len]],"",MID(tblParseParts[[#This Row],[Text]],_xlpm._i,1)))</f>
        <v>W</v>
      </c>
      <c r="H104" s="4" t="str">
        <f>_xlfn.LET(_xlpm._i, COLUMN()-COLUMN(tblParseParts[[#Headers],[Text]]), IF(_xlpm._i&gt;tblParseParts[[#This Row],[Len]],"",MID(tblParseParts[[#This Row],[Text]],_xlpm._i,1)))</f>
        <v>1</v>
      </c>
      <c r="I104" s="4" t="str">
        <f>_xlfn.LET(_xlpm._i, COLUMN()-COLUMN(tblParseParts[[#Headers],[Text]]), IF(_xlpm._i&gt;tblParseParts[[#This Row],[Len]],"",MID(tblParseParts[[#This Row],[Text]],_xlpm._i,1)))</f>
        <v>5</v>
      </c>
      <c r="J104" s="4" t="str">
        <f>_xlfn.LET(_xlpm._i, COLUMN()-COLUMN(tblParseParts[[#Headers],[Text]]), IF(_xlpm._i&gt;tblParseParts[[#This Row],[Len]],"",MID(tblParseParts[[#This Row],[Text]],_xlpm._i,1)))</f>
        <v>2</v>
      </c>
      <c r="K104" s="4" t="str">
        <f>_xlfn.LET(_xlpm._i, COLUMN()-COLUMN(tblParseParts[[#Headers],[Text]]), IF(_xlpm._i&gt;tblParseParts[[#This Row],[Len]],"",MID(tblParseParts[[#This Row],[Text]],_xlpm._i,1)))</f>
        <v>T</v>
      </c>
      <c r="L104" s="4" t="str">
        <f>_xlfn.LET(_xlpm._i, COLUMN()-COLUMN(tblParseParts[[#Headers],[Text]]), IF(_xlpm._i&gt;tblParseParts[[#This Row],[Len]],"",MID(tblParseParts[[#This Row],[Text]],_xlpm._i,1)))</f>
        <v>+</v>
      </c>
      <c r="M104" s="4" t="str">
        <f>_xlfn.LET(_xlpm._i, COLUMN()-COLUMN(tblParseParts[[#Headers],[Text]]), IF(_xlpm._i&gt;tblParseParts[[#This Row],[Len]],"",MID(tblParseParts[[#This Row],[Text]],_xlpm._i,1)))</f>
        <v>0</v>
      </c>
      <c r="N104" s="4" t="str">
        <f>_xlfn.LET(_xlpm._i, COLUMN()-COLUMN(tblParseParts[[#Headers],[Text]]), IF(_xlpm._i&gt;tblParseParts[[#This Row],[Len]],"",MID(tblParseParts[[#This Row],[Text]],_xlpm._i,1)))</f>
        <v>9</v>
      </c>
      <c r="O104" s="4" t="str">
        <f>_xlfn.LET(_xlpm._i, COLUMN()-COLUMN(tblParseParts[[#Headers],[Text]]), IF(_xlpm._i&gt;tblParseParts[[#This Row],[Len]],"",MID(tblParseParts[[#This Row],[Text]],_xlpm._i,1)))</f>
        <v/>
      </c>
      <c r="P104" s="4" t="str">
        <f>_xlfn.LET(_xlpm._i, COLUMN()-COLUMN(tblParseParts[[#Headers],[Text]]), IF(_xlpm._i&gt;tblParseParts[[#This Row],[Len]],"",MID(tblParseParts[[#This Row],[Text]],_xlpm._i,1)))</f>
        <v/>
      </c>
      <c r="Q104" s="4" t="str">
        <f>_xlfn.LET(_xlpm._i, COLUMN()-COLUMN(tblParseParts[[#Headers],[Text]]), IF(_xlpm._i&gt;tblParseParts[[#This Row],[Len]],"",MID(tblParseParts[[#This Row],[Text]],_xlpm._i,1)))</f>
        <v/>
      </c>
      <c r="R104" s="4" t="str">
        <f>_xlfn.LET(_xlpm._i, COLUMN()-COLUMN(tblParseParts[[#Headers],[Text]]), IF(_xlpm._i&gt;tblParseParts[[#This Row],[Len]],"",MID(tblParseParts[[#This Row],[Text]],_xlpm._i,1)))</f>
        <v/>
      </c>
      <c r="S104" s="4" t="str">
        <f>_xlfn.LET(_xlpm._i, COLUMN()-COLUMN(tblParseParts[[#Headers],[Text]]), IF(_xlpm._i&gt;tblParseParts[[#This Row],[Len]],"",MID(tblParseParts[[#This Row],[Text]],_xlpm._i,1)))</f>
        <v/>
      </c>
      <c r="T104" s="4" t="str">
        <f>_xlfn.LET(_xlpm._i, COLUMN()-COLUMN(tblParseParts[[#Headers],[Text]]), IF(_xlpm._i&gt;tblParseParts[[#This Row],[Len]],"",MID(tblParseParts[[#This Row],[Text]],_xlpm._i,1)))</f>
        <v/>
      </c>
      <c r="U104" s="4" t="str">
        <f>_xlfn.LET(_xlpm._i, COLUMN()-COLUMN(tblParseParts[[#Headers],[Text]]), IF(_xlpm._i&gt;tblParseParts[[#This Row],[Len]],"",MID(tblParseParts[[#This Row],[Text]],_xlpm._i,1)))</f>
        <v/>
      </c>
      <c r="V104" s="4" t="str">
        <f>_xlfn.LET(_xlpm._i, COLUMN()-COLUMN(tblParseParts[[#Headers],[Text]]), IF(_xlpm._i&gt;tblParseParts[[#This Row],[Len]],"",MID(tblParseParts[[#This Row],[Text]],_xlpm._i,1)))</f>
        <v/>
      </c>
      <c r="W104" s="4" t="str">
        <f>_xlfn.LET(_xlpm._i, COLUMN()-COLUMN(tblParseParts[[#Headers],[Text]]), IF(_xlpm._i&gt;tblParseParts[[#This Row],[Len]],"",MID(tblParseParts[[#This Row],[Text]],_xlpm._i,1)))</f>
        <v/>
      </c>
      <c r="X104" s="4" t="str">
        <f>_xlfn.LET(_xlpm._i, COLUMN()-COLUMN(tblParseParts[[#Headers],[Text]]), IF(_xlpm._i&gt;tblParseParts[[#This Row],[Len]],"",MID(tblParseParts[[#This Row],[Text]],_xlpm._i,1)))</f>
        <v/>
      </c>
      <c r="Y104" s="4" t="str">
        <f>_xlfn.LET(_xlpm._i, COLUMN()-COLUMN(tblParseParts[[#Headers],[Text]]), IF(_xlpm._i&gt;tblParseParts[[#This Row],[Len]],"",MID(tblParseParts[[#This Row],[Text]],_xlpm._i,1)))</f>
        <v/>
      </c>
      <c r="Z104" s="4" t="str">
        <f>_xlfn.LET(_xlpm._i, COLUMN()-COLUMN(tblParseParts[[#Headers],[Text]]), IF(_xlpm._i&gt;tblParseParts[[#This Row],[Len]],"",MID(tblParseParts[[#This Row],[Text]],_xlpm._i,1)))</f>
        <v/>
      </c>
      <c r="AA104" s="4" t="str">
        <f>_xlfn.LET(_xlpm._i, COLUMN()-COLUMN(tblParseParts[[#Headers],[Text]]), IF(_xlpm._i&gt;tblParseParts[[#This Row],[Len]],"",MID(tblParseParts[[#This Row],[Text]],_xlpm._i,1)))</f>
        <v/>
      </c>
      <c r="AB104" s="4" t="str">
        <f>_xlfn.LET(_xlpm._i, COLUMN()-COLUMN(tblParseParts[[#Headers],[Text]]), IF(_xlpm._i&gt;tblParseParts[[#This Row],[Len]],"",MID(tblParseParts[[#This Row],[Text]],_xlpm._i,1)))</f>
        <v/>
      </c>
      <c r="AC104" s="4" t="str">
        <f>_xlfn.LET(_xlpm._i, COLUMN()-COLUMN(tblParseParts[[#Headers],[Text]]), IF(_xlpm._i&gt;tblParseParts[[#This Row],[Len]],"",MID(tblParseParts[[#This Row],[Text]],_xlpm._i,1)))</f>
        <v/>
      </c>
      <c r="AD104" s="4" t="str">
        <f>_xlfn.LET(_xlpm._i, COLUMN()-COLUMN(tblParseParts[[#Headers],[Text]]), IF(_xlpm._i&gt;tblParseParts[[#This Row],[Len]],"",MID(tblParseParts[[#This Row],[Text]],_xlpm._i,1)))</f>
        <v/>
      </c>
      <c r="AE104" s="4" t="str">
        <f>_xlfn.LET(_xlpm._i, COLUMN()-COLUMN(tblParseParts[[#Headers],[Text]]), IF(_xlpm._i&gt;tblParseParts[[#This Row],[Len]],"",MID(tblParseParts[[#This Row],[Text]],_xlpm._i,1)))</f>
        <v/>
      </c>
      <c r="AF104" s="4" t="str">
        <f>_xlfn.LET(_xlpm._i, COLUMN()-COLUMN(tblParseParts[[#Headers],[Text]]), IF(_xlpm._i&gt;tblParseParts[[#This Row],[Len]],"",MID(tblParseParts[[#This Row],[Text]],_xlpm._i,1)))</f>
        <v/>
      </c>
      <c r="AG104" s="4" t="str">
        <f>_xlfn.LET(_xlpm._i, COLUMN()-COLUMN(tblParseParts[[#Headers],[Text]]), IF(_xlpm._i&gt;tblParseParts[[#This Row],[Len]],"",MID(tblParseParts[[#This Row],[Text]],_xlpm._i,1)))</f>
        <v/>
      </c>
      <c r="AH104" s="4" t="str">
        <f>_xlfn.LET(_xlpm._i, COLUMN()-COLUMN(tblParseParts[[#Headers],[Text]]), IF(_xlpm._i&gt;tblParseParts[[#This Row],[Len]],"",MID(tblParseParts[[#This Row],[Text]],_xlpm._i,1)))</f>
        <v/>
      </c>
      <c r="AI104" s="4" t="str">
        <f>_xlfn.LET(_xlpm._i, COLUMN()-COLUMN(tblParseParts[[#Headers],[Text]]), IF(_xlpm._i&gt;tblParseParts[[#This Row],[Len]],"",MID(tblParseParts[[#This Row],[Text]],_xlpm._i,1)))</f>
        <v/>
      </c>
      <c r="AJ104">
        <f>LEN(tblParseParts[[#This Row],[Text]])</f>
        <v>12</v>
      </c>
      <c r="AK104">
        <f>_xlfn.LET(_xlpm._range,tblParseParts[[#This Row],[1]:[33]], _xlfn.IFNA(_xlfn.XMATCH("T",_xlpm._range,0,1),0))</f>
        <v>9</v>
      </c>
      <c r="AL10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04">
        <f>_xlfn.LET(_xlpm._range,tblParseParts[[#This Row],[1]:[33]], _xlfn.IFNA(_xlfn.XMATCH(":",_xlpm._range,0,-1),0))</f>
        <v>0</v>
      </c>
      <c r="AN104" cm="1">
        <f t="array" ref="AN104">_xlfn.LET(_xlpm._last,INDEX(tblParseParts[[#This Row],[1]:[33]],1,tblParseParts[[#This Row],[Len]]),IF(_xlpm._last="Z",tblParseParts[[#This Row],[Len]],0))</f>
        <v>0</v>
      </c>
      <c r="AO104">
        <f>N(tblParseParts[[#This Row],[Tpos]]&gt;0)</f>
        <v>1</v>
      </c>
      <c r="AP104">
        <f>N(tblParseParts[[#This Row],[Tpos]]=1)</f>
        <v>0</v>
      </c>
      <c r="AQ104">
        <f>N(tblParseParts[[#This Row],[SignLastPos]]=1)</f>
        <v>0</v>
      </c>
      <c r="AR104">
        <f>(tblParseParts[[#This Row],[Tpos]]&lt;&gt;0)*(((tblParseParts[[#This Row],[ZlastPos]]&gt;tblParseParts[[#This Row],[Tpos]])+(tblParseParts[[#This Row],[SignLastPos]]&gt;tblParseParts[[#This Row],[Tpos]]))&lt;&gt;0)</f>
        <v>1</v>
      </c>
      <c r="AS104">
        <f>(tblParseParts[[#This Row],[Tpos]]&lt;&gt;0)*(((tblParseParts[[#This Row],[ZlastPos]]=tblParseParts[[#This Row],[Tpos]]+1)+(tblParseParts[[#This Row],[SignLastPos]]=tblParseParts[[#This Row],[Tpos]]+1))&lt;&gt;0)</f>
        <v>1</v>
      </c>
      <c r="AT104">
        <f>N(tblParseParts[[#This Row],[ColonLastPos]]&gt;tblParseParts[[#This Row],[SignLastPos]])</f>
        <v>0</v>
      </c>
      <c r="AU104">
        <f>N(tblParseParts[[#This Row],[Len]]&lt;8)</f>
        <v>0</v>
      </c>
      <c r="AV104">
        <f>N(tblParseParts[[#This Row],[ZlastPos]]=tblParseParts[[#This Row],[Len]])</f>
        <v>0</v>
      </c>
      <c r="AW10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4">
        <v>2</v>
      </c>
      <c r="AY104">
        <v>1</v>
      </c>
      <c r="AZ104">
        <v>0</v>
      </c>
      <c r="BA104" t="str">
        <f>_xlfn.TEXTJOIN(", ",FALSE,tblParseParts[[#This Row],[Hash]:[Compliant]])</f>
        <v>152, 2, 1, 0</v>
      </c>
    </row>
    <row r="105" spans="1:53" x14ac:dyDescent="0.25">
      <c r="A105">
        <v>97</v>
      </c>
      <c r="B105" s="14" t="s">
        <v>127</v>
      </c>
      <c r="C105" s="4" t="str">
        <f>_xlfn.LET(_xlpm._i, COLUMN()-COLUMN(tblParseParts[[#Headers],[Text]]), IF(_xlpm._i&gt;tblParseParts[[#This Row],[Len]],"",MID(tblParseParts[[#This Row],[Text]],_xlpm._i,1)))</f>
        <v>-</v>
      </c>
      <c r="D105" s="4" t="str">
        <f>_xlfn.LET(_xlpm._i, COLUMN()-COLUMN(tblParseParts[[#Headers],[Text]]), IF(_xlpm._i&gt;tblParseParts[[#This Row],[Len]],"",MID(tblParseParts[[#This Row],[Text]],_xlpm._i,1)))</f>
        <v>9</v>
      </c>
      <c r="E105" s="4" t="str">
        <f>_xlfn.LET(_xlpm._i, COLUMN()-COLUMN(tblParseParts[[#Headers],[Text]]), IF(_xlpm._i&gt;tblParseParts[[#This Row],[Len]],"",MID(tblParseParts[[#This Row],[Text]],_xlpm._i,1)))</f>
        <v>9</v>
      </c>
      <c r="F105" s="4" t="str">
        <f>_xlfn.LET(_xlpm._i, COLUMN()-COLUMN(tblParseParts[[#Headers],[Text]]), IF(_xlpm._i&gt;tblParseParts[[#This Row],[Len]],"",MID(tblParseParts[[#This Row],[Text]],_xlpm._i,1)))</f>
        <v>9</v>
      </c>
      <c r="G105" s="4" t="str">
        <f>_xlfn.LET(_xlpm._i, COLUMN()-COLUMN(tblParseParts[[#Headers],[Text]]), IF(_xlpm._i&gt;tblParseParts[[#This Row],[Len]],"",MID(tblParseParts[[#This Row],[Text]],_xlpm._i,1)))</f>
        <v>9</v>
      </c>
      <c r="H105" s="4" t="str">
        <f>_xlfn.LET(_xlpm._i, COLUMN()-COLUMN(tblParseParts[[#Headers],[Text]]), IF(_xlpm._i&gt;tblParseParts[[#This Row],[Len]],"",MID(tblParseParts[[#This Row],[Text]],_xlpm._i,1)))</f>
        <v>9</v>
      </c>
      <c r="I105" s="4" t="str">
        <f>_xlfn.LET(_xlpm._i, COLUMN()-COLUMN(tblParseParts[[#Headers],[Text]]), IF(_xlpm._i&gt;tblParseParts[[#This Row],[Len]],"",MID(tblParseParts[[#This Row],[Text]],_xlpm._i,1)))</f>
        <v>W</v>
      </c>
      <c r="J105" s="4" t="str">
        <f>_xlfn.LET(_xlpm._i, COLUMN()-COLUMN(tblParseParts[[#Headers],[Text]]), IF(_xlpm._i&gt;tblParseParts[[#This Row],[Len]],"",MID(tblParseParts[[#This Row],[Text]],_xlpm._i,1)))</f>
        <v>1</v>
      </c>
      <c r="K105" s="4" t="str">
        <f>_xlfn.LET(_xlpm._i, COLUMN()-COLUMN(tblParseParts[[#Headers],[Text]]), IF(_xlpm._i&gt;tblParseParts[[#This Row],[Len]],"",MID(tblParseParts[[#This Row],[Text]],_xlpm._i,1)))</f>
        <v>5</v>
      </c>
      <c r="L105" s="4" t="str">
        <f>_xlfn.LET(_xlpm._i, COLUMN()-COLUMN(tblParseParts[[#Headers],[Text]]), IF(_xlpm._i&gt;tblParseParts[[#This Row],[Len]],"",MID(tblParseParts[[#This Row],[Text]],_xlpm._i,1)))</f>
        <v>T</v>
      </c>
      <c r="M105" s="4" t="str">
        <f>_xlfn.LET(_xlpm._i, COLUMN()-COLUMN(tblParseParts[[#Headers],[Text]]), IF(_xlpm._i&gt;tblParseParts[[#This Row],[Len]],"",MID(tblParseParts[[#This Row],[Text]],_xlpm._i,1)))</f>
        <v>+</v>
      </c>
      <c r="N105" s="4" t="str">
        <f>_xlfn.LET(_xlpm._i, COLUMN()-COLUMN(tblParseParts[[#Headers],[Text]]), IF(_xlpm._i&gt;tblParseParts[[#This Row],[Len]],"",MID(tblParseParts[[#This Row],[Text]],_xlpm._i,1)))</f>
        <v>0</v>
      </c>
      <c r="O105" s="4" t="str">
        <f>_xlfn.LET(_xlpm._i, COLUMN()-COLUMN(tblParseParts[[#Headers],[Text]]), IF(_xlpm._i&gt;tblParseParts[[#This Row],[Len]],"",MID(tblParseParts[[#This Row],[Text]],_xlpm._i,1)))</f>
        <v>9</v>
      </c>
      <c r="P105" s="4" t="str">
        <f>_xlfn.LET(_xlpm._i, COLUMN()-COLUMN(tblParseParts[[#Headers],[Text]]), IF(_xlpm._i&gt;tblParseParts[[#This Row],[Len]],"",MID(tblParseParts[[#This Row],[Text]],_xlpm._i,1)))</f>
        <v/>
      </c>
      <c r="Q105" s="4" t="str">
        <f>_xlfn.LET(_xlpm._i, COLUMN()-COLUMN(tblParseParts[[#Headers],[Text]]), IF(_xlpm._i&gt;tblParseParts[[#This Row],[Len]],"",MID(tblParseParts[[#This Row],[Text]],_xlpm._i,1)))</f>
        <v/>
      </c>
      <c r="R105" s="4" t="str">
        <f>_xlfn.LET(_xlpm._i, COLUMN()-COLUMN(tblParseParts[[#Headers],[Text]]), IF(_xlpm._i&gt;tblParseParts[[#This Row],[Len]],"",MID(tblParseParts[[#This Row],[Text]],_xlpm._i,1)))</f>
        <v/>
      </c>
      <c r="S105" s="4" t="str">
        <f>_xlfn.LET(_xlpm._i, COLUMN()-COLUMN(tblParseParts[[#Headers],[Text]]), IF(_xlpm._i&gt;tblParseParts[[#This Row],[Len]],"",MID(tblParseParts[[#This Row],[Text]],_xlpm._i,1)))</f>
        <v/>
      </c>
      <c r="T105" s="4" t="str">
        <f>_xlfn.LET(_xlpm._i, COLUMN()-COLUMN(tblParseParts[[#Headers],[Text]]), IF(_xlpm._i&gt;tblParseParts[[#This Row],[Len]],"",MID(tblParseParts[[#This Row],[Text]],_xlpm._i,1)))</f>
        <v/>
      </c>
      <c r="U105" s="4" t="str">
        <f>_xlfn.LET(_xlpm._i, COLUMN()-COLUMN(tblParseParts[[#Headers],[Text]]), IF(_xlpm._i&gt;tblParseParts[[#This Row],[Len]],"",MID(tblParseParts[[#This Row],[Text]],_xlpm._i,1)))</f>
        <v/>
      </c>
      <c r="V105" s="4" t="str">
        <f>_xlfn.LET(_xlpm._i, COLUMN()-COLUMN(tblParseParts[[#Headers],[Text]]), IF(_xlpm._i&gt;tblParseParts[[#This Row],[Len]],"",MID(tblParseParts[[#This Row],[Text]],_xlpm._i,1)))</f>
        <v/>
      </c>
      <c r="W105" s="4" t="str">
        <f>_xlfn.LET(_xlpm._i, COLUMN()-COLUMN(tblParseParts[[#Headers],[Text]]), IF(_xlpm._i&gt;tblParseParts[[#This Row],[Len]],"",MID(tblParseParts[[#This Row],[Text]],_xlpm._i,1)))</f>
        <v/>
      </c>
      <c r="X105" s="4" t="str">
        <f>_xlfn.LET(_xlpm._i, COLUMN()-COLUMN(tblParseParts[[#Headers],[Text]]), IF(_xlpm._i&gt;tblParseParts[[#This Row],[Len]],"",MID(tblParseParts[[#This Row],[Text]],_xlpm._i,1)))</f>
        <v/>
      </c>
      <c r="Y105" s="4" t="str">
        <f>_xlfn.LET(_xlpm._i, COLUMN()-COLUMN(tblParseParts[[#Headers],[Text]]), IF(_xlpm._i&gt;tblParseParts[[#This Row],[Len]],"",MID(tblParseParts[[#This Row],[Text]],_xlpm._i,1)))</f>
        <v/>
      </c>
      <c r="Z105" s="4" t="str">
        <f>_xlfn.LET(_xlpm._i, COLUMN()-COLUMN(tblParseParts[[#Headers],[Text]]), IF(_xlpm._i&gt;tblParseParts[[#This Row],[Len]],"",MID(tblParseParts[[#This Row],[Text]],_xlpm._i,1)))</f>
        <v/>
      </c>
      <c r="AA105" s="4" t="str">
        <f>_xlfn.LET(_xlpm._i, COLUMN()-COLUMN(tblParseParts[[#Headers],[Text]]), IF(_xlpm._i&gt;tblParseParts[[#This Row],[Len]],"",MID(tblParseParts[[#This Row],[Text]],_xlpm._i,1)))</f>
        <v/>
      </c>
      <c r="AB105" s="4" t="str">
        <f>_xlfn.LET(_xlpm._i, COLUMN()-COLUMN(tblParseParts[[#Headers],[Text]]), IF(_xlpm._i&gt;tblParseParts[[#This Row],[Len]],"",MID(tblParseParts[[#This Row],[Text]],_xlpm._i,1)))</f>
        <v/>
      </c>
      <c r="AC105" s="4" t="str">
        <f>_xlfn.LET(_xlpm._i, COLUMN()-COLUMN(tblParseParts[[#Headers],[Text]]), IF(_xlpm._i&gt;tblParseParts[[#This Row],[Len]],"",MID(tblParseParts[[#This Row],[Text]],_xlpm._i,1)))</f>
        <v/>
      </c>
      <c r="AD105" s="4" t="str">
        <f>_xlfn.LET(_xlpm._i, COLUMN()-COLUMN(tblParseParts[[#Headers],[Text]]), IF(_xlpm._i&gt;tblParseParts[[#This Row],[Len]],"",MID(tblParseParts[[#This Row],[Text]],_xlpm._i,1)))</f>
        <v/>
      </c>
      <c r="AE105" s="4" t="str">
        <f>_xlfn.LET(_xlpm._i, COLUMN()-COLUMN(tblParseParts[[#Headers],[Text]]), IF(_xlpm._i&gt;tblParseParts[[#This Row],[Len]],"",MID(tblParseParts[[#This Row],[Text]],_xlpm._i,1)))</f>
        <v/>
      </c>
      <c r="AF105" s="4" t="str">
        <f>_xlfn.LET(_xlpm._i, COLUMN()-COLUMN(tblParseParts[[#Headers],[Text]]), IF(_xlpm._i&gt;tblParseParts[[#This Row],[Len]],"",MID(tblParseParts[[#This Row],[Text]],_xlpm._i,1)))</f>
        <v/>
      </c>
      <c r="AG105" s="4" t="str">
        <f>_xlfn.LET(_xlpm._i, COLUMN()-COLUMN(tblParseParts[[#Headers],[Text]]), IF(_xlpm._i&gt;tblParseParts[[#This Row],[Len]],"",MID(tblParseParts[[#This Row],[Text]],_xlpm._i,1)))</f>
        <v/>
      </c>
      <c r="AH105" s="4" t="str">
        <f>_xlfn.LET(_xlpm._i, COLUMN()-COLUMN(tblParseParts[[#Headers],[Text]]), IF(_xlpm._i&gt;tblParseParts[[#This Row],[Len]],"",MID(tblParseParts[[#This Row],[Text]],_xlpm._i,1)))</f>
        <v/>
      </c>
      <c r="AI105" s="4" t="str">
        <f>_xlfn.LET(_xlpm._i, COLUMN()-COLUMN(tblParseParts[[#Headers],[Text]]), IF(_xlpm._i&gt;tblParseParts[[#This Row],[Len]],"",MID(tblParseParts[[#This Row],[Text]],_xlpm._i,1)))</f>
        <v/>
      </c>
      <c r="AJ105">
        <f>LEN(tblParseParts[[#This Row],[Text]])</f>
        <v>13</v>
      </c>
      <c r="AK105">
        <f>_xlfn.LET(_xlpm._range,tblParseParts[[#This Row],[1]:[33]], _xlfn.IFNA(_xlfn.XMATCH("T",_xlpm._range,0,1),0))</f>
        <v>10</v>
      </c>
      <c r="AL10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05">
        <f>_xlfn.LET(_xlpm._range,tblParseParts[[#This Row],[1]:[33]], _xlfn.IFNA(_xlfn.XMATCH(":",_xlpm._range,0,-1),0))</f>
        <v>0</v>
      </c>
      <c r="AN105" cm="1">
        <f t="array" ref="AN105">_xlfn.LET(_xlpm._last,INDEX(tblParseParts[[#This Row],[1]:[33]],1,tblParseParts[[#This Row],[Len]]),IF(_xlpm._last="Z",tblParseParts[[#This Row],[Len]],0))</f>
        <v>0</v>
      </c>
      <c r="AO105">
        <f>N(tblParseParts[[#This Row],[Tpos]]&gt;0)</f>
        <v>1</v>
      </c>
      <c r="AP105">
        <f>N(tblParseParts[[#This Row],[Tpos]]=1)</f>
        <v>0</v>
      </c>
      <c r="AQ105">
        <f>N(tblParseParts[[#This Row],[SignLastPos]]=1)</f>
        <v>0</v>
      </c>
      <c r="AR105">
        <f>(tblParseParts[[#This Row],[Tpos]]&lt;&gt;0)*(((tblParseParts[[#This Row],[ZlastPos]]&gt;tblParseParts[[#This Row],[Tpos]])+(tblParseParts[[#This Row],[SignLastPos]]&gt;tblParseParts[[#This Row],[Tpos]]))&lt;&gt;0)</f>
        <v>1</v>
      </c>
      <c r="AS105">
        <f>(tblParseParts[[#This Row],[Tpos]]&lt;&gt;0)*(((tblParseParts[[#This Row],[ZlastPos]]=tblParseParts[[#This Row],[Tpos]]+1)+(tblParseParts[[#This Row],[SignLastPos]]=tblParseParts[[#This Row],[Tpos]]+1))&lt;&gt;0)</f>
        <v>1</v>
      </c>
      <c r="AT105">
        <f>N(tblParseParts[[#This Row],[ColonLastPos]]&gt;tblParseParts[[#This Row],[SignLastPos]])</f>
        <v>0</v>
      </c>
      <c r="AU105">
        <f>N(tblParseParts[[#This Row],[Len]]&lt;8)</f>
        <v>0</v>
      </c>
      <c r="AV105">
        <f>N(tblParseParts[[#This Row],[ZlastPos]]=tblParseParts[[#This Row],[Len]])</f>
        <v>0</v>
      </c>
      <c r="AW10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5">
        <v>2</v>
      </c>
      <c r="AY105">
        <v>1</v>
      </c>
      <c r="AZ105">
        <v>0</v>
      </c>
      <c r="BA105" t="str">
        <f>_xlfn.TEXTJOIN(", ",FALSE,tblParseParts[[#This Row],[Hash]:[Compliant]])</f>
        <v>152, 2, 1, 0</v>
      </c>
    </row>
    <row r="106" spans="1:53" x14ac:dyDescent="0.25">
      <c r="A106">
        <v>98</v>
      </c>
      <c r="B106" s="14" t="s">
        <v>128</v>
      </c>
      <c r="C106" s="4" t="str">
        <f>_xlfn.LET(_xlpm._i, COLUMN()-COLUMN(tblParseParts[[#Headers],[Text]]), IF(_xlpm._i&gt;tblParseParts[[#This Row],[Len]],"",MID(tblParseParts[[#This Row],[Text]],_xlpm._i,1)))</f>
        <v>2</v>
      </c>
      <c r="D106" s="4" t="str">
        <f>_xlfn.LET(_xlpm._i, COLUMN()-COLUMN(tblParseParts[[#Headers],[Text]]), IF(_xlpm._i&gt;tblParseParts[[#This Row],[Len]],"",MID(tblParseParts[[#This Row],[Text]],_xlpm._i,1)))</f>
        <v>0</v>
      </c>
      <c r="E106" s="4" t="str">
        <f>_xlfn.LET(_xlpm._i, COLUMN()-COLUMN(tblParseParts[[#Headers],[Text]]), IF(_xlpm._i&gt;tblParseParts[[#This Row],[Len]],"",MID(tblParseParts[[#This Row],[Text]],_xlpm._i,1)))</f>
        <v>2</v>
      </c>
      <c r="F106" s="4" t="str">
        <f>_xlfn.LET(_xlpm._i, COLUMN()-COLUMN(tblParseParts[[#Headers],[Text]]), IF(_xlpm._i&gt;tblParseParts[[#This Row],[Len]],"",MID(tblParseParts[[#This Row],[Text]],_xlpm._i,1)))</f>
        <v>3</v>
      </c>
      <c r="G106" s="4" t="str">
        <f>_xlfn.LET(_xlpm._i, COLUMN()-COLUMN(tblParseParts[[#Headers],[Text]]), IF(_xlpm._i&gt;tblParseParts[[#This Row],[Len]],"",MID(tblParseParts[[#This Row],[Text]],_xlpm._i,1)))</f>
        <v>-</v>
      </c>
      <c r="H106" s="4" t="str">
        <f>_xlfn.LET(_xlpm._i, COLUMN()-COLUMN(tblParseParts[[#Headers],[Text]]), IF(_xlpm._i&gt;tblParseParts[[#This Row],[Len]],"",MID(tblParseParts[[#This Row],[Text]],_xlpm._i,1)))</f>
        <v>3</v>
      </c>
      <c r="I106" s="4" t="str">
        <f>_xlfn.LET(_xlpm._i, COLUMN()-COLUMN(tblParseParts[[#Headers],[Text]]), IF(_xlpm._i&gt;tblParseParts[[#This Row],[Len]],"",MID(tblParseParts[[#This Row],[Text]],_xlpm._i,1)))</f>
        <v>2</v>
      </c>
      <c r="J106" s="4" t="str">
        <f>_xlfn.LET(_xlpm._i, COLUMN()-COLUMN(tblParseParts[[#Headers],[Text]]), IF(_xlpm._i&gt;tblParseParts[[#This Row],[Len]],"",MID(tblParseParts[[#This Row],[Text]],_xlpm._i,1)))</f>
        <v>5</v>
      </c>
      <c r="K106" s="4" t="str">
        <f>_xlfn.LET(_xlpm._i, COLUMN()-COLUMN(tblParseParts[[#Headers],[Text]]), IF(_xlpm._i&gt;tblParseParts[[#This Row],[Len]],"",MID(tblParseParts[[#This Row],[Text]],_xlpm._i,1)))</f>
        <v>T</v>
      </c>
      <c r="L106" s="4" t="str">
        <f>_xlfn.LET(_xlpm._i, COLUMN()-COLUMN(tblParseParts[[#Headers],[Text]]), IF(_xlpm._i&gt;tblParseParts[[#This Row],[Len]],"",MID(tblParseParts[[#This Row],[Text]],_xlpm._i,1)))</f>
        <v>+</v>
      </c>
      <c r="M106" s="4" t="str">
        <f>_xlfn.LET(_xlpm._i, COLUMN()-COLUMN(tblParseParts[[#Headers],[Text]]), IF(_xlpm._i&gt;tblParseParts[[#This Row],[Len]],"",MID(tblParseParts[[#This Row],[Text]],_xlpm._i,1)))</f>
        <v>0</v>
      </c>
      <c r="N106" s="4" t="str">
        <f>_xlfn.LET(_xlpm._i, COLUMN()-COLUMN(tblParseParts[[#Headers],[Text]]), IF(_xlpm._i&gt;tblParseParts[[#This Row],[Len]],"",MID(tblParseParts[[#This Row],[Text]],_xlpm._i,1)))</f>
        <v>9</v>
      </c>
      <c r="O106" s="4" t="str">
        <f>_xlfn.LET(_xlpm._i, COLUMN()-COLUMN(tblParseParts[[#Headers],[Text]]), IF(_xlpm._i&gt;tblParseParts[[#This Row],[Len]],"",MID(tblParseParts[[#This Row],[Text]],_xlpm._i,1)))</f>
        <v/>
      </c>
      <c r="P106" s="4" t="str">
        <f>_xlfn.LET(_xlpm._i, COLUMN()-COLUMN(tblParseParts[[#Headers],[Text]]), IF(_xlpm._i&gt;tblParseParts[[#This Row],[Len]],"",MID(tblParseParts[[#This Row],[Text]],_xlpm._i,1)))</f>
        <v/>
      </c>
      <c r="Q106" s="4" t="str">
        <f>_xlfn.LET(_xlpm._i, COLUMN()-COLUMN(tblParseParts[[#Headers],[Text]]), IF(_xlpm._i&gt;tblParseParts[[#This Row],[Len]],"",MID(tblParseParts[[#This Row],[Text]],_xlpm._i,1)))</f>
        <v/>
      </c>
      <c r="R106" s="4" t="str">
        <f>_xlfn.LET(_xlpm._i, COLUMN()-COLUMN(tblParseParts[[#Headers],[Text]]), IF(_xlpm._i&gt;tblParseParts[[#This Row],[Len]],"",MID(tblParseParts[[#This Row],[Text]],_xlpm._i,1)))</f>
        <v/>
      </c>
      <c r="S106" s="4" t="str">
        <f>_xlfn.LET(_xlpm._i, COLUMN()-COLUMN(tblParseParts[[#Headers],[Text]]), IF(_xlpm._i&gt;tblParseParts[[#This Row],[Len]],"",MID(tblParseParts[[#This Row],[Text]],_xlpm._i,1)))</f>
        <v/>
      </c>
      <c r="T106" s="4" t="str">
        <f>_xlfn.LET(_xlpm._i, COLUMN()-COLUMN(tblParseParts[[#Headers],[Text]]), IF(_xlpm._i&gt;tblParseParts[[#This Row],[Len]],"",MID(tblParseParts[[#This Row],[Text]],_xlpm._i,1)))</f>
        <v/>
      </c>
      <c r="U106" s="4" t="str">
        <f>_xlfn.LET(_xlpm._i, COLUMN()-COLUMN(tblParseParts[[#Headers],[Text]]), IF(_xlpm._i&gt;tblParseParts[[#This Row],[Len]],"",MID(tblParseParts[[#This Row],[Text]],_xlpm._i,1)))</f>
        <v/>
      </c>
      <c r="V106" s="4" t="str">
        <f>_xlfn.LET(_xlpm._i, COLUMN()-COLUMN(tblParseParts[[#Headers],[Text]]), IF(_xlpm._i&gt;tblParseParts[[#This Row],[Len]],"",MID(tblParseParts[[#This Row],[Text]],_xlpm._i,1)))</f>
        <v/>
      </c>
      <c r="W106" s="4" t="str">
        <f>_xlfn.LET(_xlpm._i, COLUMN()-COLUMN(tblParseParts[[#Headers],[Text]]), IF(_xlpm._i&gt;tblParseParts[[#This Row],[Len]],"",MID(tblParseParts[[#This Row],[Text]],_xlpm._i,1)))</f>
        <v/>
      </c>
      <c r="X106" s="4" t="str">
        <f>_xlfn.LET(_xlpm._i, COLUMN()-COLUMN(tblParseParts[[#Headers],[Text]]), IF(_xlpm._i&gt;tblParseParts[[#This Row],[Len]],"",MID(tblParseParts[[#This Row],[Text]],_xlpm._i,1)))</f>
        <v/>
      </c>
      <c r="Y106" s="4" t="str">
        <f>_xlfn.LET(_xlpm._i, COLUMN()-COLUMN(tblParseParts[[#Headers],[Text]]), IF(_xlpm._i&gt;tblParseParts[[#This Row],[Len]],"",MID(tblParseParts[[#This Row],[Text]],_xlpm._i,1)))</f>
        <v/>
      </c>
      <c r="Z106" s="4" t="str">
        <f>_xlfn.LET(_xlpm._i, COLUMN()-COLUMN(tblParseParts[[#Headers],[Text]]), IF(_xlpm._i&gt;tblParseParts[[#This Row],[Len]],"",MID(tblParseParts[[#This Row],[Text]],_xlpm._i,1)))</f>
        <v/>
      </c>
      <c r="AA106" s="4" t="str">
        <f>_xlfn.LET(_xlpm._i, COLUMN()-COLUMN(tblParseParts[[#Headers],[Text]]), IF(_xlpm._i&gt;tblParseParts[[#This Row],[Len]],"",MID(tblParseParts[[#This Row],[Text]],_xlpm._i,1)))</f>
        <v/>
      </c>
      <c r="AB106" s="4" t="str">
        <f>_xlfn.LET(_xlpm._i, COLUMN()-COLUMN(tblParseParts[[#Headers],[Text]]), IF(_xlpm._i&gt;tblParseParts[[#This Row],[Len]],"",MID(tblParseParts[[#This Row],[Text]],_xlpm._i,1)))</f>
        <v/>
      </c>
      <c r="AC106" s="4" t="str">
        <f>_xlfn.LET(_xlpm._i, COLUMN()-COLUMN(tblParseParts[[#Headers],[Text]]), IF(_xlpm._i&gt;tblParseParts[[#This Row],[Len]],"",MID(tblParseParts[[#This Row],[Text]],_xlpm._i,1)))</f>
        <v/>
      </c>
      <c r="AD106" s="4" t="str">
        <f>_xlfn.LET(_xlpm._i, COLUMN()-COLUMN(tblParseParts[[#Headers],[Text]]), IF(_xlpm._i&gt;tblParseParts[[#This Row],[Len]],"",MID(tblParseParts[[#This Row],[Text]],_xlpm._i,1)))</f>
        <v/>
      </c>
      <c r="AE106" s="4" t="str">
        <f>_xlfn.LET(_xlpm._i, COLUMN()-COLUMN(tblParseParts[[#Headers],[Text]]), IF(_xlpm._i&gt;tblParseParts[[#This Row],[Len]],"",MID(tblParseParts[[#This Row],[Text]],_xlpm._i,1)))</f>
        <v/>
      </c>
      <c r="AF106" s="4" t="str">
        <f>_xlfn.LET(_xlpm._i, COLUMN()-COLUMN(tblParseParts[[#Headers],[Text]]), IF(_xlpm._i&gt;tblParseParts[[#This Row],[Len]],"",MID(tblParseParts[[#This Row],[Text]],_xlpm._i,1)))</f>
        <v/>
      </c>
      <c r="AG106" s="4" t="str">
        <f>_xlfn.LET(_xlpm._i, COLUMN()-COLUMN(tblParseParts[[#Headers],[Text]]), IF(_xlpm._i&gt;tblParseParts[[#This Row],[Len]],"",MID(tblParseParts[[#This Row],[Text]],_xlpm._i,1)))</f>
        <v/>
      </c>
      <c r="AH106" s="4" t="str">
        <f>_xlfn.LET(_xlpm._i, COLUMN()-COLUMN(tblParseParts[[#Headers],[Text]]), IF(_xlpm._i&gt;tblParseParts[[#This Row],[Len]],"",MID(tblParseParts[[#This Row],[Text]],_xlpm._i,1)))</f>
        <v/>
      </c>
      <c r="AI106" s="4" t="str">
        <f>_xlfn.LET(_xlpm._i, COLUMN()-COLUMN(tblParseParts[[#Headers],[Text]]), IF(_xlpm._i&gt;tblParseParts[[#This Row],[Len]],"",MID(tblParseParts[[#This Row],[Text]],_xlpm._i,1)))</f>
        <v/>
      </c>
      <c r="AJ106">
        <f>LEN(tblParseParts[[#This Row],[Text]])</f>
        <v>12</v>
      </c>
      <c r="AK106">
        <f>_xlfn.LET(_xlpm._range,tblParseParts[[#This Row],[1]:[33]], _xlfn.IFNA(_xlfn.XMATCH("T",_xlpm._range,0,1),0))</f>
        <v>9</v>
      </c>
      <c r="AL10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06">
        <f>_xlfn.LET(_xlpm._range,tblParseParts[[#This Row],[1]:[33]], _xlfn.IFNA(_xlfn.XMATCH(":",_xlpm._range,0,-1),0))</f>
        <v>0</v>
      </c>
      <c r="AN106" cm="1">
        <f t="array" ref="AN106">_xlfn.LET(_xlpm._last,INDEX(tblParseParts[[#This Row],[1]:[33]],1,tblParseParts[[#This Row],[Len]]),IF(_xlpm._last="Z",tblParseParts[[#This Row],[Len]],0))</f>
        <v>0</v>
      </c>
      <c r="AO106">
        <f>N(tblParseParts[[#This Row],[Tpos]]&gt;0)</f>
        <v>1</v>
      </c>
      <c r="AP106">
        <f>N(tblParseParts[[#This Row],[Tpos]]=1)</f>
        <v>0</v>
      </c>
      <c r="AQ106">
        <f>N(tblParseParts[[#This Row],[SignLastPos]]=1)</f>
        <v>0</v>
      </c>
      <c r="AR106">
        <f>(tblParseParts[[#This Row],[Tpos]]&lt;&gt;0)*(((tblParseParts[[#This Row],[ZlastPos]]&gt;tblParseParts[[#This Row],[Tpos]])+(tblParseParts[[#This Row],[SignLastPos]]&gt;tblParseParts[[#This Row],[Tpos]]))&lt;&gt;0)</f>
        <v>1</v>
      </c>
      <c r="AS106">
        <f>(tblParseParts[[#This Row],[Tpos]]&lt;&gt;0)*(((tblParseParts[[#This Row],[ZlastPos]]=tblParseParts[[#This Row],[Tpos]]+1)+(tblParseParts[[#This Row],[SignLastPos]]=tblParseParts[[#This Row],[Tpos]]+1))&lt;&gt;0)</f>
        <v>1</v>
      </c>
      <c r="AT106">
        <f>N(tblParseParts[[#This Row],[ColonLastPos]]&gt;tblParseParts[[#This Row],[SignLastPos]])</f>
        <v>0</v>
      </c>
      <c r="AU106">
        <f>N(tblParseParts[[#This Row],[Len]]&lt;8)</f>
        <v>0</v>
      </c>
      <c r="AV106">
        <f>N(tblParseParts[[#This Row],[ZlastPos]]=tblParseParts[[#This Row],[Len]])</f>
        <v>0</v>
      </c>
      <c r="AW10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6">
        <v>2</v>
      </c>
      <c r="AY106">
        <v>1</v>
      </c>
      <c r="AZ106">
        <v>0</v>
      </c>
      <c r="BA106" t="str">
        <f>_xlfn.TEXTJOIN(", ",FALSE,tblParseParts[[#This Row],[Hash]:[Compliant]])</f>
        <v>152, 2, 1, 0</v>
      </c>
    </row>
    <row r="107" spans="1:53" x14ac:dyDescent="0.25">
      <c r="A107">
        <v>99</v>
      </c>
      <c r="B107" s="14" t="s">
        <v>129</v>
      </c>
      <c r="C107" s="4" t="str">
        <f>_xlfn.LET(_xlpm._i, COLUMN()-COLUMN(tblParseParts[[#Headers],[Text]]), IF(_xlpm._i&gt;tblParseParts[[#This Row],[Len]],"",MID(tblParseParts[[#This Row],[Text]],_xlpm._i,1)))</f>
        <v>2</v>
      </c>
      <c r="D107" s="4" t="str">
        <f>_xlfn.LET(_xlpm._i, COLUMN()-COLUMN(tblParseParts[[#Headers],[Text]]), IF(_xlpm._i&gt;tblParseParts[[#This Row],[Len]],"",MID(tblParseParts[[#This Row],[Text]],_xlpm._i,1)))</f>
        <v>0</v>
      </c>
      <c r="E107" s="4" t="str">
        <f>_xlfn.LET(_xlpm._i, COLUMN()-COLUMN(tblParseParts[[#Headers],[Text]]), IF(_xlpm._i&gt;tblParseParts[[#This Row],[Len]],"",MID(tblParseParts[[#This Row],[Text]],_xlpm._i,1)))</f>
        <v>2</v>
      </c>
      <c r="F107" s="4" t="str">
        <f>_xlfn.LET(_xlpm._i, COLUMN()-COLUMN(tblParseParts[[#Headers],[Text]]), IF(_xlpm._i&gt;tblParseParts[[#This Row],[Len]],"",MID(tblParseParts[[#This Row],[Text]],_xlpm._i,1)))</f>
        <v>3</v>
      </c>
      <c r="G107" s="4" t="str">
        <f>_xlfn.LET(_xlpm._i, COLUMN()-COLUMN(tblParseParts[[#Headers],[Text]]), IF(_xlpm._i&gt;tblParseParts[[#This Row],[Len]],"",MID(tblParseParts[[#This Row],[Text]],_xlpm._i,1)))</f>
        <v>-</v>
      </c>
      <c r="H107" s="4" t="str">
        <f>_xlfn.LET(_xlpm._i, COLUMN()-COLUMN(tblParseParts[[#Headers],[Text]]), IF(_xlpm._i&gt;tblParseParts[[#This Row],[Len]],"",MID(tblParseParts[[#This Row],[Text]],_xlpm._i,1)))</f>
        <v>W</v>
      </c>
      <c r="I107" s="4" t="str">
        <f>_xlfn.LET(_xlpm._i, COLUMN()-COLUMN(tblParseParts[[#Headers],[Text]]), IF(_xlpm._i&gt;tblParseParts[[#This Row],[Len]],"",MID(tblParseParts[[#This Row],[Text]],_xlpm._i,1)))</f>
        <v>1</v>
      </c>
      <c r="J107" s="4" t="str">
        <f>_xlfn.LET(_xlpm._i, COLUMN()-COLUMN(tblParseParts[[#Headers],[Text]]), IF(_xlpm._i&gt;tblParseParts[[#This Row],[Len]],"",MID(tblParseParts[[#This Row],[Text]],_xlpm._i,1)))</f>
        <v>5</v>
      </c>
      <c r="K107" s="4" t="str">
        <f>_xlfn.LET(_xlpm._i, COLUMN()-COLUMN(tblParseParts[[#Headers],[Text]]), IF(_xlpm._i&gt;tblParseParts[[#This Row],[Len]],"",MID(tblParseParts[[#This Row],[Text]],_xlpm._i,1)))</f>
        <v>T</v>
      </c>
      <c r="L107" s="4" t="str">
        <f>_xlfn.LET(_xlpm._i, COLUMN()-COLUMN(tblParseParts[[#Headers],[Text]]), IF(_xlpm._i&gt;tblParseParts[[#This Row],[Len]],"",MID(tblParseParts[[#This Row],[Text]],_xlpm._i,1)))</f>
        <v>+</v>
      </c>
      <c r="M107" s="4" t="str">
        <f>_xlfn.LET(_xlpm._i, COLUMN()-COLUMN(tblParseParts[[#Headers],[Text]]), IF(_xlpm._i&gt;tblParseParts[[#This Row],[Len]],"",MID(tblParseParts[[#This Row],[Text]],_xlpm._i,1)))</f>
        <v>0</v>
      </c>
      <c r="N107" s="4" t="str">
        <f>_xlfn.LET(_xlpm._i, COLUMN()-COLUMN(tblParseParts[[#Headers],[Text]]), IF(_xlpm._i&gt;tblParseParts[[#This Row],[Len]],"",MID(tblParseParts[[#This Row],[Text]],_xlpm._i,1)))</f>
        <v>9</v>
      </c>
      <c r="O107" s="4" t="str">
        <f>_xlfn.LET(_xlpm._i, COLUMN()-COLUMN(tblParseParts[[#Headers],[Text]]), IF(_xlpm._i&gt;tblParseParts[[#This Row],[Len]],"",MID(tblParseParts[[#This Row],[Text]],_xlpm._i,1)))</f>
        <v/>
      </c>
      <c r="P107" s="4" t="str">
        <f>_xlfn.LET(_xlpm._i, COLUMN()-COLUMN(tblParseParts[[#Headers],[Text]]), IF(_xlpm._i&gt;tblParseParts[[#This Row],[Len]],"",MID(tblParseParts[[#This Row],[Text]],_xlpm._i,1)))</f>
        <v/>
      </c>
      <c r="Q107" s="4" t="str">
        <f>_xlfn.LET(_xlpm._i, COLUMN()-COLUMN(tblParseParts[[#Headers],[Text]]), IF(_xlpm._i&gt;tblParseParts[[#This Row],[Len]],"",MID(tblParseParts[[#This Row],[Text]],_xlpm._i,1)))</f>
        <v/>
      </c>
      <c r="R107" s="4" t="str">
        <f>_xlfn.LET(_xlpm._i, COLUMN()-COLUMN(tblParseParts[[#Headers],[Text]]), IF(_xlpm._i&gt;tblParseParts[[#This Row],[Len]],"",MID(tblParseParts[[#This Row],[Text]],_xlpm._i,1)))</f>
        <v/>
      </c>
      <c r="S107" s="4" t="str">
        <f>_xlfn.LET(_xlpm._i, COLUMN()-COLUMN(tblParseParts[[#Headers],[Text]]), IF(_xlpm._i&gt;tblParseParts[[#This Row],[Len]],"",MID(tblParseParts[[#This Row],[Text]],_xlpm._i,1)))</f>
        <v/>
      </c>
      <c r="T107" s="4" t="str">
        <f>_xlfn.LET(_xlpm._i, COLUMN()-COLUMN(tblParseParts[[#Headers],[Text]]), IF(_xlpm._i&gt;tblParseParts[[#This Row],[Len]],"",MID(tblParseParts[[#This Row],[Text]],_xlpm._i,1)))</f>
        <v/>
      </c>
      <c r="U107" s="4" t="str">
        <f>_xlfn.LET(_xlpm._i, COLUMN()-COLUMN(tblParseParts[[#Headers],[Text]]), IF(_xlpm._i&gt;tblParseParts[[#This Row],[Len]],"",MID(tblParseParts[[#This Row],[Text]],_xlpm._i,1)))</f>
        <v/>
      </c>
      <c r="V107" s="4" t="str">
        <f>_xlfn.LET(_xlpm._i, COLUMN()-COLUMN(tblParseParts[[#Headers],[Text]]), IF(_xlpm._i&gt;tblParseParts[[#This Row],[Len]],"",MID(tblParseParts[[#This Row],[Text]],_xlpm._i,1)))</f>
        <v/>
      </c>
      <c r="W107" s="4" t="str">
        <f>_xlfn.LET(_xlpm._i, COLUMN()-COLUMN(tblParseParts[[#Headers],[Text]]), IF(_xlpm._i&gt;tblParseParts[[#This Row],[Len]],"",MID(tblParseParts[[#This Row],[Text]],_xlpm._i,1)))</f>
        <v/>
      </c>
      <c r="X107" s="4" t="str">
        <f>_xlfn.LET(_xlpm._i, COLUMN()-COLUMN(tblParseParts[[#Headers],[Text]]), IF(_xlpm._i&gt;tblParseParts[[#This Row],[Len]],"",MID(tblParseParts[[#This Row],[Text]],_xlpm._i,1)))</f>
        <v/>
      </c>
      <c r="Y107" s="4" t="str">
        <f>_xlfn.LET(_xlpm._i, COLUMN()-COLUMN(tblParseParts[[#Headers],[Text]]), IF(_xlpm._i&gt;tblParseParts[[#This Row],[Len]],"",MID(tblParseParts[[#This Row],[Text]],_xlpm._i,1)))</f>
        <v/>
      </c>
      <c r="Z107" s="4" t="str">
        <f>_xlfn.LET(_xlpm._i, COLUMN()-COLUMN(tblParseParts[[#Headers],[Text]]), IF(_xlpm._i&gt;tblParseParts[[#This Row],[Len]],"",MID(tblParseParts[[#This Row],[Text]],_xlpm._i,1)))</f>
        <v/>
      </c>
      <c r="AA107" s="4" t="str">
        <f>_xlfn.LET(_xlpm._i, COLUMN()-COLUMN(tblParseParts[[#Headers],[Text]]), IF(_xlpm._i&gt;tblParseParts[[#This Row],[Len]],"",MID(tblParseParts[[#This Row],[Text]],_xlpm._i,1)))</f>
        <v/>
      </c>
      <c r="AB107" s="4" t="str">
        <f>_xlfn.LET(_xlpm._i, COLUMN()-COLUMN(tblParseParts[[#Headers],[Text]]), IF(_xlpm._i&gt;tblParseParts[[#This Row],[Len]],"",MID(tblParseParts[[#This Row],[Text]],_xlpm._i,1)))</f>
        <v/>
      </c>
      <c r="AC107" s="4" t="str">
        <f>_xlfn.LET(_xlpm._i, COLUMN()-COLUMN(tblParseParts[[#Headers],[Text]]), IF(_xlpm._i&gt;tblParseParts[[#This Row],[Len]],"",MID(tblParseParts[[#This Row],[Text]],_xlpm._i,1)))</f>
        <v/>
      </c>
      <c r="AD107" s="4" t="str">
        <f>_xlfn.LET(_xlpm._i, COLUMN()-COLUMN(tblParseParts[[#Headers],[Text]]), IF(_xlpm._i&gt;tblParseParts[[#This Row],[Len]],"",MID(tblParseParts[[#This Row],[Text]],_xlpm._i,1)))</f>
        <v/>
      </c>
      <c r="AE107" s="4" t="str">
        <f>_xlfn.LET(_xlpm._i, COLUMN()-COLUMN(tblParseParts[[#Headers],[Text]]), IF(_xlpm._i&gt;tblParseParts[[#This Row],[Len]],"",MID(tblParseParts[[#This Row],[Text]],_xlpm._i,1)))</f>
        <v/>
      </c>
      <c r="AF107" s="4" t="str">
        <f>_xlfn.LET(_xlpm._i, COLUMN()-COLUMN(tblParseParts[[#Headers],[Text]]), IF(_xlpm._i&gt;tblParseParts[[#This Row],[Len]],"",MID(tblParseParts[[#This Row],[Text]],_xlpm._i,1)))</f>
        <v/>
      </c>
      <c r="AG107" s="4" t="str">
        <f>_xlfn.LET(_xlpm._i, COLUMN()-COLUMN(tblParseParts[[#Headers],[Text]]), IF(_xlpm._i&gt;tblParseParts[[#This Row],[Len]],"",MID(tblParseParts[[#This Row],[Text]],_xlpm._i,1)))</f>
        <v/>
      </c>
      <c r="AH107" s="4" t="str">
        <f>_xlfn.LET(_xlpm._i, COLUMN()-COLUMN(tblParseParts[[#Headers],[Text]]), IF(_xlpm._i&gt;tblParseParts[[#This Row],[Len]],"",MID(tblParseParts[[#This Row],[Text]],_xlpm._i,1)))</f>
        <v/>
      </c>
      <c r="AI107" s="4" t="str">
        <f>_xlfn.LET(_xlpm._i, COLUMN()-COLUMN(tblParseParts[[#Headers],[Text]]), IF(_xlpm._i&gt;tblParseParts[[#This Row],[Len]],"",MID(tblParseParts[[#This Row],[Text]],_xlpm._i,1)))</f>
        <v/>
      </c>
      <c r="AJ107">
        <f>LEN(tblParseParts[[#This Row],[Text]])</f>
        <v>12</v>
      </c>
      <c r="AK107">
        <f>_xlfn.LET(_xlpm._range,tblParseParts[[#This Row],[1]:[33]], _xlfn.IFNA(_xlfn.XMATCH("T",_xlpm._range,0,1),0))</f>
        <v>9</v>
      </c>
      <c r="AL10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07">
        <f>_xlfn.LET(_xlpm._range,tblParseParts[[#This Row],[1]:[33]], _xlfn.IFNA(_xlfn.XMATCH(":",_xlpm._range,0,-1),0))</f>
        <v>0</v>
      </c>
      <c r="AN107" cm="1">
        <f t="array" ref="AN107">_xlfn.LET(_xlpm._last,INDEX(tblParseParts[[#This Row],[1]:[33]],1,tblParseParts[[#This Row],[Len]]),IF(_xlpm._last="Z",tblParseParts[[#This Row],[Len]],0))</f>
        <v>0</v>
      </c>
      <c r="AO107">
        <f>N(tblParseParts[[#This Row],[Tpos]]&gt;0)</f>
        <v>1</v>
      </c>
      <c r="AP107">
        <f>N(tblParseParts[[#This Row],[Tpos]]=1)</f>
        <v>0</v>
      </c>
      <c r="AQ107">
        <f>N(tblParseParts[[#This Row],[SignLastPos]]=1)</f>
        <v>0</v>
      </c>
      <c r="AR107">
        <f>(tblParseParts[[#This Row],[Tpos]]&lt;&gt;0)*(((tblParseParts[[#This Row],[ZlastPos]]&gt;tblParseParts[[#This Row],[Tpos]])+(tblParseParts[[#This Row],[SignLastPos]]&gt;tblParseParts[[#This Row],[Tpos]]))&lt;&gt;0)</f>
        <v>1</v>
      </c>
      <c r="AS107">
        <f>(tblParseParts[[#This Row],[Tpos]]&lt;&gt;0)*(((tblParseParts[[#This Row],[ZlastPos]]=tblParseParts[[#This Row],[Tpos]]+1)+(tblParseParts[[#This Row],[SignLastPos]]=tblParseParts[[#This Row],[Tpos]]+1))&lt;&gt;0)</f>
        <v>1</v>
      </c>
      <c r="AT107">
        <f>N(tblParseParts[[#This Row],[ColonLastPos]]&gt;tblParseParts[[#This Row],[SignLastPos]])</f>
        <v>0</v>
      </c>
      <c r="AU107">
        <f>N(tblParseParts[[#This Row],[Len]]&lt;8)</f>
        <v>0</v>
      </c>
      <c r="AV107">
        <f>N(tblParseParts[[#This Row],[ZlastPos]]=tblParseParts[[#This Row],[Len]])</f>
        <v>0</v>
      </c>
      <c r="AW10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7">
        <v>2</v>
      </c>
      <c r="AY107">
        <v>1</v>
      </c>
      <c r="AZ107">
        <v>0</v>
      </c>
      <c r="BA107" t="str">
        <f>_xlfn.TEXTJOIN(", ",FALSE,tblParseParts[[#This Row],[Hash]:[Compliant]])</f>
        <v>152, 2, 1, 0</v>
      </c>
    </row>
    <row r="108" spans="1:53" x14ac:dyDescent="0.25">
      <c r="A108">
        <v>100</v>
      </c>
      <c r="B108" s="14" t="s">
        <v>130</v>
      </c>
      <c r="C108" s="4" t="str">
        <f>_xlfn.LET(_xlpm._i, COLUMN()-COLUMN(tblParseParts[[#Headers],[Text]]), IF(_xlpm._i&gt;tblParseParts[[#This Row],[Len]],"",MID(tblParseParts[[#This Row],[Text]],_xlpm._i,1)))</f>
        <v>9</v>
      </c>
      <c r="D108" s="4" t="str">
        <f>_xlfn.LET(_xlpm._i, COLUMN()-COLUMN(tblParseParts[[#Headers],[Text]]), IF(_xlpm._i&gt;tblParseParts[[#This Row],[Len]],"",MID(tblParseParts[[#This Row],[Text]],_xlpm._i,1)))</f>
        <v>9</v>
      </c>
      <c r="E108" s="4" t="str">
        <f>_xlfn.LET(_xlpm._i, COLUMN()-COLUMN(tblParseParts[[#Headers],[Text]]), IF(_xlpm._i&gt;tblParseParts[[#This Row],[Len]],"",MID(tblParseParts[[#This Row],[Text]],_xlpm._i,1)))</f>
        <v>9</v>
      </c>
      <c r="F108" s="4" t="str">
        <f>_xlfn.LET(_xlpm._i, COLUMN()-COLUMN(tblParseParts[[#Headers],[Text]]), IF(_xlpm._i&gt;tblParseParts[[#This Row],[Len]],"",MID(tblParseParts[[#This Row],[Text]],_xlpm._i,1)))</f>
        <v>9</v>
      </c>
      <c r="G108" s="4" t="str">
        <f>_xlfn.LET(_xlpm._i, COLUMN()-COLUMN(tblParseParts[[#Headers],[Text]]), IF(_xlpm._i&gt;tblParseParts[[#This Row],[Len]],"",MID(tblParseParts[[#This Row],[Text]],_xlpm._i,1)))</f>
        <v>9</v>
      </c>
      <c r="H108" s="4" t="str">
        <f>_xlfn.LET(_xlpm._i, COLUMN()-COLUMN(tblParseParts[[#Headers],[Text]]), IF(_xlpm._i&gt;tblParseParts[[#This Row],[Len]],"",MID(tblParseParts[[#This Row],[Text]],_xlpm._i,1)))</f>
        <v>-</v>
      </c>
      <c r="I108" s="4" t="str">
        <f>_xlfn.LET(_xlpm._i, COLUMN()-COLUMN(tblParseParts[[#Headers],[Text]]), IF(_xlpm._i&gt;tblParseParts[[#This Row],[Len]],"",MID(tblParseParts[[#This Row],[Text]],_xlpm._i,1)))</f>
        <v>1</v>
      </c>
      <c r="J108" s="4" t="str">
        <f>_xlfn.LET(_xlpm._i, COLUMN()-COLUMN(tblParseParts[[#Headers],[Text]]), IF(_xlpm._i&gt;tblParseParts[[#This Row],[Len]],"",MID(tblParseParts[[#This Row],[Text]],_xlpm._i,1)))</f>
        <v>0</v>
      </c>
      <c r="K108" s="4" t="str">
        <f>_xlfn.LET(_xlpm._i, COLUMN()-COLUMN(tblParseParts[[#Headers],[Text]]), IF(_xlpm._i&gt;tblParseParts[[#This Row],[Len]],"",MID(tblParseParts[[#This Row],[Text]],_xlpm._i,1)))</f>
        <v>T</v>
      </c>
      <c r="L108" s="4" t="str">
        <f>_xlfn.LET(_xlpm._i, COLUMN()-COLUMN(tblParseParts[[#Headers],[Text]]), IF(_xlpm._i&gt;tblParseParts[[#This Row],[Len]],"",MID(tblParseParts[[#This Row],[Text]],_xlpm._i,1)))</f>
        <v>+</v>
      </c>
      <c r="M108" s="4" t="str">
        <f>_xlfn.LET(_xlpm._i, COLUMN()-COLUMN(tblParseParts[[#Headers],[Text]]), IF(_xlpm._i&gt;tblParseParts[[#This Row],[Len]],"",MID(tblParseParts[[#This Row],[Text]],_xlpm._i,1)))</f>
        <v>0</v>
      </c>
      <c r="N108" s="4" t="str">
        <f>_xlfn.LET(_xlpm._i, COLUMN()-COLUMN(tblParseParts[[#Headers],[Text]]), IF(_xlpm._i&gt;tblParseParts[[#This Row],[Len]],"",MID(tblParseParts[[#This Row],[Text]],_xlpm._i,1)))</f>
        <v>9</v>
      </c>
      <c r="O108" s="4" t="str">
        <f>_xlfn.LET(_xlpm._i, COLUMN()-COLUMN(tblParseParts[[#Headers],[Text]]), IF(_xlpm._i&gt;tblParseParts[[#This Row],[Len]],"",MID(tblParseParts[[#This Row],[Text]],_xlpm._i,1)))</f>
        <v/>
      </c>
      <c r="P108" s="4" t="str">
        <f>_xlfn.LET(_xlpm._i, COLUMN()-COLUMN(tblParseParts[[#Headers],[Text]]), IF(_xlpm._i&gt;tblParseParts[[#This Row],[Len]],"",MID(tblParseParts[[#This Row],[Text]],_xlpm._i,1)))</f>
        <v/>
      </c>
      <c r="Q108" s="4" t="str">
        <f>_xlfn.LET(_xlpm._i, COLUMN()-COLUMN(tblParseParts[[#Headers],[Text]]), IF(_xlpm._i&gt;tblParseParts[[#This Row],[Len]],"",MID(tblParseParts[[#This Row],[Text]],_xlpm._i,1)))</f>
        <v/>
      </c>
      <c r="R108" s="4" t="str">
        <f>_xlfn.LET(_xlpm._i, COLUMN()-COLUMN(tblParseParts[[#Headers],[Text]]), IF(_xlpm._i&gt;tblParseParts[[#This Row],[Len]],"",MID(tblParseParts[[#This Row],[Text]],_xlpm._i,1)))</f>
        <v/>
      </c>
      <c r="S108" s="4" t="str">
        <f>_xlfn.LET(_xlpm._i, COLUMN()-COLUMN(tblParseParts[[#Headers],[Text]]), IF(_xlpm._i&gt;tblParseParts[[#This Row],[Len]],"",MID(tblParseParts[[#This Row],[Text]],_xlpm._i,1)))</f>
        <v/>
      </c>
      <c r="T108" s="4" t="str">
        <f>_xlfn.LET(_xlpm._i, COLUMN()-COLUMN(tblParseParts[[#Headers],[Text]]), IF(_xlpm._i&gt;tblParseParts[[#This Row],[Len]],"",MID(tblParseParts[[#This Row],[Text]],_xlpm._i,1)))</f>
        <v/>
      </c>
      <c r="U108" s="4" t="str">
        <f>_xlfn.LET(_xlpm._i, COLUMN()-COLUMN(tblParseParts[[#Headers],[Text]]), IF(_xlpm._i&gt;tblParseParts[[#This Row],[Len]],"",MID(tblParseParts[[#This Row],[Text]],_xlpm._i,1)))</f>
        <v/>
      </c>
      <c r="V108" s="4" t="str">
        <f>_xlfn.LET(_xlpm._i, COLUMN()-COLUMN(tblParseParts[[#Headers],[Text]]), IF(_xlpm._i&gt;tblParseParts[[#This Row],[Len]],"",MID(tblParseParts[[#This Row],[Text]],_xlpm._i,1)))</f>
        <v/>
      </c>
      <c r="W108" s="4" t="str">
        <f>_xlfn.LET(_xlpm._i, COLUMN()-COLUMN(tblParseParts[[#Headers],[Text]]), IF(_xlpm._i&gt;tblParseParts[[#This Row],[Len]],"",MID(tblParseParts[[#This Row],[Text]],_xlpm._i,1)))</f>
        <v/>
      </c>
      <c r="X108" s="4" t="str">
        <f>_xlfn.LET(_xlpm._i, COLUMN()-COLUMN(tblParseParts[[#Headers],[Text]]), IF(_xlpm._i&gt;tblParseParts[[#This Row],[Len]],"",MID(tblParseParts[[#This Row],[Text]],_xlpm._i,1)))</f>
        <v/>
      </c>
      <c r="Y108" s="4" t="str">
        <f>_xlfn.LET(_xlpm._i, COLUMN()-COLUMN(tblParseParts[[#Headers],[Text]]), IF(_xlpm._i&gt;tblParseParts[[#This Row],[Len]],"",MID(tblParseParts[[#This Row],[Text]],_xlpm._i,1)))</f>
        <v/>
      </c>
      <c r="Z108" s="4" t="str">
        <f>_xlfn.LET(_xlpm._i, COLUMN()-COLUMN(tblParseParts[[#Headers],[Text]]), IF(_xlpm._i&gt;tblParseParts[[#This Row],[Len]],"",MID(tblParseParts[[#This Row],[Text]],_xlpm._i,1)))</f>
        <v/>
      </c>
      <c r="AA108" s="4" t="str">
        <f>_xlfn.LET(_xlpm._i, COLUMN()-COLUMN(tblParseParts[[#Headers],[Text]]), IF(_xlpm._i&gt;tblParseParts[[#This Row],[Len]],"",MID(tblParseParts[[#This Row],[Text]],_xlpm._i,1)))</f>
        <v/>
      </c>
      <c r="AB108" s="4" t="str">
        <f>_xlfn.LET(_xlpm._i, COLUMN()-COLUMN(tblParseParts[[#Headers],[Text]]), IF(_xlpm._i&gt;tblParseParts[[#This Row],[Len]],"",MID(tblParseParts[[#This Row],[Text]],_xlpm._i,1)))</f>
        <v/>
      </c>
      <c r="AC108" s="4" t="str">
        <f>_xlfn.LET(_xlpm._i, COLUMN()-COLUMN(tblParseParts[[#Headers],[Text]]), IF(_xlpm._i&gt;tblParseParts[[#This Row],[Len]],"",MID(tblParseParts[[#This Row],[Text]],_xlpm._i,1)))</f>
        <v/>
      </c>
      <c r="AD108" s="4" t="str">
        <f>_xlfn.LET(_xlpm._i, COLUMN()-COLUMN(tblParseParts[[#Headers],[Text]]), IF(_xlpm._i&gt;tblParseParts[[#This Row],[Len]],"",MID(tblParseParts[[#This Row],[Text]],_xlpm._i,1)))</f>
        <v/>
      </c>
      <c r="AE108" s="4" t="str">
        <f>_xlfn.LET(_xlpm._i, COLUMN()-COLUMN(tblParseParts[[#Headers],[Text]]), IF(_xlpm._i&gt;tblParseParts[[#This Row],[Len]],"",MID(tblParseParts[[#This Row],[Text]],_xlpm._i,1)))</f>
        <v/>
      </c>
      <c r="AF108" s="4" t="str">
        <f>_xlfn.LET(_xlpm._i, COLUMN()-COLUMN(tblParseParts[[#Headers],[Text]]), IF(_xlpm._i&gt;tblParseParts[[#This Row],[Len]],"",MID(tblParseParts[[#This Row],[Text]],_xlpm._i,1)))</f>
        <v/>
      </c>
      <c r="AG108" s="4" t="str">
        <f>_xlfn.LET(_xlpm._i, COLUMN()-COLUMN(tblParseParts[[#Headers],[Text]]), IF(_xlpm._i&gt;tblParseParts[[#This Row],[Len]],"",MID(tblParseParts[[#This Row],[Text]],_xlpm._i,1)))</f>
        <v/>
      </c>
      <c r="AH108" s="4" t="str">
        <f>_xlfn.LET(_xlpm._i, COLUMN()-COLUMN(tblParseParts[[#Headers],[Text]]), IF(_xlpm._i&gt;tblParseParts[[#This Row],[Len]],"",MID(tblParseParts[[#This Row],[Text]],_xlpm._i,1)))</f>
        <v/>
      </c>
      <c r="AI108" s="4" t="str">
        <f>_xlfn.LET(_xlpm._i, COLUMN()-COLUMN(tblParseParts[[#Headers],[Text]]), IF(_xlpm._i&gt;tblParseParts[[#This Row],[Len]],"",MID(tblParseParts[[#This Row],[Text]],_xlpm._i,1)))</f>
        <v/>
      </c>
      <c r="AJ108">
        <f>LEN(tblParseParts[[#This Row],[Text]])</f>
        <v>12</v>
      </c>
      <c r="AK108">
        <f>_xlfn.LET(_xlpm._range,tblParseParts[[#This Row],[1]:[33]], _xlfn.IFNA(_xlfn.XMATCH("T",_xlpm._range,0,1),0))</f>
        <v>9</v>
      </c>
      <c r="AL10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08">
        <f>_xlfn.LET(_xlpm._range,tblParseParts[[#This Row],[1]:[33]], _xlfn.IFNA(_xlfn.XMATCH(":",_xlpm._range,0,-1),0))</f>
        <v>0</v>
      </c>
      <c r="AN108" cm="1">
        <f t="array" ref="AN108">_xlfn.LET(_xlpm._last,INDEX(tblParseParts[[#This Row],[1]:[33]],1,tblParseParts[[#This Row],[Len]]),IF(_xlpm._last="Z",tblParseParts[[#This Row],[Len]],0))</f>
        <v>0</v>
      </c>
      <c r="AO108">
        <f>N(tblParseParts[[#This Row],[Tpos]]&gt;0)</f>
        <v>1</v>
      </c>
      <c r="AP108">
        <f>N(tblParseParts[[#This Row],[Tpos]]=1)</f>
        <v>0</v>
      </c>
      <c r="AQ108">
        <f>N(tblParseParts[[#This Row],[SignLastPos]]=1)</f>
        <v>0</v>
      </c>
      <c r="AR108">
        <f>(tblParseParts[[#This Row],[Tpos]]&lt;&gt;0)*(((tblParseParts[[#This Row],[ZlastPos]]&gt;tblParseParts[[#This Row],[Tpos]])+(tblParseParts[[#This Row],[SignLastPos]]&gt;tblParseParts[[#This Row],[Tpos]]))&lt;&gt;0)</f>
        <v>1</v>
      </c>
      <c r="AS108">
        <f>(tblParseParts[[#This Row],[Tpos]]&lt;&gt;0)*(((tblParseParts[[#This Row],[ZlastPos]]=tblParseParts[[#This Row],[Tpos]]+1)+(tblParseParts[[#This Row],[SignLastPos]]=tblParseParts[[#This Row],[Tpos]]+1))&lt;&gt;0)</f>
        <v>1</v>
      </c>
      <c r="AT108">
        <f>N(tblParseParts[[#This Row],[ColonLastPos]]&gt;tblParseParts[[#This Row],[SignLastPos]])</f>
        <v>0</v>
      </c>
      <c r="AU108">
        <f>N(tblParseParts[[#This Row],[Len]]&lt;8)</f>
        <v>0</v>
      </c>
      <c r="AV108">
        <f>N(tblParseParts[[#This Row],[ZlastPos]]=tblParseParts[[#This Row],[Len]])</f>
        <v>0</v>
      </c>
      <c r="AW10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8">
        <v>2</v>
      </c>
      <c r="AY108">
        <v>1</v>
      </c>
      <c r="AZ108">
        <v>0</v>
      </c>
      <c r="BA108" t="str">
        <f>_xlfn.TEXTJOIN(", ",FALSE,tblParseParts[[#This Row],[Hash]:[Compliant]])</f>
        <v>152, 2, 1, 0</v>
      </c>
    </row>
    <row r="109" spans="1:53" x14ac:dyDescent="0.25">
      <c r="A109">
        <v>101</v>
      </c>
      <c r="B109" s="14" t="s">
        <v>131</v>
      </c>
      <c r="C109" s="4" t="str">
        <f>_xlfn.LET(_xlpm._i, COLUMN()-COLUMN(tblParseParts[[#Headers],[Text]]), IF(_xlpm._i&gt;tblParseParts[[#This Row],[Len]],"",MID(tblParseParts[[#This Row],[Text]],_xlpm._i,1)))</f>
        <v>+</v>
      </c>
      <c r="D109" s="4" t="str">
        <f>_xlfn.LET(_xlpm._i, COLUMN()-COLUMN(tblParseParts[[#Headers],[Text]]), IF(_xlpm._i&gt;tblParseParts[[#This Row],[Len]],"",MID(tblParseParts[[#This Row],[Text]],_xlpm._i,1)))</f>
        <v>9</v>
      </c>
      <c r="E109" s="4" t="str">
        <f>_xlfn.LET(_xlpm._i, COLUMN()-COLUMN(tblParseParts[[#Headers],[Text]]), IF(_xlpm._i&gt;tblParseParts[[#This Row],[Len]],"",MID(tblParseParts[[#This Row],[Text]],_xlpm._i,1)))</f>
        <v>9</v>
      </c>
      <c r="F109" s="4" t="str">
        <f>_xlfn.LET(_xlpm._i, COLUMN()-COLUMN(tblParseParts[[#Headers],[Text]]), IF(_xlpm._i&gt;tblParseParts[[#This Row],[Len]],"",MID(tblParseParts[[#This Row],[Text]],_xlpm._i,1)))</f>
        <v>9</v>
      </c>
      <c r="G109" s="4" t="str">
        <f>_xlfn.LET(_xlpm._i, COLUMN()-COLUMN(tblParseParts[[#Headers],[Text]]), IF(_xlpm._i&gt;tblParseParts[[#This Row],[Len]],"",MID(tblParseParts[[#This Row],[Text]],_xlpm._i,1)))</f>
        <v>9</v>
      </c>
      <c r="H109" s="4" t="str">
        <f>_xlfn.LET(_xlpm._i, COLUMN()-COLUMN(tblParseParts[[#Headers],[Text]]), IF(_xlpm._i&gt;tblParseParts[[#This Row],[Len]],"",MID(tblParseParts[[#This Row],[Text]],_xlpm._i,1)))</f>
        <v>9</v>
      </c>
      <c r="I109" s="4" t="str">
        <f>_xlfn.LET(_xlpm._i, COLUMN()-COLUMN(tblParseParts[[#Headers],[Text]]), IF(_xlpm._i&gt;tblParseParts[[#This Row],[Len]],"",MID(tblParseParts[[#This Row],[Text]],_xlpm._i,1)))</f>
        <v>1</v>
      </c>
      <c r="J109" s="4" t="str">
        <f>_xlfn.LET(_xlpm._i, COLUMN()-COLUMN(tblParseParts[[#Headers],[Text]]), IF(_xlpm._i&gt;tblParseParts[[#This Row],[Len]],"",MID(tblParseParts[[#This Row],[Text]],_xlpm._i,1)))</f>
        <v>0</v>
      </c>
      <c r="K109" s="4" t="str">
        <f>_xlfn.LET(_xlpm._i, COLUMN()-COLUMN(tblParseParts[[#Headers],[Text]]), IF(_xlpm._i&gt;tblParseParts[[#This Row],[Len]],"",MID(tblParseParts[[#This Row],[Text]],_xlpm._i,1)))</f>
        <v>2</v>
      </c>
      <c r="L109" s="4" t="str">
        <f>_xlfn.LET(_xlpm._i, COLUMN()-COLUMN(tblParseParts[[#Headers],[Text]]), IF(_xlpm._i&gt;tblParseParts[[#This Row],[Len]],"",MID(tblParseParts[[#This Row],[Text]],_xlpm._i,1)))</f>
        <v>4</v>
      </c>
      <c r="M109" s="4" t="str">
        <f>_xlfn.LET(_xlpm._i, COLUMN()-COLUMN(tblParseParts[[#Headers],[Text]]), IF(_xlpm._i&gt;tblParseParts[[#This Row],[Len]],"",MID(tblParseParts[[#This Row],[Text]],_xlpm._i,1)))</f>
        <v>T</v>
      </c>
      <c r="N109" s="4" t="str">
        <f>_xlfn.LET(_xlpm._i, COLUMN()-COLUMN(tblParseParts[[#Headers],[Text]]), IF(_xlpm._i&gt;tblParseParts[[#This Row],[Len]],"",MID(tblParseParts[[#This Row],[Text]],_xlpm._i,1)))</f>
        <v>+</v>
      </c>
      <c r="O109" s="4" t="str">
        <f>_xlfn.LET(_xlpm._i, COLUMN()-COLUMN(tblParseParts[[#Headers],[Text]]), IF(_xlpm._i&gt;tblParseParts[[#This Row],[Len]],"",MID(tblParseParts[[#This Row],[Text]],_xlpm._i,1)))</f>
        <v>0</v>
      </c>
      <c r="P109" s="4" t="str">
        <f>_xlfn.LET(_xlpm._i, COLUMN()-COLUMN(tblParseParts[[#Headers],[Text]]), IF(_xlpm._i&gt;tblParseParts[[#This Row],[Len]],"",MID(tblParseParts[[#This Row],[Text]],_xlpm._i,1)))</f>
        <v>9</v>
      </c>
      <c r="Q109" s="4" t="str">
        <f>_xlfn.LET(_xlpm._i, COLUMN()-COLUMN(tblParseParts[[#Headers],[Text]]), IF(_xlpm._i&gt;tblParseParts[[#This Row],[Len]],"",MID(tblParseParts[[#This Row],[Text]],_xlpm._i,1)))</f>
        <v/>
      </c>
      <c r="R109" s="4" t="str">
        <f>_xlfn.LET(_xlpm._i, COLUMN()-COLUMN(tblParseParts[[#Headers],[Text]]), IF(_xlpm._i&gt;tblParseParts[[#This Row],[Len]],"",MID(tblParseParts[[#This Row],[Text]],_xlpm._i,1)))</f>
        <v/>
      </c>
      <c r="S109" s="4" t="str">
        <f>_xlfn.LET(_xlpm._i, COLUMN()-COLUMN(tblParseParts[[#Headers],[Text]]), IF(_xlpm._i&gt;tblParseParts[[#This Row],[Len]],"",MID(tblParseParts[[#This Row],[Text]],_xlpm._i,1)))</f>
        <v/>
      </c>
      <c r="T109" s="4" t="str">
        <f>_xlfn.LET(_xlpm._i, COLUMN()-COLUMN(tblParseParts[[#Headers],[Text]]), IF(_xlpm._i&gt;tblParseParts[[#This Row],[Len]],"",MID(tblParseParts[[#This Row],[Text]],_xlpm._i,1)))</f>
        <v/>
      </c>
      <c r="U109" s="4" t="str">
        <f>_xlfn.LET(_xlpm._i, COLUMN()-COLUMN(tblParseParts[[#Headers],[Text]]), IF(_xlpm._i&gt;tblParseParts[[#This Row],[Len]],"",MID(tblParseParts[[#This Row],[Text]],_xlpm._i,1)))</f>
        <v/>
      </c>
      <c r="V109" s="4" t="str">
        <f>_xlfn.LET(_xlpm._i, COLUMN()-COLUMN(tblParseParts[[#Headers],[Text]]), IF(_xlpm._i&gt;tblParseParts[[#This Row],[Len]],"",MID(tblParseParts[[#This Row],[Text]],_xlpm._i,1)))</f>
        <v/>
      </c>
      <c r="W109" s="4" t="str">
        <f>_xlfn.LET(_xlpm._i, COLUMN()-COLUMN(tblParseParts[[#Headers],[Text]]), IF(_xlpm._i&gt;tblParseParts[[#This Row],[Len]],"",MID(tblParseParts[[#This Row],[Text]],_xlpm._i,1)))</f>
        <v/>
      </c>
      <c r="X109" s="4" t="str">
        <f>_xlfn.LET(_xlpm._i, COLUMN()-COLUMN(tblParseParts[[#Headers],[Text]]), IF(_xlpm._i&gt;tblParseParts[[#This Row],[Len]],"",MID(tblParseParts[[#This Row],[Text]],_xlpm._i,1)))</f>
        <v/>
      </c>
      <c r="Y109" s="4" t="str">
        <f>_xlfn.LET(_xlpm._i, COLUMN()-COLUMN(tblParseParts[[#Headers],[Text]]), IF(_xlpm._i&gt;tblParseParts[[#This Row],[Len]],"",MID(tblParseParts[[#This Row],[Text]],_xlpm._i,1)))</f>
        <v/>
      </c>
      <c r="Z109" s="4" t="str">
        <f>_xlfn.LET(_xlpm._i, COLUMN()-COLUMN(tblParseParts[[#Headers],[Text]]), IF(_xlpm._i&gt;tblParseParts[[#This Row],[Len]],"",MID(tblParseParts[[#This Row],[Text]],_xlpm._i,1)))</f>
        <v/>
      </c>
      <c r="AA109" s="4" t="str">
        <f>_xlfn.LET(_xlpm._i, COLUMN()-COLUMN(tblParseParts[[#Headers],[Text]]), IF(_xlpm._i&gt;tblParseParts[[#This Row],[Len]],"",MID(tblParseParts[[#This Row],[Text]],_xlpm._i,1)))</f>
        <v/>
      </c>
      <c r="AB109" s="4" t="str">
        <f>_xlfn.LET(_xlpm._i, COLUMN()-COLUMN(tblParseParts[[#Headers],[Text]]), IF(_xlpm._i&gt;tblParseParts[[#This Row],[Len]],"",MID(tblParseParts[[#This Row],[Text]],_xlpm._i,1)))</f>
        <v/>
      </c>
      <c r="AC109" s="4" t="str">
        <f>_xlfn.LET(_xlpm._i, COLUMN()-COLUMN(tblParseParts[[#Headers],[Text]]), IF(_xlpm._i&gt;tblParseParts[[#This Row],[Len]],"",MID(tblParseParts[[#This Row],[Text]],_xlpm._i,1)))</f>
        <v/>
      </c>
      <c r="AD109" s="4" t="str">
        <f>_xlfn.LET(_xlpm._i, COLUMN()-COLUMN(tblParseParts[[#Headers],[Text]]), IF(_xlpm._i&gt;tblParseParts[[#This Row],[Len]],"",MID(tblParseParts[[#This Row],[Text]],_xlpm._i,1)))</f>
        <v/>
      </c>
      <c r="AE109" s="4" t="str">
        <f>_xlfn.LET(_xlpm._i, COLUMN()-COLUMN(tblParseParts[[#Headers],[Text]]), IF(_xlpm._i&gt;tblParseParts[[#This Row],[Len]],"",MID(tblParseParts[[#This Row],[Text]],_xlpm._i,1)))</f>
        <v/>
      </c>
      <c r="AF109" s="4" t="str">
        <f>_xlfn.LET(_xlpm._i, COLUMN()-COLUMN(tblParseParts[[#Headers],[Text]]), IF(_xlpm._i&gt;tblParseParts[[#This Row],[Len]],"",MID(tblParseParts[[#This Row],[Text]],_xlpm._i,1)))</f>
        <v/>
      </c>
      <c r="AG109" s="4" t="str">
        <f>_xlfn.LET(_xlpm._i, COLUMN()-COLUMN(tblParseParts[[#Headers],[Text]]), IF(_xlpm._i&gt;tblParseParts[[#This Row],[Len]],"",MID(tblParseParts[[#This Row],[Text]],_xlpm._i,1)))</f>
        <v/>
      </c>
      <c r="AH109" s="4" t="str">
        <f>_xlfn.LET(_xlpm._i, COLUMN()-COLUMN(tblParseParts[[#Headers],[Text]]), IF(_xlpm._i&gt;tblParseParts[[#This Row],[Len]],"",MID(tblParseParts[[#This Row],[Text]],_xlpm._i,1)))</f>
        <v/>
      </c>
      <c r="AI109" s="4" t="str">
        <f>_xlfn.LET(_xlpm._i, COLUMN()-COLUMN(tblParseParts[[#Headers],[Text]]), IF(_xlpm._i&gt;tblParseParts[[#This Row],[Len]],"",MID(tblParseParts[[#This Row],[Text]],_xlpm._i,1)))</f>
        <v/>
      </c>
      <c r="AJ109">
        <f>LEN(tblParseParts[[#This Row],[Text]])</f>
        <v>14</v>
      </c>
      <c r="AK109">
        <f>_xlfn.LET(_xlpm._range,tblParseParts[[#This Row],[1]:[33]], _xlfn.IFNA(_xlfn.XMATCH("T",_xlpm._range,0,1),0))</f>
        <v>11</v>
      </c>
      <c r="AL10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09">
        <f>_xlfn.LET(_xlpm._range,tblParseParts[[#This Row],[1]:[33]], _xlfn.IFNA(_xlfn.XMATCH(":",_xlpm._range,0,-1),0))</f>
        <v>0</v>
      </c>
      <c r="AN109" cm="1">
        <f t="array" ref="AN109">_xlfn.LET(_xlpm._last,INDEX(tblParseParts[[#This Row],[1]:[33]],1,tblParseParts[[#This Row],[Len]]),IF(_xlpm._last="Z",tblParseParts[[#This Row],[Len]],0))</f>
        <v>0</v>
      </c>
      <c r="AO109">
        <f>N(tblParseParts[[#This Row],[Tpos]]&gt;0)</f>
        <v>1</v>
      </c>
      <c r="AP109">
        <f>N(tblParseParts[[#This Row],[Tpos]]=1)</f>
        <v>0</v>
      </c>
      <c r="AQ109">
        <f>N(tblParseParts[[#This Row],[SignLastPos]]=1)</f>
        <v>0</v>
      </c>
      <c r="AR109">
        <f>(tblParseParts[[#This Row],[Tpos]]&lt;&gt;0)*(((tblParseParts[[#This Row],[ZlastPos]]&gt;tblParseParts[[#This Row],[Tpos]])+(tblParseParts[[#This Row],[SignLastPos]]&gt;tblParseParts[[#This Row],[Tpos]]))&lt;&gt;0)</f>
        <v>1</v>
      </c>
      <c r="AS109">
        <f>(tblParseParts[[#This Row],[Tpos]]&lt;&gt;0)*(((tblParseParts[[#This Row],[ZlastPos]]=tblParseParts[[#This Row],[Tpos]]+1)+(tblParseParts[[#This Row],[SignLastPos]]=tblParseParts[[#This Row],[Tpos]]+1))&lt;&gt;0)</f>
        <v>1</v>
      </c>
      <c r="AT109">
        <f>N(tblParseParts[[#This Row],[ColonLastPos]]&gt;tblParseParts[[#This Row],[SignLastPos]])</f>
        <v>0</v>
      </c>
      <c r="AU109">
        <f>N(tblParseParts[[#This Row],[Len]]&lt;8)</f>
        <v>0</v>
      </c>
      <c r="AV109">
        <f>N(tblParseParts[[#This Row],[ZlastPos]]=tblParseParts[[#This Row],[Len]])</f>
        <v>0</v>
      </c>
      <c r="AW10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09">
        <v>2</v>
      </c>
      <c r="AY109">
        <v>1</v>
      </c>
      <c r="AZ109">
        <v>0</v>
      </c>
      <c r="BA109" t="str">
        <f>_xlfn.TEXTJOIN(", ",FALSE,tblParseParts[[#This Row],[Hash]:[Compliant]])</f>
        <v>152, 2, 1, 0</v>
      </c>
    </row>
    <row r="110" spans="1:53" x14ac:dyDescent="0.25">
      <c r="A110">
        <v>102</v>
      </c>
      <c r="B110" s="14" t="s">
        <v>132</v>
      </c>
      <c r="C110" s="4" t="str">
        <f>_xlfn.LET(_xlpm._i, COLUMN()-COLUMN(tblParseParts[[#Headers],[Text]]), IF(_xlpm._i&gt;tblParseParts[[#This Row],[Len]],"",MID(tblParseParts[[#This Row],[Text]],_xlpm._i,1)))</f>
        <v>9</v>
      </c>
      <c r="D110" s="4" t="str">
        <f>_xlfn.LET(_xlpm._i, COLUMN()-COLUMN(tblParseParts[[#Headers],[Text]]), IF(_xlpm._i&gt;tblParseParts[[#This Row],[Len]],"",MID(tblParseParts[[#This Row],[Text]],_xlpm._i,1)))</f>
        <v>9</v>
      </c>
      <c r="E110" s="4" t="str">
        <f>_xlfn.LET(_xlpm._i, COLUMN()-COLUMN(tblParseParts[[#Headers],[Text]]), IF(_xlpm._i&gt;tblParseParts[[#This Row],[Len]],"",MID(tblParseParts[[#This Row],[Text]],_xlpm._i,1)))</f>
        <v>9</v>
      </c>
      <c r="F110" s="4" t="str">
        <f>_xlfn.LET(_xlpm._i, COLUMN()-COLUMN(tblParseParts[[#Headers],[Text]]), IF(_xlpm._i&gt;tblParseParts[[#This Row],[Len]],"",MID(tblParseParts[[#This Row],[Text]],_xlpm._i,1)))</f>
        <v>9</v>
      </c>
      <c r="G110" s="4" t="str">
        <f>_xlfn.LET(_xlpm._i, COLUMN()-COLUMN(tblParseParts[[#Headers],[Text]]), IF(_xlpm._i&gt;tblParseParts[[#This Row],[Len]],"",MID(tblParseParts[[#This Row],[Text]],_xlpm._i,1)))</f>
        <v>9</v>
      </c>
      <c r="H110" s="4" t="str">
        <f>_xlfn.LET(_xlpm._i, COLUMN()-COLUMN(tblParseParts[[#Headers],[Text]]), IF(_xlpm._i&gt;tblParseParts[[#This Row],[Len]],"",MID(tblParseParts[[#This Row],[Text]],_xlpm._i,1)))</f>
        <v>W</v>
      </c>
      <c r="I110" s="4" t="str">
        <f>_xlfn.LET(_xlpm._i, COLUMN()-COLUMN(tblParseParts[[#Headers],[Text]]), IF(_xlpm._i&gt;tblParseParts[[#This Row],[Len]],"",MID(tblParseParts[[#This Row],[Text]],_xlpm._i,1)))</f>
        <v>1</v>
      </c>
      <c r="J110" s="4" t="str">
        <f>_xlfn.LET(_xlpm._i, COLUMN()-COLUMN(tblParseParts[[#Headers],[Text]]), IF(_xlpm._i&gt;tblParseParts[[#This Row],[Len]],"",MID(tblParseParts[[#This Row],[Text]],_xlpm._i,1)))</f>
        <v>5</v>
      </c>
      <c r="K110" s="4" t="str">
        <f>_xlfn.LET(_xlpm._i, COLUMN()-COLUMN(tblParseParts[[#Headers],[Text]]), IF(_xlpm._i&gt;tblParseParts[[#This Row],[Len]],"",MID(tblParseParts[[#This Row],[Text]],_xlpm._i,1)))</f>
        <v>2</v>
      </c>
      <c r="L110" s="4" t="str">
        <f>_xlfn.LET(_xlpm._i, COLUMN()-COLUMN(tblParseParts[[#Headers],[Text]]), IF(_xlpm._i&gt;tblParseParts[[#This Row],[Len]],"",MID(tblParseParts[[#This Row],[Text]],_xlpm._i,1)))</f>
        <v>T</v>
      </c>
      <c r="M110" s="4" t="str">
        <f>_xlfn.LET(_xlpm._i, COLUMN()-COLUMN(tblParseParts[[#Headers],[Text]]), IF(_xlpm._i&gt;tblParseParts[[#This Row],[Len]],"",MID(tblParseParts[[#This Row],[Text]],_xlpm._i,1)))</f>
        <v>+</v>
      </c>
      <c r="N110" s="4" t="str">
        <f>_xlfn.LET(_xlpm._i, COLUMN()-COLUMN(tblParseParts[[#Headers],[Text]]), IF(_xlpm._i&gt;tblParseParts[[#This Row],[Len]],"",MID(tblParseParts[[#This Row],[Text]],_xlpm._i,1)))</f>
        <v>0</v>
      </c>
      <c r="O110" s="4" t="str">
        <f>_xlfn.LET(_xlpm._i, COLUMN()-COLUMN(tblParseParts[[#Headers],[Text]]), IF(_xlpm._i&gt;tblParseParts[[#This Row],[Len]],"",MID(tblParseParts[[#This Row],[Text]],_xlpm._i,1)))</f>
        <v>9</v>
      </c>
      <c r="P110" s="4" t="str">
        <f>_xlfn.LET(_xlpm._i, COLUMN()-COLUMN(tblParseParts[[#Headers],[Text]]), IF(_xlpm._i&gt;tblParseParts[[#This Row],[Len]],"",MID(tblParseParts[[#This Row],[Text]],_xlpm._i,1)))</f>
        <v/>
      </c>
      <c r="Q110" s="4" t="str">
        <f>_xlfn.LET(_xlpm._i, COLUMN()-COLUMN(tblParseParts[[#Headers],[Text]]), IF(_xlpm._i&gt;tblParseParts[[#This Row],[Len]],"",MID(tblParseParts[[#This Row],[Text]],_xlpm._i,1)))</f>
        <v/>
      </c>
      <c r="R110" s="4" t="str">
        <f>_xlfn.LET(_xlpm._i, COLUMN()-COLUMN(tblParseParts[[#Headers],[Text]]), IF(_xlpm._i&gt;tblParseParts[[#This Row],[Len]],"",MID(tblParseParts[[#This Row],[Text]],_xlpm._i,1)))</f>
        <v/>
      </c>
      <c r="S110" s="4" t="str">
        <f>_xlfn.LET(_xlpm._i, COLUMN()-COLUMN(tblParseParts[[#Headers],[Text]]), IF(_xlpm._i&gt;tblParseParts[[#This Row],[Len]],"",MID(tblParseParts[[#This Row],[Text]],_xlpm._i,1)))</f>
        <v/>
      </c>
      <c r="T110" s="4" t="str">
        <f>_xlfn.LET(_xlpm._i, COLUMN()-COLUMN(tblParseParts[[#Headers],[Text]]), IF(_xlpm._i&gt;tblParseParts[[#This Row],[Len]],"",MID(tblParseParts[[#This Row],[Text]],_xlpm._i,1)))</f>
        <v/>
      </c>
      <c r="U110" s="4" t="str">
        <f>_xlfn.LET(_xlpm._i, COLUMN()-COLUMN(tblParseParts[[#Headers],[Text]]), IF(_xlpm._i&gt;tblParseParts[[#This Row],[Len]],"",MID(tblParseParts[[#This Row],[Text]],_xlpm._i,1)))</f>
        <v/>
      </c>
      <c r="V110" s="4" t="str">
        <f>_xlfn.LET(_xlpm._i, COLUMN()-COLUMN(tblParseParts[[#Headers],[Text]]), IF(_xlpm._i&gt;tblParseParts[[#This Row],[Len]],"",MID(tblParseParts[[#This Row],[Text]],_xlpm._i,1)))</f>
        <v/>
      </c>
      <c r="W110" s="4" t="str">
        <f>_xlfn.LET(_xlpm._i, COLUMN()-COLUMN(tblParseParts[[#Headers],[Text]]), IF(_xlpm._i&gt;tblParseParts[[#This Row],[Len]],"",MID(tblParseParts[[#This Row],[Text]],_xlpm._i,1)))</f>
        <v/>
      </c>
      <c r="X110" s="4" t="str">
        <f>_xlfn.LET(_xlpm._i, COLUMN()-COLUMN(tblParseParts[[#Headers],[Text]]), IF(_xlpm._i&gt;tblParseParts[[#This Row],[Len]],"",MID(tblParseParts[[#This Row],[Text]],_xlpm._i,1)))</f>
        <v/>
      </c>
      <c r="Y110" s="4" t="str">
        <f>_xlfn.LET(_xlpm._i, COLUMN()-COLUMN(tblParseParts[[#Headers],[Text]]), IF(_xlpm._i&gt;tblParseParts[[#This Row],[Len]],"",MID(tblParseParts[[#This Row],[Text]],_xlpm._i,1)))</f>
        <v/>
      </c>
      <c r="Z110" s="4" t="str">
        <f>_xlfn.LET(_xlpm._i, COLUMN()-COLUMN(tblParseParts[[#Headers],[Text]]), IF(_xlpm._i&gt;tblParseParts[[#This Row],[Len]],"",MID(tblParseParts[[#This Row],[Text]],_xlpm._i,1)))</f>
        <v/>
      </c>
      <c r="AA110" s="4" t="str">
        <f>_xlfn.LET(_xlpm._i, COLUMN()-COLUMN(tblParseParts[[#Headers],[Text]]), IF(_xlpm._i&gt;tblParseParts[[#This Row],[Len]],"",MID(tblParseParts[[#This Row],[Text]],_xlpm._i,1)))</f>
        <v/>
      </c>
      <c r="AB110" s="4" t="str">
        <f>_xlfn.LET(_xlpm._i, COLUMN()-COLUMN(tblParseParts[[#Headers],[Text]]), IF(_xlpm._i&gt;tblParseParts[[#This Row],[Len]],"",MID(tblParseParts[[#This Row],[Text]],_xlpm._i,1)))</f>
        <v/>
      </c>
      <c r="AC110" s="4" t="str">
        <f>_xlfn.LET(_xlpm._i, COLUMN()-COLUMN(tblParseParts[[#Headers],[Text]]), IF(_xlpm._i&gt;tblParseParts[[#This Row],[Len]],"",MID(tblParseParts[[#This Row],[Text]],_xlpm._i,1)))</f>
        <v/>
      </c>
      <c r="AD110" s="4" t="str">
        <f>_xlfn.LET(_xlpm._i, COLUMN()-COLUMN(tblParseParts[[#Headers],[Text]]), IF(_xlpm._i&gt;tblParseParts[[#This Row],[Len]],"",MID(tblParseParts[[#This Row],[Text]],_xlpm._i,1)))</f>
        <v/>
      </c>
      <c r="AE110" s="4" t="str">
        <f>_xlfn.LET(_xlpm._i, COLUMN()-COLUMN(tblParseParts[[#Headers],[Text]]), IF(_xlpm._i&gt;tblParseParts[[#This Row],[Len]],"",MID(tblParseParts[[#This Row],[Text]],_xlpm._i,1)))</f>
        <v/>
      </c>
      <c r="AF110" s="4" t="str">
        <f>_xlfn.LET(_xlpm._i, COLUMN()-COLUMN(tblParseParts[[#Headers],[Text]]), IF(_xlpm._i&gt;tblParseParts[[#This Row],[Len]],"",MID(tblParseParts[[#This Row],[Text]],_xlpm._i,1)))</f>
        <v/>
      </c>
      <c r="AG110" s="4" t="str">
        <f>_xlfn.LET(_xlpm._i, COLUMN()-COLUMN(tblParseParts[[#Headers],[Text]]), IF(_xlpm._i&gt;tblParseParts[[#This Row],[Len]],"",MID(tblParseParts[[#This Row],[Text]],_xlpm._i,1)))</f>
        <v/>
      </c>
      <c r="AH110" s="4" t="str">
        <f>_xlfn.LET(_xlpm._i, COLUMN()-COLUMN(tblParseParts[[#Headers],[Text]]), IF(_xlpm._i&gt;tblParseParts[[#This Row],[Len]],"",MID(tblParseParts[[#This Row],[Text]],_xlpm._i,1)))</f>
        <v/>
      </c>
      <c r="AI110" s="4" t="str">
        <f>_xlfn.LET(_xlpm._i, COLUMN()-COLUMN(tblParseParts[[#Headers],[Text]]), IF(_xlpm._i&gt;tblParseParts[[#This Row],[Len]],"",MID(tblParseParts[[#This Row],[Text]],_xlpm._i,1)))</f>
        <v/>
      </c>
      <c r="AJ110">
        <f>LEN(tblParseParts[[#This Row],[Text]])</f>
        <v>13</v>
      </c>
      <c r="AK110">
        <f>_xlfn.LET(_xlpm._range,tblParseParts[[#This Row],[1]:[33]], _xlfn.IFNA(_xlfn.XMATCH("T",_xlpm._range,0,1),0))</f>
        <v>10</v>
      </c>
      <c r="AL11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10">
        <f>_xlfn.LET(_xlpm._range,tblParseParts[[#This Row],[1]:[33]], _xlfn.IFNA(_xlfn.XMATCH(":",_xlpm._range,0,-1),0))</f>
        <v>0</v>
      </c>
      <c r="AN110" cm="1">
        <f t="array" ref="AN110">_xlfn.LET(_xlpm._last,INDEX(tblParseParts[[#This Row],[1]:[33]],1,tblParseParts[[#This Row],[Len]]),IF(_xlpm._last="Z",tblParseParts[[#This Row],[Len]],0))</f>
        <v>0</v>
      </c>
      <c r="AO110">
        <f>N(tblParseParts[[#This Row],[Tpos]]&gt;0)</f>
        <v>1</v>
      </c>
      <c r="AP110">
        <f>N(tblParseParts[[#This Row],[Tpos]]=1)</f>
        <v>0</v>
      </c>
      <c r="AQ110">
        <f>N(tblParseParts[[#This Row],[SignLastPos]]=1)</f>
        <v>0</v>
      </c>
      <c r="AR110">
        <f>(tblParseParts[[#This Row],[Tpos]]&lt;&gt;0)*(((tblParseParts[[#This Row],[ZlastPos]]&gt;tblParseParts[[#This Row],[Tpos]])+(tblParseParts[[#This Row],[SignLastPos]]&gt;tblParseParts[[#This Row],[Tpos]]))&lt;&gt;0)</f>
        <v>1</v>
      </c>
      <c r="AS110">
        <f>(tblParseParts[[#This Row],[Tpos]]&lt;&gt;0)*(((tblParseParts[[#This Row],[ZlastPos]]=tblParseParts[[#This Row],[Tpos]]+1)+(tblParseParts[[#This Row],[SignLastPos]]=tblParseParts[[#This Row],[Tpos]]+1))&lt;&gt;0)</f>
        <v>1</v>
      </c>
      <c r="AT110">
        <f>N(tblParseParts[[#This Row],[ColonLastPos]]&gt;tblParseParts[[#This Row],[SignLastPos]])</f>
        <v>0</v>
      </c>
      <c r="AU110">
        <f>N(tblParseParts[[#This Row],[Len]]&lt;8)</f>
        <v>0</v>
      </c>
      <c r="AV110">
        <f>N(tblParseParts[[#This Row],[ZlastPos]]=tblParseParts[[#This Row],[Len]])</f>
        <v>0</v>
      </c>
      <c r="AW11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0">
        <v>2</v>
      </c>
      <c r="AY110">
        <v>1</v>
      </c>
      <c r="AZ110">
        <v>0</v>
      </c>
      <c r="BA110" t="str">
        <f>_xlfn.TEXTJOIN(", ",FALSE,tblParseParts[[#This Row],[Hash]:[Compliant]])</f>
        <v>152, 2, 1, 0</v>
      </c>
    </row>
    <row r="111" spans="1:53" x14ac:dyDescent="0.25">
      <c r="A111">
        <v>103</v>
      </c>
      <c r="B111" s="14" t="s">
        <v>133</v>
      </c>
      <c r="C111" s="4" t="str">
        <f>_xlfn.LET(_xlpm._i, COLUMN()-COLUMN(tblParseParts[[#Headers],[Text]]), IF(_xlpm._i&gt;tblParseParts[[#This Row],[Len]],"",MID(tblParseParts[[#This Row],[Text]],_xlpm._i,1)))</f>
        <v>9</v>
      </c>
      <c r="D111" s="4" t="str">
        <f>_xlfn.LET(_xlpm._i, COLUMN()-COLUMN(tblParseParts[[#Headers],[Text]]), IF(_xlpm._i&gt;tblParseParts[[#This Row],[Len]],"",MID(tblParseParts[[#This Row],[Text]],_xlpm._i,1)))</f>
        <v>9</v>
      </c>
      <c r="E111" s="4" t="str">
        <f>_xlfn.LET(_xlpm._i, COLUMN()-COLUMN(tblParseParts[[#Headers],[Text]]), IF(_xlpm._i&gt;tblParseParts[[#This Row],[Len]],"",MID(tblParseParts[[#This Row],[Text]],_xlpm._i,1)))</f>
        <v>9</v>
      </c>
      <c r="F111" s="4" t="str">
        <f>_xlfn.LET(_xlpm._i, COLUMN()-COLUMN(tblParseParts[[#Headers],[Text]]), IF(_xlpm._i&gt;tblParseParts[[#This Row],[Len]],"",MID(tblParseParts[[#This Row],[Text]],_xlpm._i,1)))</f>
        <v>9</v>
      </c>
      <c r="G111" s="4" t="str">
        <f>_xlfn.LET(_xlpm._i, COLUMN()-COLUMN(tblParseParts[[#Headers],[Text]]), IF(_xlpm._i&gt;tblParseParts[[#This Row],[Len]],"",MID(tblParseParts[[#This Row],[Text]],_xlpm._i,1)))</f>
        <v>9</v>
      </c>
      <c r="H111" s="4" t="str">
        <f>_xlfn.LET(_xlpm._i, COLUMN()-COLUMN(tblParseParts[[#Headers],[Text]]), IF(_xlpm._i&gt;tblParseParts[[#This Row],[Len]],"",MID(tblParseParts[[#This Row],[Text]],_xlpm._i,1)))</f>
        <v>-</v>
      </c>
      <c r="I111" s="4" t="str">
        <f>_xlfn.LET(_xlpm._i, COLUMN()-COLUMN(tblParseParts[[#Headers],[Text]]), IF(_xlpm._i&gt;tblParseParts[[#This Row],[Len]],"",MID(tblParseParts[[#This Row],[Text]],_xlpm._i,1)))</f>
        <v>3</v>
      </c>
      <c r="J111" s="4" t="str">
        <f>_xlfn.LET(_xlpm._i, COLUMN()-COLUMN(tblParseParts[[#Headers],[Text]]), IF(_xlpm._i&gt;tblParseParts[[#This Row],[Len]],"",MID(tblParseParts[[#This Row],[Text]],_xlpm._i,1)))</f>
        <v>2</v>
      </c>
      <c r="K111" s="4" t="str">
        <f>_xlfn.LET(_xlpm._i, COLUMN()-COLUMN(tblParseParts[[#Headers],[Text]]), IF(_xlpm._i&gt;tblParseParts[[#This Row],[Len]],"",MID(tblParseParts[[#This Row],[Text]],_xlpm._i,1)))</f>
        <v>5</v>
      </c>
      <c r="L111" s="4" t="str">
        <f>_xlfn.LET(_xlpm._i, COLUMN()-COLUMN(tblParseParts[[#Headers],[Text]]), IF(_xlpm._i&gt;tblParseParts[[#This Row],[Len]],"",MID(tblParseParts[[#This Row],[Text]],_xlpm._i,1)))</f>
        <v>T</v>
      </c>
      <c r="M111" s="4" t="str">
        <f>_xlfn.LET(_xlpm._i, COLUMN()-COLUMN(tblParseParts[[#Headers],[Text]]), IF(_xlpm._i&gt;tblParseParts[[#This Row],[Len]],"",MID(tblParseParts[[#This Row],[Text]],_xlpm._i,1)))</f>
        <v>+</v>
      </c>
      <c r="N111" s="4" t="str">
        <f>_xlfn.LET(_xlpm._i, COLUMN()-COLUMN(tblParseParts[[#Headers],[Text]]), IF(_xlpm._i&gt;tblParseParts[[#This Row],[Len]],"",MID(tblParseParts[[#This Row],[Text]],_xlpm._i,1)))</f>
        <v>0</v>
      </c>
      <c r="O111" s="4" t="str">
        <f>_xlfn.LET(_xlpm._i, COLUMN()-COLUMN(tblParseParts[[#Headers],[Text]]), IF(_xlpm._i&gt;tblParseParts[[#This Row],[Len]],"",MID(tblParseParts[[#This Row],[Text]],_xlpm._i,1)))</f>
        <v>9</v>
      </c>
      <c r="P111" s="4" t="str">
        <f>_xlfn.LET(_xlpm._i, COLUMN()-COLUMN(tblParseParts[[#Headers],[Text]]), IF(_xlpm._i&gt;tblParseParts[[#This Row],[Len]],"",MID(tblParseParts[[#This Row],[Text]],_xlpm._i,1)))</f>
        <v/>
      </c>
      <c r="Q111" s="4" t="str">
        <f>_xlfn.LET(_xlpm._i, COLUMN()-COLUMN(tblParseParts[[#Headers],[Text]]), IF(_xlpm._i&gt;tblParseParts[[#This Row],[Len]],"",MID(tblParseParts[[#This Row],[Text]],_xlpm._i,1)))</f>
        <v/>
      </c>
      <c r="R111" s="4" t="str">
        <f>_xlfn.LET(_xlpm._i, COLUMN()-COLUMN(tblParseParts[[#Headers],[Text]]), IF(_xlpm._i&gt;tblParseParts[[#This Row],[Len]],"",MID(tblParseParts[[#This Row],[Text]],_xlpm._i,1)))</f>
        <v/>
      </c>
      <c r="S111" s="4" t="str">
        <f>_xlfn.LET(_xlpm._i, COLUMN()-COLUMN(tblParseParts[[#Headers],[Text]]), IF(_xlpm._i&gt;tblParseParts[[#This Row],[Len]],"",MID(tblParseParts[[#This Row],[Text]],_xlpm._i,1)))</f>
        <v/>
      </c>
      <c r="T111" s="4" t="str">
        <f>_xlfn.LET(_xlpm._i, COLUMN()-COLUMN(tblParseParts[[#Headers],[Text]]), IF(_xlpm._i&gt;tblParseParts[[#This Row],[Len]],"",MID(tblParseParts[[#This Row],[Text]],_xlpm._i,1)))</f>
        <v/>
      </c>
      <c r="U111" s="4" t="str">
        <f>_xlfn.LET(_xlpm._i, COLUMN()-COLUMN(tblParseParts[[#Headers],[Text]]), IF(_xlpm._i&gt;tblParseParts[[#This Row],[Len]],"",MID(tblParseParts[[#This Row],[Text]],_xlpm._i,1)))</f>
        <v/>
      </c>
      <c r="V111" s="4" t="str">
        <f>_xlfn.LET(_xlpm._i, COLUMN()-COLUMN(tblParseParts[[#Headers],[Text]]), IF(_xlpm._i&gt;tblParseParts[[#This Row],[Len]],"",MID(tblParseParts[[#This Row],[Text]],_xlpm._i,1)))</f>
        <v/>
      </c>
      <c r="W111" s="4" t="str">
        <f>_xlfn.LET(_xlpm._i, COLUMN()-COLUMN(tblParseParts[[#Headers],[Text]]), IF(_xlpm._i&gt;tblParseParts[[#This Row],[Len]],"",MID(tblParseParts[[#This Row],[Text]],_xlpm._i,1)))</f>
        <v/>
      </c>
      <c r="X111" s="4" t="str">
        <f>_xlfn.LET(_xlpm._i, COLUMN()-COLUMN(tblParseParts[[#Headers],[Text]]), IF(_xlpm._i&gt;tblParseParts[[#This Row],[Len]],"",MID(tblParseParts[[#This Row],[Text]],_xlpm._i,1)))</f>
        <v/>
      </c>
      <c r="Y111" s="4" t="str">
        <f>_xlfn.LET(_xlpm._i, COLUMN()-COLUMN(tblParseParts[[#Headers],[Text]]), IF(_xlpm._i&gt;tblParseParts[[#This Row],[Len]],"",MID(tblParseParts[[#This Row],[Text]],_xlpm._i,1)))</f>
        <v/>
      </c>
      <c r="Z111" s="4" t="str">
        <f>_xlfn.LET(_xlpm._i, COLUMN()-COLUMN(tblParseParts[[#Headers],[Text]]), IF(_xlpm._i&gt;tblParseParts[[#This Row],[Len]],"",MID(tblParseParts[[#This Row],[Text]],_xlpm._i,1)))</f>
        <v/>
      </c>
      <c r="AA111" s="4" t="str">
        <f>_xlfn.LET(_xlpm._i, COLUMN()-COLUMN(tblParseParts[[#Headers],[Text]]), IF(_xlpm._i&gt;tblParseParts[[#This Row],[Len]],"",MID(tblParseParts[[#This Row],[Text]],_xlpm._i,1)))</f>
        <v/>
      </c>
      <c r="AB111" s="4" t="str">
        <f>_xlfn.LET(_xlpm._i, COLUMN()-COLUMN(tblParseParts[[#Headers],[Text]]), IF(_xlpm._i&gt;tblParseParts[[#This Row],[Len]],"",MID(tblParseParts[[#This Row],[Text]],_xlpm._i,1)))</f>
        <v/>
      </c>
      <c r="AC111" s="4" t="str">
        <f>_xlfn.LET(_xlpm._i, COLUMN()-COLUMN(tblParseParts[[#Headers],[Text]]), IF(_xlpm._i&gt;tblParseParts[[#This Row],[Len]],"",MID(tblParseParts[[#This Row],[Text]],_xlpm._i,1)))</f>
        <v/>
      </c>
      <c r="AD111" s="4" t="str">
        <f>_xlfn.LET(_xlpm._i, COLUMN()-COLUMN(tblParseParts[[#Headers],[Text]]), IF(_xlpm._i&gt;tblParseParts[[#This Row],[Len]],"",MID(tblParseParts[[#This Row],[Text]],_xlpm._i,1)))</f>
        <v/>
      </c>
      <c r="AE111" s="4" t="str">
        <f>_xlfn.LET(_xlpm._i, COLUMN()-COLUMN(tblParseParts[[#Headers],[Text]]), IF(_xlpm._i&gt;tblParseParts[[#This Row],[Len]],"",MID(tblParseParts[[#This Row],[Text]],_xlpm._i,1)))</f>
        <v/>
      </c>
      <c r="AF111" s="4" t="str">
        <f>_xlfn.LET(_xlpm._i, COLUMN()-COLUMN(tblParseParts[[#Headers],[Text]]), IF(_xlpm._i&gt;tblParseParts[[#This Row],[Len]],"",MID(tblParseParts[[#This Row],[Text]],_xlpm._i,1)))</f>
        <v/>
      </c>
      <c r="AG111" s="4" t="str">
        <f>_xlfn.LET(_xlpm._i, COLUMN()-COLUMN(tblParseParts[[#Headers],[Text]]), IF(_xlpm._i&gt;tblParseParts[[#This Row],[Len]],"",MID(tblParseParts[[#This Row],[Text]],_xlpm._i,1)))</f>
        <v/>
      </c>
      <c r="AH111" s="4" t="str">
        <f>_xlfn.LET(_xlpm._i, COLUMN()-COLUMN(tblParseParts[[#Headers],[Text]]), IF(_xlpm._i&gt;tblParseParts[[#This Row],[Len]],"",MID(tblParseParts[[#This Row],[Text]],_xlpm._i,1)))</f>
        <v/>
      </c>
      <c r="AI111" s="4" t="str">
        <f>_xlfn.LET(_xlpm._i, COLUMN()-COLUMN(tblParseParts[[#Headers],[Text]]), IF(_xlpm._i&gt;tblParseParts[[#This Row],[Len]],"",MID(tblParseParts[[#This Row],[Text]],_xlpm._i,1)))</f>
        <v/>
      </c>
      <c r="AJ111">
        <f>LEN(tblParseParts[[#This Row],[Text]])</f>
        <v>13</v>
      </c>
      <c r="AK111">
        <f>_xlfn.LET(_xlpm._range,tblParseParts[[#This Row],[1]:[33]], _xlfn.IFNA(_xlfn.XMATCH("T",_xlpm._range,0,1),0))</f>
        <v>10</v>
      </c>
      <c r="AL1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11">
        <f>_xlfn.LET(_xlpm._range,tblParseParts[[#This Row],[1]:[33]], _xlfn.IFNA(_xlfn.XMATCH(":",_xlpm._range,0,-1),0))</f>
        <v>0</v>
      </c>
      <c r="AN111" cm="1">
        <f t="array" ref="AN111">_xlfn.LET(_xlpm._last,INDEX(tblParseParts[[#This Row],[1]:[33]],1,tblParseParts[[#This Row],[Len]]),IF(_xlpm._last="Z",tblParseParts[[#This Row],[Len]],0))</f>
        <v>0</v>
      </c>
      <c r="AO111">
        <f>N(tblParseParts[[#This Row],[Tpos]]&gt;0)</f>
        <v>1</v>
      </c>
      <c r="AP111">
        <f>N(tblParseParts[[#This Row],[Tpos]]=1)</f>
        <v>0</v>
      </c>
      <c r="AQ111">
        <f>N(tblParseParts[[#This Row],[SignLastPos]]=1)</f>
        <v>0</v>
      </c>
      <c r="AR111">
        <f>(tblParseParts[[#This Row],[Tpos]]&lt;&gt;0)*(((tblParseParts[[#This Row],[ZlastPos]]&gt;tblParseParts[[#This Row],[Tpos]])+(tblParseParts[[#This Row],[SignLastPos]]&gt;tblParseParts[[#This Row],[Tpos]]))&lt;&gt;0)</f>
        <v>1</v>
      </c>
      <c r="AS111">
        <f>(tblParseParts[[#This Row],[Tpos]]&lt;&gt;0)*(((tblParseParts[[#This Row],[ZlastPos]]=tblParseParts[[#This Row],[Tpos]]+1)+(tblParseParts[[#This Row],[SignLastPos]]=tblParseParts[[#This Row],[Tpos]]+1))&lt;&gt;0)</f>
        <v>1</v>
      </c>
      <c r="AT111">
        <f>N(tblParseParts[[#This Row],[ColonLastPos]]&gt;tblParseParts[[#This Row],[SignLastPos]])</f>
        <v>0</v>
      </c>
      <c r="AU111">
        <f>N(tblParseParts[[#This Row],[Len]]&lt;8)</f>
        <v>0</v>
      </c>
      <c r="AV111">
        <f>N(tblParseParts[[#This Row],[ZlastPos]]=tblParseParts[[#This Row],[Len]])</f>
        <v>0</v>
      </c>
      <c r="AW1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1">
        <v>2</v>
      </c>
      <c r="AY111">
        <v>1</v>
      </c>
      <c r="AZ111">
        <v>0</v>
      </c>
      <c r="BA111" t="str">
        <f>_xlfn.TEXTJOIN(", ",FALSE,tblParseParts[[#This Row],[Hash]:[Compliant]])</f>
        <v>152, 2, 1, 0</v>
      </c>
    </row>
    <row r="112" spans="1:53" x14ac:dyDescent="0.25">
      <c r="A112">
        <v>104</v>
      </c>
      <c r="B112" s="14" t="s">
        <v>134</v>
      </c>
      <c r="C112" s="4" t="str">
        <f>_xlfn.LET(_xlpm._i, COLUMN()-COLUMN(tblParseParts[[#Headers],[Text]]), IF(_xlpm._i&gt;tblParseParts[[#This Row],[Len]],"",MID(tblParseParts[[#This Row],[Text]],_xlpm._i,1)))</f>
        <v>9</v>
      </c>
      <c r="D112" s="4" t="str">
        <f>_xlfn.LET(_xlpm._i, COLUMN()-COLUMN(tblParseParts[[#Headers],[Text]]), IF(_xlpm._i&gt;tblParseParts[[#This Row],[Len]],"",MID(tblParseParts[[#This Row],[Text]],_xlpm._i,1)))</f>
        <v>9</v>
      </c>
      <c r="E112" s="4" t="str">
        <f>_xlfn.LET(_xlpm._i, COLUMN()-COLUMN(tblParseParts[[#Headers],[Text]]), IF(_xlpm._i&gt;tblParseParts[[#This Row],[Len]],"",MID(tblParseParts[[#This Row],[Text]],_xlpm._i,1)))</f>
        <v>9</v>
      </c>
      <c r="F112" s="4" t="str">
        <f>_xlfn.LET(_xlpm._i, COLUMN()-COLUMN(tblParseParts[[#Headers],[Text]]), IF(_xlpm._i&gt;tblParseParts[[#This Row],[Len]],"",MID(tblParseParts[[#This Row],[Text]],_xlpm._i,1)))</f>
        <v>9</v>
      </c>
      <c r="G112" s="4" t="str">
        <f>_xlfn.LET(_xlpm._i, COLUMN()-COLUMN(tblParseParts[[#Headers],[Text]]), IF(_xlpm._i&gt;tblParseParts[[#This Row],[Len]],"",MID(tblParseParts[[#This Row],[Text]],_xlpm._i,1)))</f>
        <v>9</v>
      </c>
      <c r="H112" s="4" t="str">
        <f>_xlfn.LET(_xlpm._i, COLUMN()-COLUMN(tblParseParts[[#Headers],[Text]]), IF(_xlpm._i&gt;tblParseParts[[#This Row],[Len]],"",MID(tblParseParts[[#This Row],[Text]],_xlpm._i,1)))</f>
        <v>-</v>
      </c>
      <c r="I112" s="4" t="str">
        <f>_xlfn.LET(_xlpm._i, COLUMN()-COLUMN(tblParseParts[[#Headers],[Text]]), IF(_xlpm._i&gt;tblParseParts[[#This Row],[Len]],"",MID(tblParseParts[[#This Row],[Text]],_xlpm._i,1)))</f>
        <v>W</v>
      </c>
      <c r="J112" s="4" t="str">
        <f>_xlfn.LET(_xlpm._i, COLUMN()-COLUMN(tblParseParts[[#Headers],[Text]]), IF(_xlpm._i&gt;tblParseParts[[#This Row],[Len]],"",MID(tblParseParts[[#This Row],[Text]],_xlpm._i,1)))</f>
        <v>1</v>
      </c>
      <c r="K112" s="4" t="str">
        <f>_xlfn.LET(_xlpm._i, COLUMN()-COLUMN(tblParseParts[[#Headers],[Text]]), IF(_xlpm._i&gt;tblParseParts[[#This Row],[Len]],"",MID(tblParseParts[[#This Row],[Text]],_xlpm._i,1)))</f>
        <v>5</v>
      </c>
      <c r="L112" s="4" t="str">
        <f>_xlfn.LET(_xlpm._i, COLUMN()-COLUMN(tblParseParts[[#Headers],[Text]]), IF(_xlpm._i&gt;tblParseParts[[#This Row],[Len]],"",MID(tblParseParts[[#This Row],[Text]],_xlpm._i,1)))</f>
        <v>T</v>
      </c>
      <c r="M112" s="4" t="str">
        <f>_xlfn.LET(_xlpm._i, COLUMN()-COLUMN(tblParseParts[[#Headers],[Text]]), IF(_xlpm._i&gt;tblParseParts[[#This Row],[Len]],"",MID(tblParseParts[[#This Row],[Text]],_xlpm._i,1)))</f>
        <v>+</v>
      </c>
      <c r="N112" s="4" t="str">
        <f>_xlfn.LET(_xlpm._i, COLUMN()-COLUMN(tblParseParts[[#Headers],[Text]]), IF(_xlpm._i&gt;tblParseParts[[#This Row],[Len]],"",MID(tblParseParts[[#This Row],[Text]],_xlpm._i,1)))</f>
        <v>0</v>
      </c>
      <c r="O112" s="4" t="str">
        <f>_xlfn.LET(_xlpm._i, COLUMN()-COLUMN(tblParseParts[[#Headers],[Text]]), IF(_xlpm._i&gt;tblParseParts[[#This Row],[Len]],"",MID(tblParseParts[[#This Row],[Text]],_xlpm._i,1)))</f>
        <v>9</v>
      </c>
      <c r="P112" s="4" t="str">
        <f>_xlfn.LET(_xlpm._i, COLUMN()-COLUMN(tblParseParts[[#Headers],[Text]]), IF(_xlpm._i&gt;tblParseParts[[#This Row],[Len]],"",MID(tblParseParts[[#This Row],[Text]],_xlpm._i,1)))</f>
        <v/>
      </c>
      <c r="Q112" s="4" t="str">
        <f>_xlfn.LET(_xlpm._i, COLUMN()-COLUMN(tblParseParts[[#Headers],[Text]]), IF(_xlpm._i&gt;tblParseParts[[#This Row],[Len]],"",MID(tblParseParts[[#This Row],[Text]],_xlpm._i,1)))</f>
        <v/>
      </c>
      <c r="R112" s="4" t="str">
        <f>_xlfn.LET(_xlpm._i, COLUMN()-COLUMN(tblParseParts[[#Headers],[Text]]), IF(_xlpm._i&gt;tblParseParts[[#This Row],[Len]],"",MID(tblParseParts[[#This Row],[Text]],_xlpm._i,1)))</f>
        <v/>
      </c>
      <c r="S112" s="4" t="str">
        <f>_xlfn.LET(_xlpm._i, COLUMN()-COLUMN(tblParseParts[[#Headers],[Text]]), IF(_xlpm._i&gt;tblParseParts[[#This Row],[Len]],"",MID(tblParseParts[[#This Row],[Text]],_xlpm._i,1)))</f>
        <v/>
      </c>
      <c r="T112" s="4" t="str">
        <f>_xlfn.LET(_xlpm._i, COLUMN()-COLUMN(tblParseParts[[#Headers],[Text]]), IF(_xlpm._i&gt;tblParseParts[[#This Row],[Len]],"",MID(tblParseParts[[#This Row],[Text]],_xlpm._i,1)))</f>
        <v/>
      </c>
      <c r="U112" s="4" t="str">
        <f>_xlfn.LET(_xlpm._i, COLUMN()-COLUMN(tblParseParts[[#Headers],[Text]]), IF(_xlpm._i&gt;tblParseParts[[#This Row],[Len]],"",MID(tblParseParts[[#This Row],[Text]],_xlpm._i,1)))</f>
        <v/>
      </c>
      <c r="V112" s="4" t="str">
        <f>_xlfn.LET(_xlpm._i, COLUMN()-COLUMN(tblParseParts[[#Headers],[Text]]), IF(_xlpm._i&gt;tblParseParts[[#This Row],[Len]],"",MID(tblParseParts[[#This Row],[Text]],_xlpm._i,1)))</f>
        <v/>
      </c>
      <c r="W112" s="4" t="str">
        <f>_xlfn.LET(_xlpm._i, COLUMN()-COLUMN(tblParseParts[[#Headers],[Text]]), IF(_xlpm._i&gt;tblParseParts[[#This Row],[Len]],"",MID(tblParseParts[[#This Row],[Text]],_xlpm._i,1)))</f>
        <v/>
      </c>
      <c r="X112" s="4" t="str">
        <f>_xlfn.LET(_xlpm._i, COLUMN()-COLUMN(tblParseParts[[#Headers],[Text]]), IF(_xlpm._i&gt;tblParseParts[[#This Row],[Len]],"",MID(tblParseParts[[#This Row],[Text]],_xlpm._i,1)))</f>
        <v/>
      </c>
      <c r="Y112" s="4" t="str">
        <f>_xlfn.LET(_xlpm._i, COLUMN()-COLUMN(tblParseParts[[#Headers],[Text]]), IF(_xlpm._i&gt;tblParseParts[[#This Row],[Len]],"",MID(tblParseParts[[#This Row],[Text]],_xlpm._i,1)))</f>
        <v/>
      </c>
      <c r="Z112" s="4" t="str">
        <f>_xlfn.LET(_xlpm._i, COLUMN()-COLUMN(tblParseParts[[#Headers],[Text]]), IF(_xlpm._i&gt;tblParseParts[[#This Row],[Len]],"",MID(tblParseParts[[#This Row],[Text]],_xlpm._i,1)))</f>
        <v/>
      </c>
      <c r="AA112" s="4" t="str">
        <f>_xlfn.LET(_xlpm._i, COLUMN()-COLUMN(tblParseParts[[#Headers],[Text]]), IF(_xlpm._i&gt;tblParseParts[[#This Row],[Len]],"",MID(tblParseParts[[#This Row],[Text]],_xlpm._i,1)))</f>
        <v/>
      </c>
      <c r="AB112" s="4" t="str">
        <f>_xlfn.LET(_xlpm._i, COLUMN()-COLUMN(tblParseParts[[#Headers],[Text]]), IF(_xlpm._i&gt;tblParseParts[[#This Row],[Len]],"",MID(tblParseParts[[#This Row],[Text]],_xlpm._i,1)))</f>
        <v/>
      </c>
      <c r="AC112" s="4" t="str">
        <f>_xlfn.LET(_xlpm._i, COLUMN()-COLUMN(tblParseParts[[#Headers],[Text]]), IF(_xlpm._i&gt;tblParseParts[[#This Row],[Len]],"",MID(tblParseParts[[#This Row],[Text]],_xlpm._i,1)))</f>
        <v/>
      </c>
      <c r="AD112" s="4" t="str">
        <f>_xlfn.LET(_xlpm._i, COLUMN()-COLUMN(tblParseParts[[#Headers],[Text]]), IF(_xlpm._i&gt;tblParseParts[[#This Row],[Len]],"",MID(tblParseParts[[#This Row],[Text]],_xlpm._i,1)))</f>
        <v/>
      </c>
      <c r="AE112" s="4" t="str">
        <f>_xlfn.LET(_xlpm._i, COLUMN()-COLUMN(tblParseParts[[#Headers],[Text]]), IF(_xlpm._i&gt;tblParseParts[[#This Row],[Len]],"",MID(tblParseParts[[#This Row],[Text]],_xlpm._i,1)))</f>
        <v/>
      </c>
      <c r="AF112" s="4" t="str">
        <f>_xlfn.LET(_xlpm._i, COLUMN()-COLUMN(tblParseParts[[#Headers],[Text]]), IF(_xlpm._i&gt;tblParseParts[[#This Row],[Len]],"",MID(tblParseParts[[#This Row],[Text]],_xlpm._i,1)))</f>
        <v/>
      </c>
      <c r="AG112" s="4" t="str">
        <f>_xlfn.LET(_xlpm._i, COLUMN()-COLUMN(tblParseParts[[#Headers],[Text]]), IF(_xlpm._i&gt;tblParseParts[[#This Row],[Len]],"",MID(tblParseParts[[#This Row],[Text]],_xlpm._i,1)))</f>
        <v/>
      </c>
      <c r="AH112" s="4" t="str">
        <f>_xlfn.LET(_xlpm._i, COLUMN()-COLUMN(tblParseParts[[#Headers],[Text]]), IF(_xlpm._i&gt;tblParseParts[[#This Row],[Len]],"",MID(tblParseParts[[#This Row],[Text]],_xlpm._i,1)))</f>
        <v/>
      </c>
      <c r="AI112" s="4" t="str">
        <f>_xlfn.LET(_xlpm._i, COLUMN()-COLUMN(tblParseParts[[#Headers],[Text]]), IF(_xlpm._i&gt;tblParseParts[[#This Row],[Len]],"",MID(tblParseParts[[#This Row],[Text]],_xlpm._i,1)))</f>
        <v/>
      </c>
      <c r="AJ112">
        <f>LEN(tblParseParts[[#This Row],[Text]])</f>
        <v>13</v>
      </c>
      <c r="AK112">
        <f>_xlfn.LET(_xlpm._range,tblParseParts[[#This Row],[1]:[33]], _xlfn.IFNA(_xlfn.XMATCH("T",_xlpm._range,0,1),0))</f>
        <v>10</v>
      </c>
      <c r="AL11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12">
        <f>_xlfn.LET(_xlpm._range,tblParseParts[[#This Row],[1]:[33]], _xlfn.IFNA(_xlfn.XMATCH(":",_xlpm._range,0,-1),0))</f>
        <v>0</v>
      </c>
      <c r="AN112" cm="1">
        <f t="array" ref="AN112">_xlfn.LET(_xlpm._last,INDEX(tblParseParts[[#This Row],[1]:[33]],1,tblParseParts[[#This Row],[Len]]),IF(_xlpm._last="Z",tblParseParts[[#This Row],[Len]],0))</f>
        <v>0</v>
      </c>
      <c r="AO112">
        <f>N(tblParseParts[[#This Row],[Tpos]]&gt;0)</f>
        <v>1</v>
      </c>
      <c r="AP112">
        <f>N(tblParseParts[[#This Row],[Tpos]]=1)</f>
        <v>0</v>
      </c>
      <c r="AQ112">
        <f>N(tblParseParts[[#This Row],[SignLastPos]]=1)</f>
        <v>0</v>
      </c>
      <c r="AR112">
        <f>(tblParseParts[[#This Row],[Tpos]]&lt;&gt;0)*(((tblParseParts[[#This Row],[ZlastPos]]&gt;tblParseParts[[#This Row],[Tpos]])+(tblParseParts[[#This Row],[SignLastPos]]&gt;tblParseParts[[#This Row],[Tpos]]))&lt;&gt;0)</f>
        <v>1</v>
      </c>
      <c r="AS112">
        <f>(tblParseParts[[#This Row],[Tpos]]&lt;&gt;0)*(((tblParseParts[[#This Row],[ZlastPos]]=tblParseParts[[#This Row],[Tpos]]+1)+(tblParseParts[[#This Row],[SignLastPos]]=tblParseParts[[#This Row],[Tpos]]+1))&lt;&gt;0)</f>
        <v>1</v>
      </c>
      <c r="AT112">
        <f>N(tblParseParts[[#This Row],[ColonLastPos]]&gt;tblParseParts[[#This Row],[SignLastPos]])</f>
        <v>0</v>
      </c>
      <c r="AU112">
        <f>N(tblParseParts[[#This Row],[Len]]&lt;8)</f>
        <v>0</v>
      </c>
      <c r="AV112">
        <f>N(tblParseParts[[#This Row],[ZlastPos]]=tblParseParts[[#This Row],[Len]])</f>
        <v>0</v>
      </c>
      <c r="AW11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2">
        <v>2</v>
      </c>
      <c r="AY112">
        <v>1</v>
      </c>
      <c r="AZ112">
        <v>0</v>
      </c>
      <c r="BA112" t="str">
        <f>_xlfn.TEXTJOIN(", ",FALSE,tblParseParts[[#This Row],[Hash]:[Compliant]])</f>
        <v>152, 2, 1, 0</v>
      </c>
    </row>
    <row r="113" spans="1:53" x14ac:dyDescent="0.25">
      <c r="A113">
        <v>105</v>
      </c>
      <c r="B113" s="14" t="s">
        <v>135</v>
      </c>
      <c r="C113" s="4" t="str">
        <f>_xlfn.LET(_xlpm._i, COLUMN()-COLUMN(tblParseParts[[#Headers],[Text]]), IF(_xlpm._i&gt;tblParseParts[[#This Row],[Len]],"",MID(tblParseParts[[#This Row],[Text]],_xlpm._i,1)))</f>
        <v>2</v>
      </c>
      <c r="D113" s="4" t="str">
        <f>_xlfn.LET(_xlpm._i, COLUMN()-COLUMN(tblParseParts[[#Headers],[Text]]), IF(_xlpm._i&gt;tblParseParts[[#This Row],[Len]],"",MID(tblParseParts[[#This Row],[Text]],_xlpm._i,1)))</f>
        <v>0</v>
      </c>
      <c r="E113" s="4" t="str">
        <f>_xlfn.LET(_xlpm._i, COLUMN()-COLUMN(tblParseParts[[#Headers],[Text]]), IF(_xlpm._i&gt;tblParseParts[[#This Row],[Len]],"",MID(tblParseParts[[#This Row],[Text]],_xlpm._i,1)))</f>
        <v>2</v>
      </c>
      <c r="F113" s="4" t="str">
        <f>_xlfn.LET(_xlpm._i, COLUMN()-COLUMN(tblParseParts[[#Headers],[Text]]), IF(_xlpm._i&gt;tblParseParts[[#This Row],[Len]],"",MID(tblParseParts[[#This Row],[Text]],_xlpm._i,1)))</f>
        <v>3</v>
      </c>
      <c r="G113" s="4" t="str">
        <f>_xlfn.LET(_xlpm._i, COLUMN()-COLUMN(tblParseParts[[#Headers],[Text]]), IF(_xlpm._i&gt;tblParseParts[[#This Row],[Len]],"",MID(tblParseParts[[#This Row],[Text]],_xlpm._i,1)))</f>
        <v>-</v>
      </c>
      <c r="H113" s="4" t="str">
        <f>_xlfn.LET(_xlpm._i, COLUMN()-COLUMN(tblParseParts[[#Headers],[Text]]), IF(_xlpm._i&gt;tblParseParts[[#This Row],[Len]],"",MID(tblParseParts[[#This Row],[Text]],_xlpm._i,1)))</f>
        <v>1</v>
      </c>
      <c r="I113" s="4" t="str">
        <f>_xlfn.LET(_xlpm._i, COLUMN()-COLUMN(tblParseParts[[#Headers],[Text]]), IF(_xlpm._i&gt;tblParseParts[[#This Row],[Len]],"",MID(tblParseParts[[#This Row],[Text]],_xlpm._i,1)))</f>
        <v>0</v>
      </c>
      <c r="J113" s="4" t="str">
        <f>_xlfn.LET(_xlpm._i, COLUMN()-COLUMN(tblParseParts[[#Headers],[Text]]), IF(_xlpm._i&gt;tblParseParts[[#This Row],[Len]],"",MID(tblParseParts[[#This Row],[Text]],_xlpm._i,1)))</f>
        <v>-</v>
      </c>
      <c r="K113" s="4" t="str">
        <f>_xlfn.LET(_xlpm._i, COLUMN()-COLUMN(tblParseParts[[#Headers],[Text]]), IF(_xlpm._i&gt;tblParseParts[[#This Row],[Len]],"",MID(tblParseParts[[#This Row],[Text]],_xlpm._i,1)))</f>
        <v>2</v>
      </c>
      <c r="L113" s="4" t="str">
        <f>_xlfn.LET(_xlpm._i, COLUMN()-COLUMN(tblParseParts[[#Headers],[Text]]), IF(_xlpm._i&gt;tblParseParts[[#This Row],[Len]],"",MID(tblParseParts[[#This Row],[Text]],_xlpm._i,1)))</f>
        <v>4</v>
      </c>
      <c r="M113" s="4" t="str">
        <f>_xlfn.LET(_xlpm._i, COLUMN()-COLUMN(tblParseParts[[#Headers],[Text]]), IF(_xlpm._i&gt;tblParseParts[[#This Row],[Len]],"",MID(tblParseParts[[#This Row],[Text]],_xlpm._i,1)))</f>
        <v>T</v>
      </c>
      <c r="N113" s="4" t="str">
        <f>_xlfn.LET(_xlpm._i, COLUMN()-COLUMN(tblParseParts[[#Headers],[Text]]), IF(_xlpm._i&gt;tblParseParts[[#This Row],[Len]],"",MID(tblParseParts[[#This Row],[Text]],_xlpm._i,1)))</f>
        <v>+</v>
      </c>
      <c r="O113" s="4" t="str">
        <f>_xlfn.LET(_xlpm._i, COLUMN()-COLUMN(tblParseParts[[#Headers],[Text]]), IF(_xlpm._i&gt;tblParseParts[[#This Row],[Len]],"",MID(tblParseParts[[#This Row],[Text]],_xlpm._i,1)))</f>
        <v>0</v>
      </c>
      <c r="P113" s="4" t="str">
        <f>_xlfn.LET(_xlpm._i, COLUMN()-COLUMN(tblParseParts[[#Headers],[Text]]), IF(_xlpm._i&gt;tblParseParts[[#This Row],[Len]],"",MID(tblParseParts[[#This Row],[Text]],_xlpm._i,1)))</f>
        <v>9</v>
      </c>
      <c r="Q113" s="4" t="str">
        <f>_xlfn.LET(_xlpm._i, COLUMN()-COLUMN(tblParseParts[[#Headers],[Text]]), IF(_xlpm._i&gt;tblParseParts[[#This Row],[Len]],"",MID(tblParseParts[[#This Row],[Text]],_xlpm._i,1)))</f>
        <v/>
      </c>
      <c r="R113" s="4" t="str">
        <f>_xlfn.LET(_xlpm._i, COLUMN()-COLUMN(tblParseParts[[#Headers],[Text]]), IF(_xlpm._i&gt;tblParseParts[[#This Row],[Len]],"",MID(tblParseParts[[#This Row],[Text]],_xlpm._i,1)))</f>
        <v/>
      </c>
      <c r="S113" s="4" t="str">
        <f>_xlfn.LET(_xlpm._i, COLUMN()-COLUMN(tblParseParts[[#Headers],[Text]]), IF(_xlpm._i&gt;tblParseParts[[#This Row],[Len]],"",MID(tblParseParts[[#This Row],[Text]],_xlpm._i,1)))</f>
        <v/>
      </c>
      <c r="T113" s="4" t="str">
        <f>_xlfn.LET(_xlpm._i, COLUMN()-COLUMN(tblParseParts[[#Headers],[Text]]), IF(_xlpm._i&gt;tblParseParts[[#This Row],[Len]],"",MID(tblParseParts[[#This Row],[Text]],_xlpm._i,1)))</f>
        <v/>
      </c>
      <c r="U113" s="4" t="str">
        <f>_xlfn.LET(_xlpm._i, COLUMN()-COLUMN(tblParseParts[[#Headers],[Text]]), IF(_xlpm._i&gt;tblParseParts[[#This Row],[Len]],"",MID(tblParseParts[[#This Row],[Text]],_xlpm._i,1)))</f>
        <v/>
      </c>
      <c r="V113" s="4" t="str">
        <f>_xlfn.LET(_xlpm._i, COLUMN()-COLUMN(tblParseParts[[#Headers],[Text]]), IF(_xlpm._i&gt;tblParseParts[[#This Row],[Len]],"",MID(tblParseParts[[#This Row],[Text]],_xlpm._i,1)))</f>
        <v/>
      </c>
      <c r="W113" s="4" t="str">
        <f>_xlfn.LET(_xlpm._i, COLUMN()-COLUMN(tblParseParts[[#Headers],[Text]]), IF(_xlpm._i&gt;tblParseParts[[#This Row],[Len]],"",MID(tblParseParts[[#This Row],[Text]],_xlpm._i,1)))</f>
        <v/>
      </c>
      <c r="X113" s="4" t="str">
        <f>_xlfn.LET(_xlpm._i, COLUMN()-COLUMN(tblParseParts[[#Headers],[Text]]), IF(_xlpm._i&gt;tblParseParts[[#This Row],[Len]],"",MID(tblParseParts[[#This Row],[Text]],_xlpm._i,1)))</f>
        <v/>
      </c>
      <c r="Y113" s="4" t="str">
        <f>_xlfn.LET(_xlpm._i, COLUMN()-COLUMN(tblParseParts[[#Headers],[Text]]), IF(_xlpm._i&gt;tblParseParts[[#This Row],[Len]],"",MID(tblParseParts[[#This Row],[Text]],_xlpm._i,1)))</f>
        <v/>
      </c>
      <c r="Z113" s="4" t="str">
        <f>_xlfn.LET(_xlpm._i, COLUMN()-COLUMN(tblParseParts[[#Headers],[Text]]), IF(_xlpm._i&gt;tblParseParts[[#This Row],[Len]],"",MID(tblParseParts[[#This Row],[Text]],_xlpm._i,1)))</f>
        <v/>
      </c>
      <c r="AA113" s="4" t="str">
        <f>_xlfn.LET(_xlpm._i, COLUMN()-COLUMN(tblParseParts[[#Headers],[Text]]), IF(_xlpm._i&gt;tblParseParts[[#This Row],[Len]],"",MID(tblParseParts[[#This Row],[Text]],_xlpm._i,1)))</f>
        <v/>
      </c>
      <c r="AB113" s="4" t="str">
        <f>_xlfn.LET(_xlpm._i, COLUMN()-COLUMN(tblParseParts[[#Headers],[Text]]), IF(_xlpm._i&gt;tblParseParts[[#This Row],[Len]],"",MID(tblParseParts[[#This Row],[Text]],_xlpm._i,1)))</f>
        <v/>
      </c>
      <c r="AC113" s="4" t="str">
        <f>_xlfn.LET(_xlpm._i, COLUMN()-COLUMN(tblParseParts[[#Headers],[Text]]), IF(_xlpm._i&gt;tblParseParts[[#This Row],[Len]],"",MID(tblParseParts[[#This Row],[Text]],_xlpm._i,1)))</f>
        <v/>
      </c>
      <c r="AD113" s="4" t="str">
        <f>_xlfn.LET(_xlpm._i, COLUMN()-COLUMN(tblParseParts[[#Headers],[Text]]), IF(_xlpm._i&gt;tblParseParts[[#This Row],[Len]],"",MID(tblParseParts[[#This Row],[Text]],_xlpm._i,1)))</f>
        <v/>
      </c>
      <c r="AE113" s="4" t="str">
        <f>_xlfn.LET(_xlpm._i, COLUMN()-COLUMN(tblParseParts[[#Headers],[Text]]), IF(_xlpm._i&gt;tblParseParts[[#This Row],[Len]],"",MID(tblParseParts[[#This Row],[Text]],_xlpm._i,1)))</f>
        <v/>
      </c>
      <c r="AF113" s="4" t="str">
        <f>_xlfn.LET(_xlpm._i, COLUMN()-COLUMN(tblParseParts[[#Headers],[Text]]), IF(_xlpm._i&gt;tblParseParts[[#This Row],[Len]],"",MID(tblParseParts[[#This Row],[Text]],_xlpm._i,1)))</f>
        <v/>
      </c>
      <c r="AG113" s="4" t="str">
        <f>_xlfn.LET(_xlpm._i, COLUMN()-COLUMN(tblParseParts[[#Headers],[Text]]), IF(_xlpm._i&gt;tblParseParts[[#This Row],[Len]],"",MID(tblParseParts[[#This Row],[Text]],_xlpm._i,1)))</f>
        <v/>
      </c>
      <c r="AH113" s="4" t="str">
        <f>_xlfn.LET(_xlpm._i, COLUMN()-COLUMN(tblParseParts[[#Headers],[Text]]), IF(_xlpm._i&gt;tblParseParts[[#This Row],[Len]],"",MID(tblParseParts[[#This Row],[Text]],_xlpm._i,1)))</f>
        <v/>
      </c>
      <c r="AI113" s="4" t="str">
        <f>_xlfn.LET(_xlpm._i, COLUMN()-COLUMN(tblParseParts[[#Headers],[Text]]), IF(_xlpm._i&gt;tblParseParts[[#This Row],[Len]],"",MID(tblParseParts[[#This Row],[Text]],_xlpm._i,1)))</f>
        <v/>
      </c>
      <c r="AJ113">
        <f>LEN(tblParseParts[[#This Row],[Text]])</f>
        <v>14</v>
      </c>
      <c r="AK113">
        <f>_xlfn.LET(_xlpm._range,tblParseParts[[#This Row],[1]:[33]], _xlfn.IFNA(_xlfn.XMATCH("T",_xlpm._range,0,1),0))</f>
        <v>11</v>
      </c>
      <c r="AL11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13">
        <f>_xlfn.LET(_xlpm._range,tblParseParts[[#This Row],[1]:[33]], _xlfn.IFNA(_xlfn.XMATCH(":",_xlpm._range,0,-1),0))</f>
        <v>0</v>
      </c>
      <c r="AN113" cm="1">
        <f t="array" ref="AN113">_xlfn.LET(_xlpm._last,INDEX(tblParseParts[[#This Row],[1]:[33]],1,tblParseParts[[#This Row],[Len]]),IF(_xlpm._last="Z",tblParseParts[[#This Row],[Len]],0))</f>
        <v>0</v>
      </c>
      <c r="AO113">
        <f>N(tblParseParts[[#This Row],[Tpos]]&gt;0)</f>
        <v>1</v>
      </c>
      <c r="AP113">
        <f>N(tblParseParts[[#This Row],[Tpos]]=1)</f>
        <v>0</v>
      </c>
      <c r="AQ113">
        <f>N(tblParseParts[[#This Row],[SignLastPos]]=1)</f>
        <v>0</v>
      </c>
      <c r="AR113">
        <f>(tblParseParts[[#This Row],[Tpos]]&lt;&gt;0)*(((tblParseParts[[#This Row],[ZlastPos]]&gt;tblParseParts[[#This Row],[Tpos]])+(tblParseParts[[#This Row],[SignLastPos]]&gt;tblParseParts[[#This Row],[Tpos]]))&lt;&gt;0)</f>
        <v>1</v>
      </c>
      <c r="AS113">
        <f>(tblParseParts[[#This Row],[Tpos]]&lt;&gt;0)*(((tblParseParts[[#This Row],[ZlastPos]]=tblParseParts[[#This Row],[Tpos]]+1)+(tblParseParts[[#This Row],[SignLastPos]]=tblParseParts[[#This Row],[Tpos]]+1))&lt;&gt;0)</f>
        <v>1</v>
      </c>
      <c r="AT113">
        <f>N(tblParseParts[[#This Row],[ColonLastPos]]&gt;tblParseParts[[#This Row],[SignLastPos]])</f>
        <v>0</v>
      </c>
      <c r="AU113">
        <f>N(tblParseParts[[#This Row],[Len]]&lt;8)</f>
        <v>0</v>
      </c>
      <c r="AV113">
        <f>N(tblParseParts[[#This Row],[ZlastPos]]=tblParseParts[[#This Row],[Len]])</f>
        <v>0</v>
      </c>
      <c r="AW11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3">
        <v>2</v>
      </c>
      <c r="AY113">
        <v>1</v>
      </c>
      <c r="AZ113">
        <v>0</v>
      </c>
      <c r="BA113" t="str">
        <f>_xlfn.TEXTJOIN(", ",FALSE,tblParseParts[[#This Row],[Hash]:[Compliant]])</f>
        <v>152, 2, 1, 0</v>
      </c>
    </row>
    <row r="114" spans="1:53" x14ac:dyDescent="0.25">
      <c r="A114">
        <v>106</v>
      </c>
      <c r="B114" s="14" t="s">
        <v>136</v>
      </c>
      <c r="C114" s="4" t="str">
        <f>_xlfn.LET(_xlpm._i, COLUMN()-COLUMN(tblParseParts[[#Headers],[Text]]), IF(_xlpm._i&gt;tblParseParts[[#This Row],[Len]],"",MID(tblParseParts[[#This Row],[Text]],_xlpm._i,1)))</f>
        <v>2</v>
      </c>
      <c r="D114" s="4" t="str">
        <f>_xlfn.LET(_xlpm._i, COLUMN()-COLUMN(tblParseParts[[#Headers],[Text]]), IF(_xlpm._i&gt;tblParseParts[[#This Row],[Len]],"",MID(tblParseParts[[#This Row],[Text]],_xlpm._i,1)))</f>
        <v>0</v>
      </c>
      <c r="E114" s="4" t="str">
        <f>_xlfn.LET(_xlpm._i, COLUMN()-COLUMN(tblParseParts[[#Headers],[Text]]), IF(_xlpm._i&gt;tblParseParts[[#This Row],[Len]],"",MID(tblParseParts[[#This Row],[Text]],_xlpm._i,1)))</f>
        <v>2</v>
      </c>
      <c r="F114" s="4" t="str">
        <f>_xlfn.LET(_xlpm._i, COLUMN()-COLUMN(tblParseParts[[#Headers],[Text]]), IF(_xlpm._i&gt;tblParseParts[[#This Row],[Len]],"",MID(tblParseParts[[#This Row],[Text]],_xlpm._i,1)))</f>
        <v>3</v>
      </c>
      <c r="G114" s="4" t="str">
        <f>_xlfn.LET(_xlpm._i, COLUMN()-COLUMN(tblParseParts[[#Headers],[Text]]), IF(_xlpm._i&gt;tblParseParts[[#This Row],[Len]],"",MID(tblParseParts[[#This Row],[Text]],_xlpm._i,1)))</f>
        <v>-</v>
      </c>
      <c r="H114" s="4" t="str">
        <f>_xlfn.LET(_xlpm._i, COLUMN()-COLUMN(tblParseParts[[#Headers],[Text]]), IF(_xlpm._i&gt;tblParseParts[[#This Row],[Len]],"",MID(tblParseParts[[#This Row],[Text]],_xlpm._i,1)))</f>
        <v>W</v>
      </c>
      <c r="I114" s="4" t="str">
        <f>_xlfn.LET(_xlpm._i, COLUMN()-COLUMN(tblParseParts[[#Headers],[Text]]), IF(_xlpm._i&gt;tblParseParts[[#This Row],[Len]],"",MID(tblParseParts[[#This Row],[Text]],_xlpm._i,1)))</f>
        <v>1</v>
      </c>
      <c r="J114" s="4" t="str">
        <f>_xlfn.LET(_xlpm._i, COLUMN()-COLUMN(tblParseParts[[#Headers],[Text]]), IF(_xlpm._i&gt;tblParseParts[[#This Row],[Len]],"",MID(tblParseParts[[#This Row],[Text]],_xlpm._i,1)))</f>
        <v>5</v>
      </c>
      <c r="K114" s="4" t="str">
        <f>_xlfn.LET(_xlpm._i, COLUMN()-COLUMN(tblParseParts[[#Headers],[Text]]), IF(_xlpm._i&gt;tblParseParts[[#This Row],[Len]],"",MID(tblParseParts[[#This Row],[Text]],_xlpm._i,1)))</f>
        <v>-</v>
      </c>
      <c r="L114" s="4" t="str">
        <f>_xlfn.LET(_xlpm._i, COLUMN()-COLUMN(tblParseParts[[#Headers],[Text]]), IF(_xlpm._i&gt;tblParseParts[[#This Row],[Len]],"",MID(tblParseParts[[#This Row],[Text]],_xlpm._i,1)))</f>
        <v>2</v>
      </c>
      <c r="M114" s="4" t="str">
        <f>_xlfn.LET(_xlpm._i, COLUMN()-COLUMN(tblParseParts[[#Headers],[Text]]), IF(_xlpm._i&gt;tblParseParts[[#This Row],[Len]],"",MID(tblParseParts[[#This Row],[Text]],_xlpm._i,1)))</f>
        <v>T</v>
      </c>
      <c r="N114" s="4" t="str">
        <f>_xlfn.LET(_xlpm._i, COLUMN()-COLUMN(tblParseParts[[#Headers],[Text]]), IF(_xlpm._i&gt;tblParseParts[[#This Row],[Len]],"",MID(tblParseParts[[#This Row],[Text]],_xlpm._i,1)))</f>
        <v>+</v>
      </c>
      <c r="O114" s="4" t="str">
        <f>_xlfn.LET(_xlpm._i, COLUMN()-COLUMN(tblParseParts[[#Headers],[Text]]), IF(_xlpm._i&gt;tblParseParts[[#This Row],[Len]],"",MID(tblParseParts[[#This Row],[Text]],_xlpm._i,1)))</f>
        <v>0</v>
      </c>
      <c r="P114" s="4" t="str">
        <f>_xlfn.LET(_xlpm._i, COLUMN()-COLUMN(tblParseParts[[#Headers],[Text]]), IF(_xlpm._i&gt;tblParseParts[[#This Row],[Len]],"",MID(tblParseParts[[#This Row],[Text]],_xlpm._i,1)))</f>
        <v>9</v>
      </c>
      <c r="Q114" s="4" t="str">
        <f>_xlfn.LET(_xlpm._i, COLUMN()-COLUMN(tblParseParts[[#Headers],[Text]]), IF(_xlpm._i&gt;tblParseParts[[#This Row],[Len]],"",MID(tblParseParts[[#This Row],[Text]],_xlpm._i,1)))</f>
        <v/>
      </c>
      <c r="R114" s="4" t="str">
        <f>_xlfn.LET(_xlpm._i, COLUMN()-COLUMN(tblParseParts[[#Headers],[Text]]), IF(_xlpm._i&gt;tblParseParts[[#This Row],[Len]],"",MID(tblParseParts[[#This Row],[Text]],_xlpm._i,1)))</f>
        <v/>
      </c>
      <c r="S114" s="4" t="str">
        <f>_xlfn.LET(_xlpm._i, COLUMN()-COLUMN(tblParseParts[[#Headers],[Text]]), IF(_xlpm._i&gt;tblParseParts[[#This Row],[Len]],"",MID(tblParseParts[[#This Row],[Text]],_xlpm._i,1)))</f>
        <v/>
      </c>
      <c r="T114" s="4" t="str">
        <f>_xlfn.LET(_xlpm._i, COLUMN()-COLUMN(tblParseParts[[#Headers],[Text]]), IF(_xlpm._i&gt;tblParseParts[[#This Row],[Len]],"",MID(tblParseParts[[#This Row],[Text]],_xlpm._i,1)))</f>
        <v/>
      </c>
      <c r="U114" s="4" t="str">
        <f>_xlfn.LET(_xlpm._i, COLUMN()-COLUMN(tblParseParts[[#Headers],[Text]]), IF(_xlpm._i&gt;tblParseParts[[#This Row],[Len]],"",MID(tblParseParts[[#This Row],[Text]],_xlpm._i,1)))</f>
        <v/>
      </c>
      <c r="V114" s="4" t="str">
        <f>_xlfn.LET(_xlpm._i, COLUMN()-COLUMN(tblParseParts[[#Headers],[Text]]), IF(_xlpm._i&gt;tblParseParts[[#This Row],[Len]],"",MID(tblParseParts[[#This Row],[Text]],_xlpm._i,1)))</f>
        <v/>
      </c>
      <c r="W114" s="4" t="str">
        <f>_xlfn.LET(_xlpm._i, COLUMN()-COLUMN(tblParseParts[[#Headers],[Text]]), IF(_xlpm._i&gt;tblParseParts[[#This Row],[Len]],"",MID(tblParseParts[[#This Row],[Text]],_xlpm._i,1)))</f>
        <v/>
      </c>
      <c r="X114" s="4" t="str">
        <f>_xlfn.LET(_xlpm._i, COLUMN()-COLUMN(tblParseParts[[#Headers],[Text]]), IF(_xlpm._i&gt;tblParseParts[[#This Row],[Len]],"",MID(tblParseParts[[#This Row],[Text]],_xlpm._i,1)))</f>
        <v/>
      </c>
      <c r="Y114" s="4" t="str">
        <f>_xlfn.LET(_xlpm._i, COLUMN()-COLUMN(tblParseParts[[#Headers],[Text]]), IF(_xlpm._i&gt;tblParseParts[[#This Row],[Len]],"",MID(tblParseParts[[#This Row],[Text]],_xlpm._i,1)))</f>
        <v/>
      </c>
      <c r="Z114" s="4" t="str">
        <f>_xlfn.LET(_xlpm._i, COLUMN()-COLUMN(tblParseParts[[#Headers],[Text]]), IF(_xlpm._i&gt;tblParseParts[[#This Row],[Len]],"",MID(tblParseParts[[#This Row],[Text]],_xlpm._i,1)))</f>
        <v/>
      </c>
      <c r="AA114" s="4" t="str">
        <f>_xlfn.LET(_xlpm._i, COLUMN()-COLUMN(tblParseParts[[#Headers],[Text]]), IF(_xlpm._i&gt;tblParseParts[[#This Row],[Len]],"",MID(tblParseParts[[#This Row],[Text]],_xlpm._i,1)))</f>
        <v/>
      </c>
      <c r="AB114" s="4" t="str">
        <f>_xlfn.LET(_xlpm._i, COLUMN()-COLUMN(tblParseParts[[#Headers],[Text]]), IF(_xlpm._i&gt;tblParseParts[[#This Row],[Len]],"",MID(tblParseParts[[#This Row],[Text]],_xlpm._i,1)))</f>
        <v/>
      </c>
      <c r="AC114" s="4" t="str">
        <f>_xlfn.LET(_xlpm._i, COLUMN()-COLUMN(tblParseParts[[#Headers],[Text]]), IF(_xlpm._i&gt;tblParseParts[[#This Row],[Len]],"",MID(tblParseParts[[#This Row],[Text]],_xlpm._i,1)))</f>
        <v/>
      </c>
      <c r="AD114" s="4" t="str">
        <f>_xlfn.LET(_xlpm._i, COLUMN()-COLUMN(tblParseParts[[#Headers],[Text]]), IF(_xlpm._i&gt;tblParseParts[[#This Row],[Len]],"",MID(tblParseParts[[#This Row],[Text]],_xlpm._i,1)))</f>
        <v/>
      </c>
      <c r="AE114" s="4" t="str">
        <f>_xlfn.LET(_xlpm._i, COLUMN()-COLUMN(tblParseParts[[#Headers],[Text]]), IF(_xlpm._i&gt;tblParseParts[[#This Row],[Len]],"",MID(tblParseParts[[#This Row],[Text]],_xlpm._i,1)))</f>
        <v/>
      </c>
      <c r="AF114" s="4" t="str">
        <f>_xlfn.LET(_xlpm._i, COLUMN()-COLUMN(tblParseParts[[#Headers],[Text]]), IF(_xlpm._i&gt;tblParseParts[[#This Row],[Len]],"",MID(tblParseParts[[#This Row],[Text]],_xlpm._i,1)))</f>
        <v/>
      </c>
      <c r="AG114" s="4" t="str">
        <f>_xlfn.LET(_xlpm._i, COLUMN()-COLUMN(tblParseParts[[#Headers],[Text]]), IF(_xlpm._i&gt;tblParseParts[[#This Row],[Len]],"",MID(tblParseParts[[#This Row],[Text]],_xlpm._i,1)))</f>
        <v/>
      </c>
      <c r="AH114" s="4" t="str">
        <f>_xlfn.LET(_xlpm._i, COLUMN()-COLUMN(tblParseParts[[#Headers],[Text]]), IF(_xlpm._i&gt;tblParseParts[[#This Row],[Len]],"",MID(tblParseParts[[#This Row],[Text]],_xlpm._i,1)))</f>
        <v/>
      </c>
      <c r="AI114" s="4" t="str">
        <f>_xlfn.LET(_xlpm._i, COLUMN()-COLUMN(tblParseParts[[#Headers],[Text]]), IF(_xlpm._i&gt;tblParseParts[[#This Row],[Len]],"",MID(tblParseParts[[#This Row],[Text]],_xlpm._i,1)))</f>
        <v/>
      </c>
      <c r="AJ114">
        <f>LEN(tblParseParts[[#This Row],[Text]])</f>
        <v>14</v>
      </c>
      <c r="AK114">
        <f>_xlfn.LET(_xlpm._range,tblParseParts[[#This Row],[1]:[33]], _xlfn.IFNA(_xlfn.XMATCH("T",_xlpm._range,0,1),0))</f>
        <v>11</v>
      </c>
      <c r="AL11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14">
        <f>_xlfn.LET(_xlpm._range,tblParseParts[[#This Row],[1]:[33]], _xlfn.IFNA(_xlfn.XMATCH(":",_xlpm._range,0,-1),0))</f>
        <v>0</v>
      </c>
      <c r="AN114" cm="1">
        <f t="array" ref="AN114">_xlfn.LET(_xlpm._last,INDEX(tblParseParts[[#This Row],[1]:[33]],1,tblParseParts[[#This Row],[Len]]),IF(_xlpm._last="Z",tblParseParts[[#This Row],[Len]],0))</f>
        <v>0</v>
      </c>
      <c r="AO114">
        <f>N(tblParseParts[[#This Row],[Tpos]]&gt;0)</f>
        <v>1</v>
      </c>
      <c r="AP114">
        <f>N(tblParseParts[[#This Row],[Tpos]]=1)</f>
        <v>0</v>
      </c>
      <c r="AQ114">
        <f>N(tblParseParts[[#This Row],[SignLastPos]]=1)</f>
        <v>0</v>
      </c>
      <c r="AR114">
        <f>(tblParseParts[[#This Row],[Tpos]]&lt;&gt;0)*(((tblParseParts[[#This Row],[ZlastPos]]&gt;tblParseParts[[#This Row],[Tpos]])+(tblParseParts[[#This Row],[SignLastPos]]&gt;tblParseParts[[#This Row],[Tpos]]))&lt;&gt;0)</f>
        <v>1</v>
      </c>
      <c r="AS114">
        <f>(tblParseParts[[#This Row],[Tpos]]&lt;&gt;0)*(((tblParseParts[[#This Row],[ZlastPos]]=tblParseParts[[#This Row],[Tpos]]+1)+(tblParseParts[[#This Row],[SignLastPos]]=tblParseParts[[#This Row],[Tpos]]+1))&lt;&gt;0)</f>
        <v>1</v>
      </c>
      <c r="AT114">
        <f>N(tblParseParts[[#This Row],[ColonLastPos]]&gt;tblParseParts[[#This Row],[SignLastPos]])</f>
        <v>0</v>
      </c>
      <c r="AU114">
        <f>N(tblParseParts[[#This Row],[Len]]&lt;8)</f>
        <v>0</v>
      </c>
      <c r="AV114">
        <f>N(tblParseParts[[#This Row],[ZlastPos]]=tblParseParts[[#This Row],[Len]])</f>
        <v>0</v>
      </c>
      <c r="AW11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4">
        <v>2</v>
      </c>
      <c r="AY114">
        <v>1</v>
      </c>
      <c r="AZ114">
        <v>0</v>
      </c>
      <c r="BA114" t="str">
        <f>_xlfn.TEXTJOIN(", ",FALSE,tblParseParts[[#This Row],[Hash]:[Compliant]])</f>
        <v>152, 2, 1, 0</v>
      </c>
    </row>
    <row r="115" spans="1:53" x14ac:dyDescent="0.25">
      <c r="A115">
        <v>107</v>
      </c>
      <c r="B115" s="14" t="s">
        <v>137</v>
      </c>
      <c r="C115" s="4" t="str">
        <f>_xlfn.LET(_xlpm._i, COLUMN()-COLUMN(tblParseParts[[#Headers],[Text]]), IF(_xlpm._i&gt;tblParseParts[[#This Row],[Len]],"",MID(tblParseParts[[#This Row],[Text]],_xlpm._i,1)))</f>
        <v>9</v>
      </c>
      <c r="D115" s="4" t="str">
        <f>_xlfn.LET(_xlpm._i, COLUMN()-COLUMN(tblParseParts[[#Headers],[Text]]), IF(_xlpm._i&gt;tblParseParts[[#This Row],[Len]],"",MID(tblParseParts[[#This Row],[Text]],_xlpm._i,1)))</f>
        <v>9</v>
      </c>
      <c r="E115" s="4" t="str">
        <f>_xlfn.LET(_xlpm._i, COLUMN()-COLUMN(tblParseParts[[#Headers],[Text]]), IF(_xlpm._i&gt;tblParseParts[[#This Row],[Len]],"",MID(tblParseParts[[#This Row],[Text]],_xlpm._i,1)))</f>
        <v>9</v>
      </c>
      <c r="F115" s="4" t="str">
        <f>_xlfn.LET(_xlpm._i, COLUMN()-COLUMN(tblParseParts[[#Headers],[Text]]), IF(_xlpm._i&gt;tblParseParts[[#This Row],[Len]],"",MID(tblParseParts[[#This Row],[Text]],_xlpm._i,1)))</f>
        <v>9</v>
      </c>
      <c r="G115" s="4" t="str">
        <f>_xlfn.LET(_xlpm._i, COLUMN()-COLUMN(tblParseParts[[#Headers],[Text]]), IF(_xlpm._i&gt;tblParseParts[[#This Row],[Len]],"",MID(tblParseParts[[#This Row],[Text]],_xlpm._i,1)))</f>
        <v>9</v>
      </c>
      <c r="H115" s="4" t="str">
        <f>_xlfn.LET(_xlpm._i, COLUMN()-COLUMN(tblParseParts[[#Headers],[Text]]), IF(_xlpm._i&gt;tblParseParts[[#This Row],[Len]],"",MID(tblParseParts[[#This Row],[Text]],_xlpm._i,1)))</f>
        <v>-</v>
      </c>
      <c r="I115" s="4" t="str">
        <f>_xlfn.LET(_xlpm._i, COLUMN()-COLUMN(tblParseParts[[#Headers],[Text]]), IF(_xlpm._i&gt;tblParseParts[[#This Row],[Len]],"",MID(tblParseParts[[#This Row],[Text]],_xlpm._i,1)))</f>
        <v>1</v>
      </c>
      <c r="J115" s="4" t="str">
        <f>_xlfn.LET(_xlpm._i, COLUMN()-COLUMN(tblParseParts[[#Headers],[Text]]), IF(_xlpm._i&gt;tblParseParts[[#This Row],[Len]],"",MID(tblParseParts[[#This Row],[Text]],_xlpm._i,1)))</f>
        <v>0</v>
      </c>
      <c r="K115" s="4" t="str">
        <f>_xlfn.LET(_xlpm._i, COLUMN()-COLUMN(tblParseParts[[#Headers],[Text]]), IF(_xlpm._i&gt;tblParseParts[[#This Row],[Len]],"",MID(tblParseParts[[#This Row],[Text]],_xlpm._i,1)))</f>
        <v>-</v>
      </c>
      <c r="L115" s="4" t="str">
        <f>_xlfn.LET(_xlpm._i, COLUMN()-COLUMN(tblParseParts[[#Headers],[Text]]), IF(_xlpm._i&gt;tblParseParts[[#This Row],[Len]],"",MID(tblParseParts[[#This Row],[Text]],_xlpm._i,1)))</f>
        <v>2</v>
      </c>
      <c r="M115" s="4" t="str">
        <f>_xlfn.LET(_xlpm._i, COLUMN()-COLUMN(tblParseParts[[#Headers],[Text]]), IF(_xlpm._i&gt;tblParseParts[[#This Row],[Len]],"",MID(tblParseParts[[#This Row],[Text]],_xlpm._i,1)))</f>
        <v>4</v>
      </c>
      <c r="N115" s="4" t="str">
        <f>_xlfn.LET(_xlpm._i, COLUMN()-COLUMN(tblParseParts[[#Headers],[Text]]), IF(_xlpm._i&gt;tblParseParts[[#This Row],[Len]],"",MID(tblParseParts[[#This Row],[Text]],_xlpm._i,1)))</f>
        <v>T</v>
      </c>
      <c r="O115" s="4" t="str">
        <f>_xlfn.LET(_xlpm._i, COLUMN()-COLUMN(tblParseParts[[#Headers],[Text]]), IF(_xlpm._i&gt;tblParseParts[[#This Row],[Len]],"",MID(tblParseParts[[#This Row],[Text]],_xlpm._i,1)))</f>
        <v>+</v>
      </c>
      <c r="P115" s="4" t="str">
        <f>_xlfn.LET(_xlpm._i, COLUMN()-COLUMN(tblParseParts[[#Headers],[Text]]), IF(_xlpm._i&gt;tblParseParts[[#This Row],[Len]],"",MID(tblParseParts[[#This Row],[Text]],_xlpm._i,1)))</f>
        <v>0</v>
      </c>
      <c r="Q115" s="4" t="str">
        <f>_xlfn.LET(_xlpm._i, COLUMN()-COLUMN(tblParseParts[[#Headers],[Text]]), IF(_xlpm._i&gt;tblParseParts[[#This Row],[Len]],"",MID(tblParseParts[[#This Row],[Text]],_xlpm._i,1)))</f>
        <v>9</v>
      </c>
      <c r="R115" s="4" t="str">
        <f>_xlfn.LET(_xlpm._i, COLUMN()-COLUMN(tblParseParts[[#Headers],[Text]]), IF(_xlpm._i&gt;tblParseParts[[#This Row],[Len]],"",MID(tblParseParts[[#This Row],[Text]],_xlpm._i,1)))</f>
        <v/>
      </c>
      <c r="S115" s="4" t="str">
        <f>_xlfn.LET(_xlpm._i, COLUMN()-COLUMN(tblParseParts[[#Headers],[Text]]), IF(_xlpm._i&gt;tblParseParts[[#This Row],[Len]],"",MID(tblParseParts[[#This Row],[Text]],_xlpm._i,1)))</f>
        <v/>
      </c>
      <c r="T115" s="4" t="str">
        <f>_xlfn.LET(_xlpm._i, COLUMN()-COLUMN(tblParseParts[[#Headers],[Text]]), IF(_xlpm._i&gt;tblParseParts[[#This Row],[Len]],"",MID(tblParseParts[[#This Row],[Text]],_xlpm._i,1)))</f>
        <v/>
      </c>
      <c r="U115" s="4" t="str">
        <f>_xlfn.LET(_xlpm._i, COLUMN()-COLUMN(tblParseParts[[#Headers],[Text]]), IF(_xlpm._i&gt;tblParseParts[[#This Row],[Len]],"",MID(tblParseParts[[#This Row],[Text]],_xlpm._i,1)))</f>
        <v/>
      </c>
      <c r="V115" s="4" t="str">
        <f>_xlfn.LET(_xlpm._i, COLUMN()-COLUMN(tblParseParts[[#Headers],[Text]]), IF(_xlpm._i&gt;tblParseParts[[#This Row],[Len]],"",MID(tblParseParts[[#This Row],[Text]],_xlpm._i,1)))</f>
        <v/>
      </c>
      <c r="W115" s="4" t="str">
        <f>_xlfn.LET(_xlpm._i, COLUMN()-COLUMN(tblParseParts[[#Headers],[Text]]), IF(_xlpm._i&gt;tblParseParts[[#This Row],[Len]],"",MID(tblParseParts[[#This Row],[Text]],_xlpm._i,1)))</f>
        <v/>
      </c>
      <c r="X115" s="4" t="str">
        <f>_xlfn.LET(_xlpm._i, COLUMN()-COLUMN(tblParseParts[[#Headers],[Text]]), IF(_xlpm._i&gt;tblParseParts[[#This Row],[Len]],"",MID(tblParseParts[[#This Row],[Text]],_xlpm._i,1)))</f>
        <v/>
      </c>
      <c r="Y115" s="4" t="str">
        <f>_xlfn.LET(_xlpm._i, COLUMN()-COLUMN(tblParseParts[[#Headers],[Text]]), IF(_xlpm._i&gt;tblParseParts[[#This Row],[Len]],"",MID(tblParseParts[[#This Row],[Text]],_xlpm._i,1)))</f>
        <v/>
      </c>
      <c r="Z115" s="4" t="str">
        <f>_xlfn.LET(_xlpm._i, COLUMN()-COLUMN(tblParseParts[[#Headers],[Text]]), IF(_xlpm._i&gt;tblParseParts[[#This Row],[Len]],"",MID(tblParseParts[[#This Row],[Text]],_xlpm._i,1)))</f>
        <v/>
      </c>
      <c r="AA115" s="4" t="str">
        <f>_xlfn.LET(_xlpm._i, COLUMN()-COLUMN(tblParseParts[[#Headers],[Text]]), IF(_xlpm._i&gt;tblParseParts[[#This Row],[Len]],"",MID(tblParseParts[[#This Row],[Text]],_xlpm._i,1)))</f>
        <v/>
      </c>
      <c r="AB115" s="4" t="str">
        <f>_xlfn.LET(_xlpm._i, COLUMN()-COLUMN(tblParseParts[[#Headers],[Text]]), IF(_xlpm._i&gt;tblParseParts[[#This Row],[Len]],"",MID(tblParseParts[[#This Row],[Text]],_xlpm._i,1)))</f>
        <v/>
      </c>
      <c r="AC115" s="4" t="str">
        <f>_xlfn.LET(_xlpm._i, COLUMN()-COLUMN(tblParseParts[[#Headers],[Text]]), IF(_xlpm._i&gt;tblParseParts[[#This Row],[Len]],"",MID(tblParseParts[[#This Row],[Text]],_xlpm._i,1)))</f>
        <v/>
      </c>
      <c r="AD115" s="4" t="str">
        <f>_xlfn.LET(_xlpm._i, COLUMN()-COLUMN(tblParseParts[[#Headers],[Text]]), IF(_xlpm._i&gt;tblParseParts[[#This Row],[Len]],"",MID(tblParseParts[[#This Row],[Text]],_xlpm._i,1)))</f>
        <v/>
      </c>
      <c r="AE115" s="4" t="str">
        <f>_xlfn.LET(_xlpm._i, COLUMN()-COLUMN(tblParseParts[[#Headers],[Text]]), IF(_xlpm._i&gt;tblParseParts[[#This Row],[Len]],"",MID(tblParseParts[[#This Row],[Text]],_xlpm._i,1)))</f>
        <v/>
      </c>
      <c r="AF115" s="4" t="str">
        <f>_xlfn.LET(_xlpm._i, COLUMN()-COLUMN(tblParseParts[[#Headers],[Text]]), IF(_xlpm._i&gt;tblParseParts[[#This Row],[Len]],"",MID(tblParseParts[[#This Row],[Text]],_xlpm._i,1)))</f>
        <v/>
      </c>
      <c r="AG115" s="4" t="str">
        <f>_xlfn.LET(_xlpm._i, COLUMN()-COLUMN(tblParseParts[[#Headers],[Text]]), IF(_xlpm._i&gt;tblParseParts[[#This Row],[Len]],"",MID(tblParseParts[[#This Row],[Text]],_xlpm._i,1)))</f>
        <v/>
      </c>
      <c r="AH115" s="4" t="str">
        <f>_xlfn.LET(_xlpm._i, COLUMN()-COLUMN(tblParseParts[[#Headers],[Text]]), IF(_xlpm._i&gt;tblParseParts[[#This Row],[Len]],"",MID(tblParseParts[[#This Row],[Text]],_xlpm._i,1)))</f>
        <v/>
      </c>
      <c r="AI115" s="4" t="str">
        <f>_xlfn.LET(_xlpm._i, COLUMN()-COLUMN(tblParseParts[[#Headers],[Text]]), IF(_xlpm._i&gt;tblParseParts[[#This Row],[Len]],"",MID(tblParseParts[[#This Row],[Text]],_xlpm._i,1)))</f>
        <v/>
      </c>
      <c r="AJ115">
        <f>LEN(tblParseParts[[#This Row],[Text]])</f>
        <v>15</v>
      </c>
      <c r="AK115">
        <f>_xlfn.LET(_xlpm._range,tblParseParts[[#This Row],[1]:[33]], _xlfn.IFNA(_xlfn.XMATCH("T",_xlpm._range,0,1),0))</f>
        <v>12</v>
      </c>
      <c r="AL11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15">
        <f>_xlfn.LET(_xlpm._range,tblParseParts[[#This Row],[1]:[33]], _xlfn.IFNA(_xlfn.XMATCH(":",_xlpm._range,0,-1),0))</f>
        <v>0</v>
      </c>
      <c r="AN115" cm="1">
        <f t="array" ref="AN115">_xlfn.LET(_xlpm._last,INDEX(tblParseParts[[#This Row],[1]:[33]],1,tblParseParts[[#This Row],[Len]]),IF(_xlpm._last="Z",tblParseParts[[#This Row],[Len]],0))</f>
        <v>0</v>
      </c>
      <c r="AO115">
        <f>N(tblParseParts[[#This Row],[Tpos]]&gt;0)</f>
        <v>1</v>
      </c>
      <c r="AP115">
        <f>N(tblParseParts[[#This Row],[Tpos]]=1)</f>
        <v>0</v>
      </c>
      <c r="AQ115">
        <f>N(tblParseParts[[#This Row],[SignLastPos]]=1)</f>
        <v>0</v>
      </c>
      <c r="AR115">
        <f>(tblParseParts[[#This Row],[Tpos]]&lt;&gt;0)*(((tblParseParts[[#This Row],[ZlastPos]]&gt;tblParseParts[[#This Row],[Tpos]])+(tblParseParts[[#This Row],[SignLastPos]]&gt;tblParseParts[[#This Row],[Tpos]]))&lt;&gt;0)</f>
        <v>1</v>
      </c>
      <c r="AS115">
        <f>(tblParseParts[[#This Row],[Tpos]]&lt;&gt;0)*(((tblParseParts[[#This Row],[ZlastPos]]=tblParseParts[[#This Row],[Tpos]]+1)+(tblParseParts[[#This Row],[SignLastPos]]=tblParseParts[[#This Row],[Tpos]]+1))&lt;&gt;0)</f>
        <v>1</v>
      </c>
      <c r="AT115">
        <f>N(tblParseParts[[#This Row],[ColonLastPos]]&gt;tblParseParts[[#This Row],[SignLastPos]])</f>
        <v>0</v>
      </c>
      <c r="AU115">
        <f>N(tblParseParts[[#This Row],[Len]]&lt;8)</f>
        <v>0</v>
      </c>
      <c r="AV115">
        <f>N(tblParseParts[[#This Row],[ZlastPos]]=tblParseParts[[#This Row],[Len]])</f>
        <v>0</v>
      </c>
      <c r="AW11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5">
        <v>2</v>
      </c>
      <c r="AY115">
        <v>1</v>
      </c>
      <c r="AZ115">
        <v>0</v>
      </c>
      <c r="BA115" t="str">
        <f>_xlfn.TEXTJOIN(", ",FALSE,tblParseParts[[#This Row],[Hash]:[Compliant]])</f>
        <v>152, 2, 1, 0</v>
      </c>
    </row>
    <row r="116" spans="1:53" x14ac:dyDescent="0.25">
      <c r="A116">
        <v>108</v>
      </c>
      <c r="B116" s="14" t="s">
        <v>138</v>
      </c>
      <c r="C116" s="4" t="str">
        <f>_xlfn.LET(_xlpm._i, COLUMN()-COLUMN(tblParseParts[[#Headers],[Text]]), IF(_xlpm._i&gt;tblParseParts[[#This Row],[Len]],"",MID(tblParseParts[[#This Row],[Text]],_xlpm._i,1)))</f>
        <v>9</v>
      </c>
      <c r="D116" s="4" t="str">
        <f>_xlfn.LET(_xlpm._i, COLUMN()-COLUMN(tblParseParts[[#Headers],[Text]]), IF(_xlpm._i&gt;tblParseParts[[#This Row],[Len]],"",MID(tblParseParts[[#This Row],[Text]],_xlpm._i,1)))</f>
        <v>9</v>
      </c>
      <c r="E116" s="4" t="str">
        <f>_xlfn.LET(_xlpm._i, COLUMN()-COLUMN(tblParseParts[[#Headers],[Text]]), IF(_xlpm._i&gt;tblParseParts[[#This Row],[Len]],"",MID(tblParseParts[[#This Row],[Text]],_xlpm._i,1)))</f>
        <v>9</v>
      </c>
      <c r="F116" s="4" t="str">
        <f>_xlfn.LET(_xlpm._i, COLUMN()-COLUMN(tblParseParts[[#Headers],[Text]]), IF(_xlpm._i&gt;tblParseParts[[#This Row],[Len]],"",MID(tblParseParts[[#This Row],[Text]],_xlpm._i,1)))</f>
        <v>9</v>
      </c>
      <c r="G116" s="4" t="str">
        <f>_xlfn.LET(_xlpm._i, COLUMN()-COLUMN(tblParseParts[[#Headers],[Text]]), IF(_xlpm._i&gt;tblParseParts[[#This Row],[Len]],"",MID(tblParseParts[[#This Row],[Text]],_xlpm._i,1)))</f>
        <v>9</v>
      </c>
      <c r="H116" s="4" t="str">
        <f>_xlfn.LET(_xlpm._i, COLUMN()-COLUMN(tblParseParts[[#Headers],[Text]]), IF(_xlpm._i&gt;tblParseParts[[#This Row],[Len]],"",MID(tblParseParts[[#This Row],[Text]],_xlpm._i,1)))</f>
        <v>-</v>
      </c>
      <c r="I116" s="4" t="str">
        <f>_xlfn.LET(_xlpm._i, COLUMN()-COLUMN(tblParseParts[[#Headers],[Text]]), IF(_xlpm._i&gt;tblParseParts[[#This Row],[Len]],"",MID(tblParseParts[[#This Row],[Text]],_xlpm._i,1)))</f>
        <v>W</v>
      </c>
      <c r="J116" s="4" t="str">
        <f>_xlfn.LET(_xlpm._i, COLUMN()-COLUMN(tblParseParts[[#Headers],[Text]]), IF(_xlpm._i&gt;tblParseParts[[#This Row],[Len]],"",MID(tblParseParts[[#This Row],[Text]],_xlpm._i,1)))</f>
        <v>1</v>
      </c>
      <c r="K116" s="4" t="str">
        <f>_xlfn.LET(_xlpm._i, COLUMN()-COLUMN(tblParseParts[[#Headers],[Text]]), IF(_xlpm._i&gt;tblParseParts[[#This Row],[Len]],"",MID(tblParseParts[[#This Row],[Text]],_xlpm._i,1)))</f>
        <v>5</v>
      </c>
      <c r="L116" s="4" t="str">
        <f>_xlfn.LET(_xlpm._i, COLUMN()-COLUMN(tblParseParts[[#Headers],[Text]]), IF(_xlpm._i&gt;tblParseParts[[#This Row],[Len]],"",MID(tblParseParts[[#This Row],[Text]],_xlpm._i,1)))</f>
        <v>-</v>
      </c>
      <c r="M116" s="4" t="str">
        <f>_xlfn.LET(_xlpm._i, COLUMN()-COLUMN(tblParseParts[[#Headers],[Text]]), IF(_xlpm._i&gt;tblParseParts[[#This Row],[Len]],"",MID(tblParseParts[[#This Row],[Text]],_xlpm._i,1)))</f>
        <v>2</v>
      </c>
      <c r="N116" s="4" t="str">
        <f>_xlfn.LET(_xlpm._i, COLUMN()-COLUMN(tblParseParts[[#Headers],[Text]]), IF(_xlpm._i&gt;tblParseParts[[#This Row],[Len]],"",MID(tblParseParts[[#This Row],[Text]],_xlpm._i,1)))</f>
        <v>T</v>
      </c>
      <c r="O116" s="4" t="str">
        <f>_xlfn.LET(_xlpm._i, COLUMN()-COLUMN(tblParseParts[[#Headers],[Text]]), IF(_xlpm._i&gt;tblParseParts[[#This Row],[Len]],"",MID(tblParseParts[[#This Row],[Text]],_xlpm._i,1)))</f>
        <v>+</v>
      </c>
      <c r="P116" s="4" t="str">
        <f>_xlfn.LET(_xlpm._i, COLUMN()-COLUMN(tblParseParts[[#Headers],[Text]]), IF(_xlpm._i&gt;tblParseParts[[#This Row],[Len]],"",MID(tblParseParts[[#This Row],[Text]],_xlpm._i,1)))</f>
        <v>0</v>
      </c>
      <c r="Q116" s="4" t="str">
        <f>_xlfn.LET(_xlpm._i, COLUMN()-COLUMN(tblParseParts[[#Headers],[Text]]), IF(_xlpm._i&gt;tblParseParts[[#This Row],[Len]],"",MID(tblParseParts[[#This Row],[Text]],_xlpm._i,1)))</f>
        <v>9</v>
      </c>
      <c r="R116" s="4" t="str">
        <f>_xlfn.LET(_xlpm._i, COLUMN()-COLUMN(tblParseParts[[#Headers],[Text]]), IF(_xlpm._i&gt;tblParseParts[[#This Row],[Len]],"",MID(tblParseParts[[#This Row],[Text]],_xlpm._i,1)))</f>
        <v/>
      </c>
      <c r="S116" s="4" t="str">
        <f>_xlfn.LET(_xlpm._i, COLUMN()-COLUMN(tblParseParts[[#Headers],[Text]]), IF(_xlpm._i&gt;tblParseParts[[#This Row],[Len]],"",MID(tblParseParts[[#This Row],[Text]],_xlpm._i,1)))</f>
        <v/>
      </c>
      <c r="T116" s="4" t="str">
        <f>_xlfn.LET(_xlpm._i, COLUMN()-COLUMN(tblParseParts[[#Headers],[Text]]), IF(_xlpm._i&gt;tblParseParts[[#This Row],[Len]],"",MID(tblParseParts[[#This Row],[Text]],_xlpm._i,1)))</f>
        <v/>
      </c>
      <c r="U116" s="4" t="str">
        <f>_xlfn.LET(_xlpm._i, COLUMN()-COLUMN(tblParseParts[[#Headers],[Text]]), IF(_xlpm._i&gt;tblParseParts[[#This Row],[Len]],"",MID(tblParseParts[[#This Row],[Text]],_xlpm._i,1)))</f>
        <v/>
      </c>
      <c r="V116" s="4" t="str">
        <f>_xlfn.LET(_xlpm._i, COLUMN()-COLUMN(tblParseParts[[#Headers],[Text]]), IF(_xlpm._i&gt;tblParseParts[[#This Row],[Len]],"",MID(tblParseParts[[#This Row],[Text]],_xlpm._i,1)))</f>
        <v/>
      </c>
      <c r="W116" s="4" t="str">
        <f>_xlfn.LET(_xlpm._i, COLUMN()-COLUMN(tblParseParts[[#Headers],[Text]]), IF(_xlpm._i&gt;tblParseParts[[#This Row],[Len]],"",MID(tblParseParts[[#This Row],[Text]],_xlpm._i,1)))</f>
        <v/>
      </c>
      <c r="X116" s="4" t="str">
        <f>_xlfn.LET(_xlpm._i, COLUMN()-COLUMN(tblParseParts[[#Headers],[Text]]), IF(_xlpm._i&gt;tblParseParts[[#This Row],[Len]],"",MID(tblParseParts[[#This Row],[Text]],_xlpm._i,1)))</f>
        <v/>
      </c>
      <c r="Y116" s="4" t="str">
        <f>_xlfn.LET(_xlpm._i, COLUMN()-COLUMN(tblParseParts[[#Headers],[Text]]), IF(_xlpm._i&gt;tblParseParts[[#This Row],[Len]],"",MID(tblParseParts[[#This Row],[Text]],_xlpm._i,1)))</f>
        <v/>
      </c>
      <c r="Z116" s="4" t="str">
        <f>_xlfn.LET(_xlpm._i, COLUMN()-COLUMN(tblParseParts[[#Headers],[Text]]), IF(_xlpm._i&gt;tblParseParts[[#This Row],[Len]],"",MID(tblParseParts[[#This Row],[Text]],_xlpm._i,1)))</f>
        <v/>
      </c>
      <c r="AA116" s="4" t="str">
        <f>_xlfn.LET(_xlpm._i, COLUMN()-COLUMN(tblParseParts[[#Headers],[Text]]), IF(_xlpm._i&gt;tblParseParts[[#This Row],[Len]],"",MID(tblParseParts[[#This Row],[Text]],_xlpm._i,1)))</f>
        <v/>
      </c>
      <c r="AB116" s="4" t="str">
        <f>_xlfn.LET(_xlpm._i, COLUMN()-COLUMN(tblParseParts[[#Headers],[Text]]), IF(_xlpm._i&gt;tblParseParts[[#This Row],[Len]],"",MID(tblParseParts[[#This Row],[Text]],_xlpm._i,1)))</f>
        <v/>
      </c>
      <c r="AC116" s="4" t="str">
        <f>_xlfn.LET(_xlpm._i, COLUMN()-COLUMN(tblParseParts[[#Headers],[Text]]), IF(_xlpm._i&gt;tblParseParts[[#This Row],[Len]],"",MID(tblParseParts[[#This Row],[Text]],_xlpm._i,1)))</f>
        <v/>
      </c>
      <c r="AD116" s="4" t="str">
        <f>_xlfn.LET(_xlpm._i, COLUMN()-COLUMN(tblParseParts[[#Headers],[Text]]), IF(_xlpm._i&gt;tblParseParts[[#This Row],[Len]],"",MID(tblParseParts[[#This Row],[Text]],_xlpm._i,1)))</f>
        <v/>
      </c>
      <c r="AE116" s="4" t="str">
        <f>_xlfn.LET(_xlpm._i, COLUMN()-COLUMN(tblParseParts[[#Headers],[Text]]), IF(_xlpm._i&gt;tblParseParts[[#This Row],[Len]],"",MID(tblParseParts[[#This Row],[Text]],_xlpm._i,1)))</f>
        <v/>
      </c>
      <c r="AF116" s="4" t="str">
        <f>_xlfn.LET(_xlpm._i, COLUMN()-COLUMN(tblParseParts[[#Headers],[Text]]), IF(_xlpm._i&gt;tblParseParts[[#This Row],[Len]],"",MID(tblParseParts[[#This Row],[Text]],_xlpm._i,1)))</f>
        <v/>
      </c>
      <c r="AG116" s="4" t="str">
        <f>_xlfn.LET(_xlpm._i, COLUMN()-COLUMN(tblParseParts[[#Headers],[Text]]), IF(_xlpm._i&gt;tblParseParts[[#This Row],[Len]],"",MID(tblParseParts[[#This Row],[Text]],_xlpm._i,1)))</f>
        <v/>
      </c>
      <c r="AH116" s="4" t="str">
        <f>_xlfn.LET(_xlpm._i, COLUMN()-COLUMN(tblParseParts[[#Headers],[Text]]), IF(_xlpm._i&gt;tblParseParts[[#This Row],[Len]],"",MID(tblParseParts[[#This Row],[Text]],_xlpm._i,1)))</f>
        <v/>
      </c>
      <c r="AI116" s="4" t="str">
        <f>_xlfn.LET(_xlpm._i, COLUMN()-COLUMN(tblParseParts[[#Headers],[Text]]), IF(_xlpm._i&gt;tblParseParts[[#This Row],[Len]],"",MID(tblParseParts[[#This Row],[Text]],_xlpm._i,1)))</f>
        <v/>
      </c>
      <c r="AJ116">
        <f>LEN(tblParseParts[[#This Row],[Text]])</f>
        <v>15</v>
      </c>
      <c r="AK116">
        <f>_xlfn.LET(_xlpm._range,tblParseParts[[#This Row],[1]:[33]], _xlfn.IFNA(_xlfn.XMATCH("T",_xlpm._range,0,1),0))</f>
        <v>12</v>
      </c>
      <c r="AL11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16">
        <f>_xlfn.LET(_xlpm._range,tblParseParts[[#This Row],[1]:[33]], _xlfn.IFNA(_xlfn.XMATCH(":",_xlpm._range,0,-1),0))</f>
        <v>0</v>
      </c>
      <c r="AN116" cm="1">
        <f t="array" ref="AN116">_xlfn.LET(_xlpm._last,INDEX(tblParseParts[[#This Row],[1]:[33]],1,tblParseParts[[#This Row],[Len]]),IF(_xlpm._last="Z",tblParseParts[[#This Row],[Len]],0))</f>
        <v>0</v>
      </c>
      <c r="AO116">
        <f>N(tblParseParts[[#This Row],[Tpos]]&gt;0)</f>
        <v>1</v>
      </c>
      <c r="AP116">
        <f>N(tblParseParts[[#This Row],[Tpos]]=1)</f>
        <v>0</v>
      </c>
      <c r="AQ116">
        <f>N(tblParseParts[[#This Row],[SignLastPos]]=1)</f>
        <v>0</v>
      </c>
      <c r="AR116">
        <f>(tblParseParts[[#This Row],[Tpos]]&lt;&gt;0)*(((tblParseParts[[#This Row],[ZlastPos]]&gt;tblParseParts[[#This Row],[Tpos]])+(tblParseParts[[#This Row],[SignLastPos]]&gt;tblParseParts[[#This Row],[Tpos]]))&lt;&gt;0)</f>
        <v>1</v>
      </c>
      <c r="AS116">
        <f>(tblParseParts[[#This Row],[Tpos]]&lt;&gt;0)*(((tblParseParts[[#This Row],[ZlastPos]]=tblParseParts[[#This Row],[Tpos]]+1)+(tblParseParts[[#This Row],[SignLastPos]]=tblParseParts[[#This Row],[Tpos]]+1))&lt;&gt;0)</f>
        <v>1</v>
      </c>
      <c r="AT116">
        <f>N(tblParseParts[[#This Row],[ColonLastPos]]&gt;tblParseParts[[#This Row],[SignLastPos]])</f>
        <v>0</v>
      </c>
      <c r="AU116">
        <f>N(tblParseParts[[#This Row],[Len]]&lt;8)</f>
        <v>0</v>
      </c>
      <c r="AV116">
        <f>N(tblParseParts[[#This Row],[ZlastPos]]=tblParseParts[[#This Row],[Len]])</f>
        <v>0</v>
      </c>
      <c r="AW11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6">
        <v>2</v>
      </c>
      <c r="AY116">
        <v>1</v>
      </c>
      <c r="AZ116">
        <v>0</v>
      </c>
      <c r="BA116" t="str">
        <f>_xlfn.TEXTJOIN(", ",FALSE,tblParseParts[[#This Row],[Hash]:[Compliant]])</f>
        <v>152, 2, 1, 0</v>
      </c>
    </row>
    <row r="117" spans="1:53" x14ac:dyDescent="0.25">
      <c r="A117">
        <v>109</v>
      </c>
      <c r="B117" s="14" t="s">
        <v>139</v>
      </c>
      <c r="C117" s="4" t="str">
        <f>_xlfn.LET(_xlpm._i, COLUMN()-COLUMN(tblParseParts[[#Headers],[Text]]), IF(_xlpm._i&gt;tblParseParts[[#This Row],[Len]],"",MID(tblParseParts[[#This Row],[Text]],_xlpm._i,1)))</f>
        <v>2</v>
      </c>
      <c r="D117" s="4" t="str">
        <f>_xlfn.LET(_xlpm._i, COLUMN()-COLUMN(tblParseParts[[#Headers],[Text]]), IF(_xlpm._i&gt;tblParseParts[[#This Row],[Len]],"",MID(tblParseParts[[#This Row],[Text]],_xlpm._i,1)))</f>
        <v>0</v>
      </c>
      <c r="E117" s="4" t="str">
        <f>_xlfn.LET(_xlpm._i, COLUMN()-COLUMN(tblParseParts[[#Headers],[Text]]), IF(_xlpm._i&gt;tblParseParts[[#This Row],[Len]],"",MID(tblParseParts[[#This Row],[Text]],_xlpm._i,1)))</f>
        <v>2</v>
      </c>
      <c r="F117" s="4" t="str">
        <f>_xlfn.LET(_xlpm._i, COLUMN()-COLUMN(tblParseParts[[#Headers],[Text]]), IF(_xlpm._i&gt;tblParseParts[[#This Row],[Len]],"",MID(tblParseParts[[#This Row],[Text]],_xlpm._i,1)))</f>
        <v>3</v>
      </c>
      <c r="G117" s="4" t="str">
        <f>_xlfn.LET(_xlpm._i, COLUMN()-COLUMN(tblParseParts[[#Headers],[Text]]), IF(_xlpm._i&gt;tblParseParts[[#This Row],[Len]],"",MID(tblParseParts[[#This Row],[Text]],_xlpm._i,1)))</f>
        <v>T</v>
      </c>
      <c r="H117" s="4" t="str">
        <f>_xlfn.LET(_xlpm._i, COLUMN()-COLUMN(tblParseParts[[#Headers],[Text]]), IF(_xlpm._i&gt;tblParseParts[[#This Row],[Len]],"",MID(tblParseParts[[#This Row],[Text]],_xlpm._i,1)))</f>
        <v>+</v>
      </c>
      <c r="I117" s="4" t="str">
        <f>_xlfn.LET(_xlpm._i, COLUMN()-COLUMN(tblParseParts[[#Headers],[Text]]), IF(_xlpm._i&gt;tblParseParts[[#This Row],[Len]],"",MID(tblParseParts[[#This Row],[Text]],_xlpm._i,1)))</f>
        <v>0</v>
      </c>
      <c r="J117" s="4" t="str">
        <f>_xlfn.LET(_xlpm._i, COLUMN()-COLUMN(tblParseParts[[#Headers],[Text]]), IF(_xlpm._i&gt;tblParseParts[[#This Row],[Len]],"",MID(tblParseParts[[#This Row],[Text]],_xlpm._i,1)))</f>
        <v>9</v>
      </c>
      <c r="K117" s="4" t="str">
        <f>_xlfn.LET(_xlpm._i, COLUMN()-COLUMN(tblParseParts[[#Headers],[Text]]), IF(_xlpm._i&gt;tblParseParts[[#This Row],[Len]],"",MID(tblParseParts[[#This Row],[Text]],_xlpm._i,1)))</f>
        <v>3</v>
      </c>
      <c r="L117" s="4" t="str">
        <f>_xlfn.LET(_xlpm._i, COLUMN()-COLUMN(tblParseParts[[#Headers],[Text]]), IF(_xlpm._i&gt;tblParseParts[[#This Row],[Len]],"",MID(tblParseParts[[#This Row],[Text]],_xlpm._i,1)))</f>
        <v>0</v>
      </c>
      <c r="M117" s="4" t="str">
        <f>_xlfn.LET(_xlpm._i, COLUMN()-COLUMN(tblParseParts[[#Headers],[Text]]), IF(_xlpm._i&gt;tblParseParts[[#This Row],[Len]],"",MID(tblParseParts[[#This Row],[Text]],_xlpm._i,1)))</f>
        <v/>
      </c>
      <c r="N117" s="4" t="str">
        <f>_xlfn.LET(_xlpm._i, COLUMN()-COLUMN(tblParseParts[[#Headers],[Text]]), IF(_xlpm._i&gt;tblParseParts[[#This Row],[Len]],"",MID(tblParseParts[[#This Row],[Text]],_xlpm._i,1)))</f>
        <v/>
      </c>
      <c r="O117" s="4" t="str">
        <f>_xlfn.LET(_xlpm._i, COLUMN()-COLUMN(tblParseParts[[#Headers],[Text]]), IF(_xlpm._i&gt;tblParseParts[[#This Row],[Len]],"",MID(tblParseParts[[#This Row],[Text]],_xlpm._i,1)))</f>
        <v/>
      </c>
      <c r="P117" s="4" t="str">
        <f>_xlfn.LET(_xlpm._i, COLUMN()-COLUMN(tblParseParts[[#Headers],[Text]]), IF(_xlpm._i&gt;tblParseParts[[#This Row],[Len]],"",MID(tblParseParts[[#This Row],[Text]],_xlpm._i,1)))</f>
        <v/>
      </c>
      <c r="Q117" s="4" t="str">
        <f>_xlfn.LET(_xlpm._i, COLUMN()-COLUMN(tblParseParts[[#Headers],[Text]]), IF(_xlpm._i&gt;tblParseParts[[#This Row],[Len]],"",MID(tblParseParts[[#This Row],[Text]],_xlpm._i,1)))</f>
        <v/>
      </c>
      <c r="R117" s="4" t="str">
        <f>_xlfn.LET(_xlpm._i, COLUMN()-COLUMN(tblParseParts[[#Headers],[Text]]), IF(_xlpm._i&gt;tblParseParts[[#This Row],[Len]],"",MID(tblParseParts[[#This Row],[Text]],_xlpm._i,1)))</f>
        <v/>
      </c>
      <c r="S117" s="4" t="str">
        <f>_xlfn.LET(_xlpm._i, COLUMN()-COLUMN(tblParseParts[[#Headers],[Text]]), IF(_xlpm._i&gt;tblParseParts[[#This Row],[Len]],"",MID(tblParseParts[[#This Row],[Text]],_xlpm._i,1)))</f>
        <v/>
      </c>
      <c r="T117" s="4" t="str">
        <f>_xlfn.LET(_xlpm._i, COLUMN()-COLUMN(tblParseParts[[#Headers],[Text]]), IF(_xlpm._i&gt;tblParseParts[[#This Row],[Len]],"",MID(tblParseParts[[#This Row],[Text]],_xlpm._i,1)))</f>
        <v/>
      </c>
      <c r="U117" s="4" t="str">
        <f>_xlfn.LET(_xlpm._i, COLUMN()-COLUMN(tblParseParts[[#Headers],[Text]]), IF(_xlpm._i&gt;tblParseParts[[#This Row],[Len]],"",MID(tblParseParts[[#This Row],[Text]],_xlpm._i,1)))</f>
        <v/>
      </c>
      <c r="V117" s="4" t="str">
        <f>_xlfn.LET(_xlpm._i, COLUMN()-COLUMN(tblParseParts[[#Headers],[Text]]), IF(_xlpm._i&gt;tblParseParts[[#This Row],[Len]],"",MID(tblParseParts[[#This Row],[Text]],_xlpm._i,1)))</f>
        <v/>
      </c>
      <c r="W117" s="4" t="str">
        <f>_xlfn.LET(_xlpm._i, COLUMN()-COLUMN(tblParseParts[[#Headers],[Text]]), IF(_xlpm._i&gt;tblParseParts[[#This Row],[Len]],"",MID(tblParseParts[[#This Row],[Text]],_xlpm._i,1)))</f>
        <v/>
      </c>
      <c r="X117" s="4" t="str">
        <f>_xlfn.LET(_xlpm._i, COLUMN()-COLUMN(tblParseParts[[#Headers],[Text]]), IF(_xlpm._i&gt;tblParseParts[[#This Row],[Len]],"",MID(tblParseParts[[#This Row],[Text]],_xlpm._i,1)))</f>
        <v/>
      </c>
      <c r="Y117" s="4" t="str">
        <f>_xlfn.LET(_xlpm._i, COLUMN()-COLUMN(tblParseParts[[#Headers],[Text]]), IF(_xlpm._i&gt;tblParseParts[[#This Row],[Len]],"",MID(tblParseParts[[#This Row],[Text]],_xlpm._i,1)))</f>
        <v/>
      </c>
      <c r="Z117" s="4" t="str">
        <f>_xlfn.LET(_xlpm._i, COLUMN()-COLUMN(tblParseParts[[#Headers],[Text]]), IF(_xlpm._i&gt;tblParseParts[[#This Row],[Len]],"",MID(tblParseParts[[#This Row],[Text]],_xlpm._i,1)))</f>
        <v/>
      </c>
      <c r="AA117" s="4" t="str">
        <f>_xlfn.LET(_xlpm._i, COLUMN()-COLUMN(tblParseParts[[#Headers],[Text]]), IF(_xlpm._i&gt;tblParseParts[[#This Row],[Len]],"",MID(tblParseParts[[#This Row],[Text]],_xlpm._i,1)))</f>
        <v/>
      </c>
      <c r="AB117" s="4" t="str">
        <f>_xlfn.LET(_xlpm._i, COLUMN()-COLUMN(tblParseParts[[#Headers],[Text]]), IF(_xlpm._i&gt;tblParseParts[[#This Row],[Len]],"",MID(tblParseParts[[#This Row],[Text]],_xlpm._i,1)))</f>
        <v/>
      </c>
      <c r="AC117" s="4" t="str">
        <f>_xlfn.LET(_xlpm._i, COLUMN()-COLUMN(tblParseParts[[#Headers],[Text]]), IF(_xlpm._i&gt;tblParseParts[[#This Row],[Len]],"",MID(tblParseParts[[#This Row],[Text]],_xlpm._i,1)))</f>
        <v/>
      </c>
      <c r="AD117" s="4" t="str">
        <f>_xlfn.LET(_xlpm._i, COLUMN()-COLUMN(tblParseParts[[#Headers],[Text]]), IF(_xlpm._i&gt;tblParseParts[[#This Row],[Len]],"",MID(tblParseParts[[#This Row],[Text]],_xlpm._i,1)))</f>
        <v/>
      </c>
      <c r="AE117" s="4" t="str">
        <f>_xlfn.LET(_xlpm._i, COLUMN()-COLUMN(tblParseParts[[#Headers],[Text]]), IF(_xlpm._i&gt;tblParseParts[[#This Row],[Len]],"",MID(tblParseParts[[#This Row],[Text]],_xlpm._i,1)))</f>
        <v/>
      </c>
      <c r="AF117" s="4" t="str">
        <f>_xlfn.LET(_xlpm._i, COLUMN()-COLUMN(tblParseParts[[#Headers],[Text]]), IF(_xlpm._i&gt;tblParseParts[[#This Row],[Len]],"",MID(tblParseParts[[#This Row],[Text]],_xlpm._i,1)))</f>
        <v/>
      </c>
      <c r="AG117" s="4" t="str">
        <f>_xlfn.LET(_xlpm._i, COLUMN()-COLUMN(tblParseParts[[#Headers],[Text]]), IF(_xlpm._i&gt;tblParseParts[[#This Row],[Len]],"",MID(tblParseParts[[#This Row],[Text]],_xlpm._i,1)))</f>
        <v/>
      </c>
      <c r="AH117" s="4" t="str">
        <f>_xlfn.LET(_xlpm._i, COLUMN()-COLUMN(tblParseParts[[#Headers],[Text]]), IF(_xlpm._i&gt;tblParseParts[[#This Row],[Len]],"",MID(tblParseParts[[#This Row],[Text]],_xlpm._i,1)))</f>
        <v/>
      </c>
      <c r="AI117" s="4" t="str">
        <f>_xlfn.LET(_xlpm._i, COLUMN()-COLUMN(tblParseParts[[#Headers],[Text]]), IF(_xlpm._i&gt;tblParseParts[[#This Row],[Len]],"",MID(tblParseParts[[#This Row],[Text]],_xlpm._i,1)))</f>
        <v/>
      </c>
      <c r="AJ117">
        <f>LEN(tblParseParts[[#This Row],[Text]])</f>
        <v>10</v>
      </c>
      <c r="AK117">
        <f>_xlfn.LET(_xlpm._range,tblParseParts[[#This Row],[1]:[33]], _xlfn.IFNA(_xlfn.XMATCH("T",_xlpm._range,0,1),0))</f>
        <v>5</v>
      </c>
      <c r="AL11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17">
        <f>_xlfn.LET(_xlpm._range,tblParseParts[[#This Row],[1]:[33]], _xlfn.IFNA(_xlfn.XMATCH(":",_xlpm._range,0,-1),0))</f>
        <v>0</v>
      </c>
      <c r="AN117" cm="1">
        <f t="array" ref="AN117">_xlfn.LET(_xlpm._last,INDEX(tblParseParts[[#This Row],[1]:[33]],1,tblParseParts[[#This Row],[Len]]),IF(_xlpm._last="Z",tblParseParts[[#This Row],[Len]],0))</f>
        <v>0</v>
      </c>
      <c r="AO117">
        <f>N(tblParseParts[[#This Row],[Tpos]]&gt;0)</f>
        <v>1</v>
      </c>
      <c r="AP117">
        <f>N(tblParseParts[[#This Row],[Tpos]]=1)</f>
        <v>0</v>
      </c>
      <c r="AQ117">
        <f>N(tblParseParts[[#This Row],[SignLastPos]]=1)</f>
        <v>0</v>
      </c>
      <c r="AR117">
        <f>(tblParseParts[[#This Row],[Tpos]]&lt;&gt;0)*(((tblParseParts[[#This Row],[ZlastPos]]&gt;tblParseParts[[#This Row],[Tpos]])+(tblParseParts[[#This Row],[SignLastPos]]&gt;tblParseParts[[#This Row],[Tpos]]))&lt;&gt;0)</f>
        <v>1</v>
      </c>
      <c r="AS117">
        <f>(tblParseParts[[#This Row],[Tpos]]&lt;&gt;0)*(((tblParseParts[[#This Row],[ZlastPos]]=tblParseParts[[#This Row],[Tpos]]+1)+(tblParseParts[[#This Row],[SignLastPos]]=tblParseParts[[#This Row],[Tpos]]+1))&lt;&gt;0)</f>
        <v>1</v>
      </c>
      <c r="AT117">
        <f>N(tblParseParts[[#This Row],[ColonLastPos]]&gt;tblParseParts[[#This Row],[SignLastPos]])</f>
        <v>0</v>
      </c>
      <c r="AU117">
        <f>N(tblParseParts[[#This Row],[Len]]&lt;8)</f>
        <v>0</v>
      </c>
      <c r="AV117">
        <f>N(tblParseParts[[#This Row],[ZlastPos]]=tblParseParts[[#This Row],[Len]])</f>
        <v>0</v>
      </c>
      <c r="AW11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7">
        <v>2</v>
      </c>
      <c r="AY117">
        <v>1</v>
      </c>
      <c r="AZ117">
        <v>0</v>
      </c>
      <c r="BA117" t="str">
        <f>_xlfn.TEXTJOIN(", ",FALSE,tblParseParts[[#This Row],[Hash]:[Compliant]])</f>
        <v>152, 2, 1, 0</v>
      </c>
    </row>
    <row r="118" spans="1:53" x14ac:dyDescent="0.25">
      <c r="A118">
        <v>110</v>
      </c>
      <c r="B118" s="14" t="s">
        <v>140</v>
      </c>
      <c r="C118" s="4" t="str">
        <f>_xlfn.LET(_xlpm._i, COLUMN()-COLUMN(tblParseParts[[#Headers],[Text]]), IF(_xlpm._i&gt;tblParseParts[[#This Row],[Len]],"",MID(tblParseParts[[#This Row],[Text]],_xlpm._i,1)))</f>
        <v>9</v>
      </c>
      <c r="D118" s="4" t="str">
        <f>_xlfn.LET(_xlpm._i, COLUMN()-COLUMN(tblParseParts[[#Headers],[Text]]), IF(_xlpm._i&gt;tblParseParts[[#This Row],[Len]],"",MID(tblParseParts[[#This Row],[Text]],_xlpm._i,1)))</f>
        <v>9</v>
      </c>
      <c r="E118" s="4" t="str">
        <f>_xlfn.LET(_xlpm._i, COLUMN()-COLUMN(tblParseParts[[#Headers],[Text]]), IF(_xlpm._i&gt;tblParseParts[[#This Row],[Len]],"",MID(tblParseParts[[#This Row],[Text]],_xlpm._i,1)))</f>
        <v>9</v>
      </c>
      <c r="F118" s="4" t="str">
        <f>_xlfn.LET(_xlpm._i, COLUMN()-COLUMN(tblParseParts[[#Headers],[Text]]), IF(_xlpm._i&gt;tblParseParts[[#This Row],[Len]],"",MID(tblParseParts[[#This Row],[Text]],_xlpm._i,1)))</f>
        <v>9</v>
      </c>
      <c r="G118" s="4" t="str">
        <f>_xlfn.LET(_xlpm._i, COLUMN()-COLUMN(tblParseParts[[#Headers],[Text]]), IF(_xlpm._i&gt;tblParseParts[[#This Row],[Len]],"",MID(tblParseParts[[#This Row],[Text]],_xlpm._i,1)))</f>
        <v>9</v>
      </c>
      <c r="H118" s="4" t="str">
        <f>_xlfn.LET(_xlpm._i, COLUMN()-COLUMN(tblParseParts[[#Headers],[Text]]), IF(_xlpm._i&gt;tblParseParts[[#This Row],[Len]],"",MID(tblParseParts[[#This Row],[Text]],_xlpm._i,1)))</f>
        <v>T</v>
      </c>
      <c r="I118" s="4" t="str">
        <f>_xlfn.LET(_xlpm._i, COLUMN()-COLUMN(tblParseParts[[#Headers],[Text]]), IF(_xlpm._i&gt;tblParseParts[[#This Row],[Len]],"",MID(tblParseParts[[#This Row],[Text]],_xlpm._i,1)))</f>
        <v>+</v>
      </c>
      <c r="J118" s="4" t="str">
        <f>_xlfn.LET(_xlpm._i, COLUMN()-COLUMN(tblParseParts[[#Headers],[Text]]), IF(_xlpm._i&gt;tblParseParts[[#This Row],[Len]],"",MID(tblParseParts[[#This Row],[Text]],_xlpm._i,1)))</f>
        <v>0</v>
      </c>
      <c r="K118" s="4" t="str">
        <f>_xlfn.LET(_xlpm._i, COLUMN()-COLUMN(tblParseParts[[#Headers],[Text]]), IF(_xlpm._i&gt;tblParseParts[[#This Row],[Len]],"",MID(tblParseParts[[#This Row],[Text]],_xlpm._i,1)))</f>
        <v>9</v>
      </c>
      <c r="L118" s="4" t="str">
        <f>_xlfn.LET(_xlpm._i, COLUMN()-COLUMN(tblParseParts[[#Headers],[Text]]), IF(_xlpm._i&gt;tblParseParts[[#This Row],[Len]],"",MID(tblParseParts[[#This Row],[Text]],_xlpm._i,1)))</f>
        <v>3</v>
      </c>
      <c r="M118" s="4" t="str">
        <f>_xlfn.LET(_xlpm._i, COLUMN()-COLUMN(tblParseParts[[#Headers],[Text]]), IF(_xlpm._i&gt;tblParseParts[[#This Row],[Len]],"",MID(tblParseParts[[#This Row],[Text]],_xlpm._i,1)))</f>
        <v>0</v>
      </c>
      <c r="N118" s="4" t="str">
        <f>_xlfn.LET(_xlpm._i, COLUMN()-COLUMN(tblParseParts[[#Headers],[Text]]), IF(_xlpm._i&gt;tblParseParts[[#This Row],[Len]],"",MID(tblParseParts[[#This Row],[Text]],_xlpm._i,1)))</f>
        <v/>
      </c>
      <c r="O118" s="4" t="str">
        <f>_xlfn.LET(_xlpm._i, COLUMN()-COLUMN(tblParseParts[[#Headers],[Text]]), IF(_xlpm._i&gt;tblParseParts[[#This Row],[Len]],"",MID(tblParseParts[[#This Row],[Text]],_xlpm._i,1)))</f>
        <v/>
      </c>
      <c r="P118" s="4" t="str">
        <f>_xlfn.LET(_xlpm._i, COLUMN()-COLUMN(tblParseParts[[#Headers],[Text]]), IF(_xlpm._i&gt;tblParseParts[[#This Row],[Len]],"",MID(tblParseParts[[#This Row],[Text]],_xlpm._i,1)))</f>
        <v/>
      </c>
      <c r="Q118" s="4" t="str">
        <f>_xlfn.LET(_xlpm._i, COLUMN()-COLUMN(tblParseParts[[#Headers],[Text]]), IF(_xlpm._i&gt;tblParseParts[[#This Row],[Len]],"",MID(tblParseParts[[#This Row],[Text]],_xlpm._i,1)))</f>
        <v/>
      </c>
      <c r="R118" s="4" t="str">
        <f>_xlfn.LET(_xlpm._i, COLUMN()-COLUMN(tblParseParts[[#Headers],[Text]]), IF(_xlpm._i&gt;tblParseParts[[#This Row],[Len]],"",MID(tblParseParts[[#This Row],[Text]],_xlpm._i,1)))</f>
        <v/>
      </c>
      <c r="S118" s="4" t="str">
        <f>_xlfn.LET(_xlpm._i, COLUMN()-COLUMN(tblParseParts[[#Headers],[Text]]), IF(_xlpm._i&gt;tblParseParts[[#This Row],[Len]],"",MID(tblParseParts[[#This Row],[Text]],_xlpm._i,1)))</f>
        <v/>
      </c>
      <c r="T118" s="4" t="str">
        <f>_xlfn.LET(_xlpm._i, COLUMN()-COLUMN(tblParseParts[[#Headers],[Text]]), IF(_xlpm._i&gt;tblParseParts[[#This Row],[Len]],"",MID(tblParseParts[[#This Row],[Text]],_xlpm._i,1)))</f>
        <v/>
      </c>
      <c r="U118" s="4" t="str">
        <f>_xlfn.LET(_xlpm._i, COLUMN()-COLUMN(tblParseParts[[#Headers],[Text]]), IF(_xlpm._i&gt;tblParseParts[[#This Row],[Len]],"",MID(tblParseParts[[#This Row],[Text]],_xlpm._i,1)))</f>
        <v/>
      </c>
      <c r="V118" s="4" t="str">
        <f>_xlfn.LET(_xlpm._i, COLUMN()-COLUMN(tblParseParts[[#Headers],[Text]]), IF(_xlpm._i&gt;tblParseParts[[#This Row],[Len]],"",MID(tblParseParts[[#This Row],[Text]],_xlpm._i,1)))</f>
        <v/>
      </c>
      <c r="W118" s="4" t="str">
        <f>_xlfn.LET(_xlpm._i, COLUMN()-COLUMN(tblParseParts[[#Headers],[Text]]), IF(_xlpm._i&gt;tblParseParts[[#This Row],[Len]],"",MID(tblParseParts[[#This Row],[Text]],_xlpm._i,1)))</f>
        <v/>
      </c>
      <c r="X118" s="4" t="str">
        <f>_xlfn.LET(_xlpm._i, COLUMN()-COLUMN(tblParseParts[[#Headers],[Text]]), IF(_xlpm._i&gt;tblParseParts[[#This Row],[Len]],"",MID(tblParseParts[[#This Row],[Text]],_xlpm._i,1)))</f>
        <v/>
      </c>
      <c r="Y118" s="4" t="str">
        <f>_xlfn.LET(_xlpm._i, COLUMN()-COLUMN(tblParseParts[[#Headers],[Text]]), IF(_xlpm._i&gt;tblParseParts[[#This Row],[Len]],"",MID(tblParseParts[[#This Row],[Text]],_xlpm._i,1)))</f>
        <v/>
      </c>
      <c r="Z118" s="4" t="str">
        <f>_xlfn.LET(_xlpm._i, COLUMN()-COLUMN(tblParseParts[[#Headers],[Text]]), IF(_xlpm._i&gt;tblParseParts[[#This Row],[Len]],"",MID(tblParseParts[[#This Row],[Text]],_xlpm._i,1)))</f>
        <v/>
      </c>
      <c r="AA118" s="4" t="str">
        <f>_xlfn.LET(_xlpm._i, COLUMN()-COLUMN(tblParseParts[[#Headers],[Text]]), IF(_xlpm._i&gt;tblParseParts[[#This Row],[Len]],"",MID(tblParseParts[[#This Row],[Text]],_xlpm._i,1)))</f>
        <v/>
      </c>
      <c r="AB118" s="4" t="str">
        <f>_xlfn.LET(_xlpm._i, COLUMN()-COLUMN(tblParseParts[[#Headers],[Text]]), IF(_xlpm._i&gt;tblParseParts[[#This Row],[Len]],"",MID(tblParseParts[[#This Row],[Text]],_xlpm._i,1)))</f>
        <v/>
      </c>
      <c r="AC118" s="4" t="str">
        <f>_xlfn.LET(_xlpm._i, COLUMN()-COLUMN(tblParseParts[[#Headers],[Text]]), IF(_xlpm._i&gt;tblParseParts[[#This Row],[Len]],"",MID(tblParseParts[[#This Row],[Text]],_xlpm._i,1)))</f>
        <v/>
      </c>
      <c r="AD118" s="4" t="str">
        <f>_xlfn.LET(_xlpm._i, COLUMN()-COLUMN(tblParseParts[[#Headers],[Text]]), IF(_xlpm._i&gt;tblParseParts[[#This Row],[Len]],"",MID(tblParseParts[[#This Row],[Text]],_xlpm._i,1)))</f>
        <v/>
      </c>
      <c r="AE118" s="4" t="str">
        <f>_xlfn.LET(_xlpm._i, COLUMN()-COLUMN(tblParseParts[[#Headers],[Text]]), IF(_xlpm._i&gt;tblParseParts[[#This Row],[Len]],"",MID(tblParseParts[[#This Row],[Text]],_xlpm._i,1)))</f>
        <v/>
      </c>
      <c r="AF118" s="4" t="str">
        <f>_xlfn.LET(_xlpm._i, COLUMN()-COLUMN(tblParseParts[[#Headers],[Text]]), IF(_xlpm._i&gt;tblParseParts[[#This Row],[Len]],"",MID(tblParseParts[[#This Row],[Text]],_xlpm._i,1)))</f>
        <v/>
      </c>
      <c r="AG118" s="4" t="str">
        <f>_xlfn.LET(_xlpm._i, COLUMN()-COLUMN(tblParseParts[[#Headers],[Text]]), IF(_xlpm._i&gt;tblParseParts[[#This Row],[Len]],"",MID(tblParseParts[[#This Row],[Text]],_xlpm._i,1)))</f>
        <v/>
      </c>
      <c r="AH118" s="4" t="str">
        <f>_xlfn.LET(_xlpm._i, COLUMN()-COLUMN(tblParseParts[[#Headers],[Text]]), IF(_xlpm._i&gt;tblParseParts[[#This Row],[Len]],"",MID(tblParseParts[[#This Row],[Text]],_xlpm._i,1)))</f>
        <v/>
      </c>
      <c r="AI118" s="4" t="str">
        <f>_xlfn.LET(_xlpm._i, COLUMN()-COLUMN(tblParseParts[[#Headers],[Text]]), IF(_xlpm._i&gt;tblParseParts[[#This Row],[Len]],"",MID(tblParseParts[[#This Row],[Text]],_xlpm._i,1)))</f>
        <v/>
      </c>
      <c r="AJ118">
        <f>LEN(tblParseParts[[#This Row],[Text]])</f>
        <v>11</v>
      </c>
      <c r="AK118">
        <f>_xlfn.LET(_xlpm._range,tblParseParts[[#This Row],[1]:[33]], _xlfn.IFNA(_xlfn.XMATCH("T",_xlpm._range,0,1),0))</f>
        <v>6</v>
      </c>
      <c r="AL11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118">
        <f>_xlfn.LET(_xlpm._range,tblParseParts[[#This Row],[1]:[33]], _xlfn.IFNA(_xlfn.XMATCH(":",_xlpm._range,0,-1),0))</f>
        <v>0</v>
      </c>
      <c r="AN118" cm="1">
        <f t="array" ref="AN118">_xlfn.LET(_xlpm._last,INDEX(tblParseParts[[#This Row],[1]:[33]],1,tblParseParts[[#This Row],[Len]]),IF(_xlpm._last="Z",tblParseParts[[#This Row],[Len]],0))</f>
        <v>0</v>
      </c>
      <c r="AO118">
        <f>N(tblParseParts[[#This Row],[Tpos]]&gt;0)</f>
        <v>1</v>
      </c>
      <c r="AP118">
        <f>N(tblParseParts[[#This Row],[Tpos]]=1)</f>
        <v>0</v>
      </c>
      <c r="AQ118">
        <f>N(tblParseParts[[#This Row],[SignLastPos]]=1)</f>
        <v>0</v>
      </c>
      <c r="AR118">
        <f>(tblParseParts[[#This Row],[Tpos]]&lt;&gt;0)*(((tblParseParts[[#This Row],[ZlastPos]]&gt;tblParseParts[[#This Row],[Tpos]])+(tblParseParts[[#This Row],[SignLastPos]]&gt;tblParseParts[[#This Row],[Tpos]]))&lt;&gt;0)</f>
        <v>1</v>
      </c>
      <c r="AS118">
        <f>(tblParseParts[[#This Row],[Tpos]]&lt;&gt;0)*(((tblParseParts[[#This Row],[ZlastPos]]=tblParseParts[[#This Row],[Tpos]]+1)+(tblParseParts[[#This Row],[SignLastPos]]=tblParseParts[[#This Row],[Tpos]]+1))&lt;&gt;0)</f>
        <v>1</v>
      </c>
      <c r="AT118">
        <f>N(tblParseParts[[#This Row],[ColonLastPos]]&gt;tblParseParts[[#This Row],[SignLastPos]])</f>
        <v>0</v>
      </c>
      <c r="AU118">
        <f>N(tblParseParts[[#This Row],[Len]]&lt;8)</f>
        <v>0</v>
      </c>
      <c r="AV118">
        <f>N(tblParseParts[[#This Row],[ZlastPos]]=tblParseParts[[#This Row],[Len]])</f>
        <v>0</v>
      </c>
      <c r="AW11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8">
        <v>2</v>
      </c>
      <c r="AY118">
        <v>1</v>
      </c>
      <c r="AZ118">
        <v>0</v>
      </c>
      <c r="BA118" t="str">
        <f>_xlfn.TEXTJOIN(", ",FALSE,tblParseParts[[#This Row],[Hash]:[Compliant]])</f>
        <v>152, 2, 1, 0</v>
      </c>
    </row>
    <row r="119" spans="1:53" x14ac:dyDescent="0.25">
      <c r="A119">
        <v>111</v>
      </c>
      <c r="B119" s="14" t="s">
        <v>141</v>
      </c>
      <c r="C119" s="4" t="str">
        <f>_xlfn.LET(_xlpm._i, COLUMN()-COLUMN(tblParseParts[[#Headers],[Text]]), IF(_xlpm._i&gt;tblParseParts[[#This Row],[Len]],"",MID(tblParseParts[[#This Row],[Text]],_xlpm._i,1)))</f>
        <v>2</v>
      </c>
      <c r="D119" s="4" t="str">
        <f>_xlfn.LET(_xlpm._i, COLUMN()-COLUMN(tblParseParts[[#Headers],[Text]]), IF(_xlpm._i&gt;tblParseParts[[#This Row],[Len]],"",MID(tblParseParts[[#This Row],[Text]],_xlpm._i,1)))</f>
        <v>0</v>
      </c>
      <c r="E119" s="4" t="str">
        <f>_xlfn.LET(_xlpm._i, COLUMN()-COLUMN(tblParseParts[[#Headers],[Text]]), IF(_xlpm._i&gt;tblParseParts[[#This Row],[Len]],"",MID(tblParseParts[[#This Row],[Text]],_xlpm._i,1)))</f>
        <v>2</v>
      </c>
      <c r="F119" s="4" t="str">
        <f>_xlfn.LET(_xlpm._i, COLUMN()-COLUMN(tblParseParts[[#Headers],[Text]]), IF(_xlpm._i&gt;tblParseParts[[#This Row],[Len]],"",MID(tblParseParts[[#This Row],[Text]],_xlpm._i,1)))</f>
        <v>3</v>
      </c>
      <c r="G119" s="4" t="str">
        <f>_xlfn.LET(_xlpm._i, COLUMN()-COLUMN(tblParseParts[[#Headers],[Text]]), IF(_xlpm._i&gt;tblParseParts[[#This Row],[Len]],"",MID(tblParseParts[[#This Row],[Text]],_xlpm._i,1)))</f>
        <v>3</v>
      </c>
      <c r="H119" s="4" t="str">
        <f>_xlfn.LET(_xlpm._i, COLUMN()-COLUMN(tblParseParts[[#Headers],[Text]]), IF(_xlpm._i&gt;tblParseParts[[#This Row],[Len]],"",MID(tblParseParts[[#This Row],[Text]],_xlpm._i,1)))</f>
        <v>2</v>
      </c>
      <c r="I119" s="4" t="str">
        <f>_xlfn.LET(_xlpm._i, COLUMN()-COLUMN(tblParseParts[[#Headers],[Text]]), IF(_xlpm._i&gt;tblParseParts[[#This Row],[Len]],"",MID(tblParseParts[[#This Row],[Text]],_xlpm._i,1)))</f>
        <v>5</v>
      </c>
      <c r="J119" s="4" t="str">
        <f>_xlfn.LET(_xlpm._i, COLUMN()-COLUMN(tblParseParts[[#Headers],[Text]]), IF(_xlpm._i&gt;tblParseParts[[#This Row],[Len]],"",MID(tblParseParts[[#This Row],[Text]],_xlpm._i,1)))</f>
        <v>T</v>
      </c>
      <c r="K119" s="4" t="str">
        <f>_xlfn.LET(_xlpm._i, COLUMN()-COLUMN(tblParseParts[[#Headers],[Text]]), IF(_xlpm._i&gt;tblParseParts[[#This Row],[Len]],"",MID(tblParseParts[[#This Row],[Text]],_xlpm._i,1)))</f>
        <v>+</v>
      </c>
      <c r="L119" s="4" t="str">
        <f>_xlfn.LET(_xlpm._i, COLUMN()-COLUMN(tblParseParts[[#Headers],[Text]]), IF(_xlpm._i&gt;tblParseParts[[#This Row],[Len]],"",MID(tblParseParts[[#This Row],[Text]],_xlpm._i,1)))</f>
        <v>0</v>
      </c>
      <c r="M119" s="4" t="str">
        <f>_xlfn.LET(_xlpm._i, COLUMN()-COLUMN(tblParseParts[[#Headers],[Text]]), IF(_xlpm._i&gt;tblParseParts[[#This Row],[Len]],"",MID(tblParseParts[[#This Row],[Text]],_xlpm._i,1)))</f>
        <v>9</v>
      </c>
      <c r="N119" s="4" t="str">
        <f>_xlfn.LET(_xlpm._i, COLUMN()-COLUMN(tblParseParts[[#Headers],[Text]]), IF(_xlpm._i&gt;tblParseParts[[#This Row],[Len]],"",MID(tblParseParts[[#This Row],[Text]],_xlpm._i,1)))</f>
        <v>3</v>
      </c>
      <c r="O119" s="4" t="str">
        <f>_xlfn.LET(_xlpm._i, COLUMN()-COLUMN(tblParseParts[[#Headers],[Text]]), IF(_xlpm._i&gt;tblParseParts[[#This Row],[Len]],"",MID(tblParseParts[[#This Row],[Text]],_xlpm._i,1)))</f>
        <v>0</v>
      </c>
      <c r="P119" s="4" t="str">
        <f>_xlfn.LET(_xlpm._i, COLUMN()-COLUMN(tblParseParts[[#Headers],[Text]]), IF(_xlpm._i&gt;tblParseParts[[#This Row],[Len]],"",MID(tblParseParts[[#This Row],[Text]],_xlpm._i,1)))</f>
        <v/>
      </c>
      <c r="Q119" s="4" t="str">
        <f>_xlfn.LET(_xlpm._i, COLUMN()-COLUMN(tblParseParts[[#Headers],[Text]]), IF(_xlpm._i&gt;tblParseParts[[#This Row],[Len]],"",MID(tblParseParts[[#This Row],[Text]],_xlpm._i,1)))</f>
        <v/>
      </c>
      <c r="R119" s="4" t="str">
        <f>_xlfn.LET(_xlpm._i, COLUMN()-COLUMN(tblParseParts[[#Headers],[Text]]), IF(_xlpm._i&gt;tblParseParts[[#This Row],[Len]],"",MID(tblParseParts[[#This Row],[Text]],_xlpm._i,1)))</f>
        <v/>
      </c>
      <c r="S119" s="4" t="str">
        <f>_xlfn.LET(_xlpm._i, COLUMN()-COLUMN(tblParseParts[[#Headers],[Text]]), IF(_xlpm._i&gt;tblParseParts[[#This Row],[Len]],"",MID(tblParseParts[[#This Row],[Text]],_xlpm._i,1)))</f>
        <v/>
      </c>
      <c r="T119" s="4" t="str">
        <f>_xlfn.LET(_xlpm._i, COLUMN()-COLUMN(tblParseParts[[#Headers],[Text]]), IF(_xlpm._i&gt;tblParseParts[[#This Row],[Len]],"",MID(tblParseParts[[#This Row],[Text]],_xlpm._i,1)))</f>
        <v/>
      </c>
      <c r="U119" s="4" t="str">
        <f>_xlfn.LET(_xlpm._i, COLUMN()-COLUMN(tblParseParts[[#Headers],[Text]]), IF(_xlpm._i&gt;tblParseParts[[#This Row],[Len]],"",MID(tblParseParts[[#This Row],[Text]],_xlpm._i,1)))</f>
        <v/>
      </c>
      <c r="V119" s="4" t="str">
        <f>_xlfn.LET(_xlpm._i, COLUMN()-COLUMN(tblParseParts[[#Headers],[Text]]), IF(_xlpm._i&gt;tblParseParts[[#This Row],[Len]],"",MID(tblParseParts[[#This Row],[Text]],_xlpm._i,1)))</f>
        <v/>
      </c>
      <c r="W119" s="4" t="str">
        <f>_xlfn.LET(_xlpm._i, COLUMN()-COLUMN(tblParseParts[[#Headers],[Text]]), IF(_xlpm._i&gt;tblParseParts[[#This Row],[Len]],"",MID(tblParseParts[[#This Row],[Text]],_xlpm._i,1)))</f>
        <v/>
      </c>
      <c r="X119" s="4" t="str">
        <f>_xlfn.LET(_xlpm._i, COLUMN()-COLUMN(tblParseParts[[#Headers],[Text]]), IF(_xlpm._i&gt;tblParseParts[[#This Row],[Len]],"",MID(tblParseParts[[#This Row],[Text]],_xlpm._i,1)))</f>
        <v/>
      </c>
      <c r="Y119" s="4" t="str">
        <f>_xlfn.LET(_xlpm._i, COLUMN()-COLUMN(tblParseParts[[#Headers],[Text]]), IF(_xlpm._i&gt;tblParseParts[[#This Row],[Len]],"",MID(tblParseParts[[#This Row],[Text]],_xlpm._i,1)))</f>
        <v/>
      </c>
      <c r="Z119" s="4" t="str">
        <f>_xlfn.LET(_xlpm._i, COLUMN()-COLUMN(tblParseParts[[#Headers],[Text]]), IF(_xlpm._i&gt;tblParseParts[[#This Row],[Len]],"",MID(tblParseParts[[#This Row],[Text]],_xlpm._i,1)))</f>
        <v/>
      </c>
      <c r="AA119" s="4" t="str">
        <f>_xlfn.LET(_xlpm._i, COLUMN()-COLUMN(tblParseParts[[#Headers],[Text]]), IF(_xlpm._i&gt;tblParseParts[[#This Row],[Len]],"",MID(tblParseParts[[#This Row],[Text]],_xlpm._i,1)))</f>
        <v/>
      </c>
      <c r="AB119" s="4" t="str">
        <f>_xlfn.LET(_xlpm._i, COLUMN()-COLUMN(tblParseParts[[#Headers],[Text]]), IF(_xlpm._i&gt;tblParseParts[[#This Row],[Len]],"",MID(tblParseParts[[#This Row],[Text]],_xlpm._i,1)))</f>
        <v/>
      </c>
      <c r="AC119" s="4" t="str">
        <f>_xlfn.LET(_xlpm._i, COLUMN()-COLUMN(tblParseParts[[#Headers],[Text]]), IF(_xlpm._i&gt;tblParseParts[[#This Row],[Len]],"",MID(tblParseParts[[#This Row],[Text]],_xlpm._i,1)))</f>
        <v/>
      </c>
      <c r="AD119" s="4" t="str">
        <f>_xlfn.LET(_xlpm._i, COLUMN()-COLUMN(tblParseParts[[#Headers],[Text]]), IF(_xlpm._i&gt;tblParseParts[[#This Row],[Len]],"",MID(tblParseParts[[#This Row],[Text]],_xlpm._i,1)))</f>
        <v/>
      </c>
      <c r="AE119" s="4" t="str">
        <f>_xlfn.LET(_xlpm._i, COLUMN()-COLUMN(tblParseParts[[#Headers],[Text]]), IF(_xlpm._i&gt;tblParseParts[[#This Row],[Len]],"",MID(tblParseParts[[#This Row],[Text]],_xlpm._i,1)))</f>
        <v/>
      </c>
      <c r="AF119" s="4" t="str">
        <f>_xlfn.LET(_xlpm._i, COLUMN()-COLUMN(tblParseParts[[#Headers],[Text]]), IF(_xlpm._i&gt;tblParseParts[[#This Row],[Len]],"",MID(tblParseParts[[#This Row],[Text]],_xlpm._i,1)))</f>
        <v/>
      </c>
      <c r="AG119" s="4" t="str">
        <f>_xlfn.LET(_xlpm._i, COLUMN()-COLUMN(tblParseParts[[#Headers],[Text]]), IF(_xlpm._i&gt;tblParseParts[[#This Row],[Len]],"",MID(tblParseParts[[#This Row],[Text]],_xlpm._i,1)))</f>
        <v/>
      </c>
      <c r="AH119" s="4" t="str">
        <f>_xlfn.LET(_xlpm._i, COLUMN()-COLUMN(tblParseParts[[#Headers],[Text]]), IF(_xlpm._i&gt;tblParseParts[[#This Row],[Len]],"",MID(tblParseParts[[#This Row],[Text]],_xlpm._i,1)))</f>
        <v/>
      </c>
      <c r="AI119" s="4" t="str">
        <f>_xlfn.LET(_xlpm._i, COLUMN()-COLUMN(tblParseParts[[#Headers],[Text]]), IF(_xlpm._i&gt;tblParseParts[[#This Row],[Len]],"",MID(tblParseParts[[#This Row],[Text]],_xlpm._i,1)))</f>
        <v/>
      </c>
      <c r="AJ119">
        <f>LEN(tblParseParts[[#This Row],[Text]])</f>
        <v>13</v>
      </c>
      <c r="AK119">
        <f>_xlfn.LET(_xlpm._range,tblParseParts[[#This Row],[1]:[33]], _xlfn.IFNA(_xlfn.XMATCH("T",_xlpm._range,0,1),0))</f>
        <v>8</v>
      </c>
      <c r="AL11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19">
        <f>_xlfn.LET(_xlpm._range,tblParseParts[[#This Row],[1]:[33]], _xlfn.IFNA(_xlfn.XMATCH(":",_xlpm._range,0,-1),0))</f>
        <v>0</v>
      </c>
      <c r="AN119" cm="1">
        <f t="array" ref="AN119">_xlfn.LET(_xlpm._last,INDEX(tblParseParts[[#This Row],[1]:[33]],1,tblParseParts[[#This Row],[Len]]),IF(_xlpm._last="Z",tblParseParts[[#This Row],[Len]],0))</f>
        <v>0</v>
      </c>
      <c r="AO119">
        <f>N(tblParseParts[[#This Row],[Tpos]]&gt;0)</f>
        <v>1</v>
      </c>
      <c r="AP119">
        <f>N(tblParseParts[[#This Row],[Tpos]]=1)</f>
        <v>0</v>
      </c>
      <c r="AQ119">
        <f>N(tblParseParts[[#This Row],[SignLastPos]]=1)</f>
        <v>0</v>
      </c>
      <c r="AR119">
        <f>(tblParseParts[[#This Row],[Tpos]]&lt;&gt;0)*(((tblParseParts[[#This Row],[ZlastPos]]&gt;tblParseParts[[#This Row],[Tpos]])+(tblParseParts[[#This Row],[SignLastPos]]&gt;tblParseParts[[#This Row],[Tpos]]))&lt;&gt;0)</f>
        <v>1</v>
      </c>
      <c r="AS119">
        <f>(tblParseParts[[#This Row],[Tpos]]&lt;&gt;0)*(((tblParseParts[[#This Row],[ZlastPos]]=tblParseParts[[#This Row],[Tpos]]+1)+(tblParseParts[[#This Row],[SignLastPos]]=tblParseParts[[#This Row],[Tpos]]+1))&lt;&gt;0)</f>
        <v>1</v>
      </c>
      <c r="AT119">
        <f>N(tblParseParts[[#This Row],[ColonLastPos]]&gt;tblParseParts[[#This Row],[SignLastPos]])</f>
        <v>0</v>
      </c>
      <c r="AU119">
        <f>N(tblParseParts[[#This Row],[Len]]&lt;8)</f>
        <v>0</v>
      </c>
      <c r="AV119">
        <f>N(tblParseParts[[#This Row],[ZlastPos]]=tblParseParts[[#This Row],[Len]])</f>
        <v>0</v>
      </c>
      <c r="AW11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19">
        <v>2</v>
      </c>
      <c r="AY119">
        <v>1</v>
      </c>
      <c r="AZ119">
        <v>0</v>
      </c>
      <c r="BA119" t="str">
        <f>_xlfn.TEXTJOIN(", ",FALSE,tblParseParts[[#This Row],[Hash]:[Compliant]])</f>
        <v>152, 2, 1, 0</v>
      </c>
    </row>
    <row r="120" spans="1:53" x14ac:dyDescent="0.25">
      <c r="A120">
        <v>112</v>
      </c>
      <c r="B120" s="14" t="s">
        <v>142</v>
      </c>
      <c r="C120" s="4" t="str">
        <f>_xlfn.LET(_xlpm._i, COLUMN()-COLUMN(tblParseParts[[#Headers],[Text]]), IF(_xlpm._i&gt;tblParseParts[[#This Row],[Len]],"",MID(tblParseParts[[#This Row],[Text]],_xlpm._i,1)))</f>
        <v>2</v>
      </c>
      <c r="D120" s="4" t="str">
        <f>_xlfn.LET(_xlpm._i, COLUMN()-COLUMN(tblParseParts[[#Headers],[Text]]), IF(_xlpm._i&gt;tblParseParts[[#This Row],[Len]],"",MID(tblParseParts[[#This Row],[Text]],_xlpm._i,1)))</f>
        <v>0</v>
      </c>
      <c r="E120" s="4" t="str">
        <f>_xlfn.LET(_xlpm._i, COLUMN()-COLUMN(tblParseParts[[#Headers],[Text]]), IF(_xlpm._i&gt;tblParseParts[[#This Row],[Len]],"",MID(tblParseParts[[#This Row],[Text]],_xlpm._i,1)))</f>
        <v>2</v>
      </c>
      <c r="F120" s="4" t="str">
        <f>_xlfn.LET(_xlpm._i, COLUMN()-COLUMN(tblParseParts[[#Headers],[Text]]), IF(_xlpm._i&gt;tblParseParts[[#This Row],[Len]],"",MID(tblParseParts[[#This Row],[Text]],_xlpm._i,1)))</f>
        <v>3</v>
      </c>
      <c r="G120" s="4" t="str">
        <f>_xlfn.LET(_xlpm._i, COLUMN()-COLUMN(tblParseParts[[#Headers],[Text]]), IF(_xlpm._i&gt;tblParseParts[[#This Row],[Len]],"",MID(tblParseParts[[#This Row],[Text]],_xlpm._i,1)))</f>
        <v>W</v>
      </c>
      <c r="H120" s="4" t="str">
        <f>_xlfn.LET(_xlpm._i, COLUMN()-COLUMN(tblParseParts[[#Headers],[Text]]), IF(_xlpm._i&gt;tblParseParts[[#This Row],[Len]],"",MID(tblParseParts[[#This Row],[Text]],_xlpm._i,1)))</f>
        <v>1</v>
      </c>
      <c r="I120" s="4" t="str">
        <f>_xlfn.LET(_xlpm._i, COLUMN()-COLUMN(tblParseParts[[#Headers],[Text]]), IF(_xlpm._i&gt;tblParseParts[[#This Row],[Len]],"",MID(tblParseParts[[#This Row],[Text]],_xlpm._i,1)))</f>
        <v>5</v>
      </c>
      <c r="J120" s="4" t="str">
        <f>_xlfn.LET(_xlpm._i, COLUMN()-COLUMN(tblParseParts[[#Headers],[Text]]), IF(_xlpm._i&gt;tblParseParts[[#This Row],[Len]],"",MID(tblParseParts[[#This Row],[Text]],_xlpm._i,1)))</f>
        <v>T</v>
      </c>
      <c r="K120" s="4" t="str">
        <f>_xlfn.LET(_xlpm._i, COLUMN()-COLUMN(tblParseParts[[#Headers],[Text]]), IF(_xlpm._i&gt;tblParseParts[[#This Row],[Len]],"",MID(tblParseParts[[#This Row],[Text]],_xlpm._i,1)))</f>
        <v>+</v>
      </c>
      <c r="L120" s="4" t="str">
        <f>_xlfn.LET(_xlpm._i, COLUMN()-COLUMN(tblParseParts[[#Headers],[Text]]), IF(_xlpm._i&gt;tblParseParts[[#This Row],[Len]],"",MID(tblParseParts[[#This Row],[Text]],_xlpm._i,1)))</f>
        <v>0</v>
      </c>
      <c r="M120" s="4" t="str">
        <f>_xlfn.LET(_xlpm._i, COLUMN()-COLUMN(tblParseParts[[#Headers],[Text]]), IF(_xlpm._i&gt;tblParseParts[[#This Row],[Len]],"",MID(tblParseParts[[#This Row],[Text]],_xlpm._i,1)))</f>
        <v>9</v>
      </c>
      <c r="N120" s="4" t="str">
        <f>_xlfn.LET(_xlpm._i, COLUMN()-COLUMN(tblParseParts[[#Headers],[Text]]), IF(_xlpm._i&gt;tblParseParts[[#This Row],[Len]],"",MID(tblParseParts[[#This Row],[Text]],_xlpm._i,1)))</f>
        <v>3</v>
      </c>
      <c r="O120" s="4" t="str">
        <f>_xlfn.LET(_xlpm._i, COLUMN()-COLUMN(tblParseParts[[#Headers],[Text]]), IF(_xlpm._i&gt;tblParseParts[[#This Row],[Len]],"",MID(tblParseParts[[#This Row],[Text]],_xlpm._i,1)))</f>
        <v>0</v>
      </c>
      <c r="P120" s="4" t="str">
        <f>_xlfn.LET(_xlpm._i, COLUMN()-COLUMN(tblParseParts[[#Headers],[Text]]), IF(_xlpm._i&gt;tblParseParts[[#This Row],[Len]],"",MID(tblParseParts[[#This Row],[Text]],_xlpm._i,1)))</f>
        <v/>
      </c>
      <c r="Q120" s="4" t="str">
        <f>_xlfn.LET(_xlpm._i, COLUMN()-COLUMN(tblParseParts[[#Headers],[Text]]), IF(_xlpm._i&gt;tblParseParts[[#This Row],[Len]],"",MID(tblParseParts[[#This Row],[Text]],_xlpm._i,1)))</f>
        <v/>
      </c>
      <c r="R120" s="4" t="str">
        <f>_xlfn.LET(_xlpm._i, COLUMN()-COLUMN(tblParseParts[[#Headers],[Text]]), IF(_xlpm._i&gt;tblParseParts[[#This Row],[Len]],"",MID(tblParseParts[[#This Row],[Text]],_xlpm._i,1)))</f>
        <v/>
      </c>
      <c r="S120" s="4" t="str">
        <f>_xlfn.LET(_xlpm._i, COLUMN()-COLUMN(tblParseParts[[#Headers],[Text]]), IF(_xlpm._i&gt;tblParseParts[[#This Row],[Len]],"",MID(tblParseParts[[#This Row],[Text]],_xlpm._i,1)))</f>
        <v/>
      </c>
      <c r="T120" s="4" t="str">
        <f>_xlfn.LET(_xlpm._i, COLUMN()-COLUMN(tblParseParts[[#Headers],[Text]]), IF(_xlpm._i&gt;tblParseParts[[#This Row],[Len]],"",MID(tblParseParts[[#This Row],[Text]],_xlpm._i,1)))</f>
        <v/>
      </c>
      <c r="U120" s="4" t="str">
        <f>_xlfn.LET(_xlpm._i, COLUMN()-COLUMN(tblParseParts[[#Headers],[Text]]), IF(_xlpm._i&gt;tblParseParts[[#This Row],[Len]],"",MID(tblParseParts[[#This Row],[Text]],_xlpm._i,1)))</f>
        <v/>
      </c>
      <c r="V120" s="4" t="str">
        <f>_xlfn.LET(_xlpm._i, COLUMN()-COLUMN(tblParseParts[[#Headers],[Text]]), IF(_xlpm._i&gt;tblParseParts[[#This Row],[Len]],"",MID(tblParseParts[[#This Row],[Text]],_xlpm._i,1)))</f>
        <v/>
      </c>
      <c r="W120" s="4" t="str">
        <f>_xlfn.LET(_xlpm._i, COLUMN()-COLUMN(tblParseParts[[#Headers],[Text]]), IF(_xlpm._i&gt;tblParseParts[[#This Row],[Len]],"",MID(tblParseParts[[#This Row],[Text]],_xlpm._i,1)))</f>
        <v/>
      </c>
      <c r="X120" s="4" t="str">
        <f>_xlfn.LET(_xlpm._i, COLUMN()-COLUMN(tblParseParts[[#Headers],[Text]]), IF(_xlpm._i&gt;tblParseParts[[#This Row],[Len]],"",MID(tblParseParts[[#This Row],[Text]],_xlpm._i,1)))</f>
        <v/>
      </c>
      <c r="Y120" s="4" t="str">
        <f>_xlfn.LET(_xlpm._i, COLUMN()-COLUMN(tblParseParts[[#Headers],[Text]]), IF(_xlpm._i&gt;tblParseParts[[#This Row],[Len]],"",MID(tblParseParts[[#This Row],[Text]],_xlpm._i,1)))</f>
        <v/>
      </c>
      <c r="Z120" s="4" t="str">
        <f>_xlfn.LET(_xlpm._i, COLUMN()-COLUMN(tblParseParts[[#Headers],[Text]]), IF(_xlpm._i&gt;tblParseParts[[#This Row],[Len]],"",MID(tblParseParts[[#This Row],[Text]],_xlpm._i,1)))</f>
        <v/>
      </c>
      <c r="AA120" s="4" t="str">
        <f>_xlfn.LET(_xlpm._i, COLUMN()-COLUMN(tblParseParts[[#Headers],[Text]]), IF(_xlpm._i&gt;tblParseParts[[#This Row],[Len]],"",MID(tblParseParts[[#This Row],[Text]],_xlpm._i,1)))</f>
        <v/>
      </c>
      <c r="AB120" s="4" t="str">
        <f>_xlfn.LET(_xlpm._i, COLUMN()-COLUMN(tblParseParts[[#Headers],[Text]]), IF(_xlpm._i&gt;tblParseParts[[#This Row],[Len]],"",MID(tblParseParts[[#This Row],[Text]],_xlpm._i,1)))</f>
        <v/>
      </c>
      <c r="AC120" s="4" t="str">
        <f>_xlfn.LET(_xlpm._i, COLUMN()-COLUMN(tblParseParts[[#Headers],[Text]]), IF(_xlpm._i&gt;tblParseParts[[#This Row],[Len]],"",MID(tblParseParts[[#This Row],[Text]],_xlpm._i,1)))</f>
        <v/>
      </c>
      <c r="AD120" s="4" t="str">
        <f>_xlfn.LET(_xlpm._i, COLUMN()-COLUMN(tblParseParts[[#Headers],[Text]]), IF(_xlpm._i&gt;tblParseParts[[#This Row],[Len]],"",MID(tblParseParts[[#This Row],[Text]],_xlpm._i,1)))</f>
        <v/>
      </c>
      <c r="AE120" s="4" t="str">
        <f>_xlfn.LET(_xlpm._i, COLUMN()-COLUMN(tblParseParts[[#Headers],[Text]]), IF(_xlpm._i&gt;tblParseParts[[#This Row],[Len]],"",MID(tblParseParts[[#This Row],[Text]],_xlpm._i,1)))</f>
        <v/>
      </c>
      <c r="AF120" s="4" t="str">
        <f>_xlfn.LET(_xlpm._i, COLUMN()-COLUMN(tblParseParts[[#Headers],[Text]]), IF(_xlpm._i&gt;tblParseParts[[#This Row],[Len]],"",MID(tblParseParts[[#This Row],[Text]],_xlpm._i,1)))</f>
        <v/>
      </c>
      <c r="AG120" s="4" t="str">
        <f>_xlfn.LET(_xlpm._i, COLUMN()-COLUMN(tblParseParts[[#Headers],[Text]]), IF(_xlpm._i&gt;tblParseParts[[#This Row],[Len]],"",MID(tblParseParts[[#This Row],[Text]],_xlpm._i,1)))</f>
        <v/>
      </c>
      <c r="AH120" s="4" t="str">
        <f>_xlfn.LET(_xlpm._i, COLUMN()-COLUMN(tblParseParts[[#Headers],[Text]]), IF(_xlpm._i&gt;tblParseParts[[#This Row],[Len]],"",MID(tblParseParts[[#This Row],[Text]],_xlpm._i,1)))</f>
        <v/>
      </c>
      <c r="AI120" s="4" t="str">
        <f>_xlfn.LET(_xlpm._i, COLUMN()-COLUMN(tblParseParts[[#Headers],[Text]]), IF(_xlpm._i&gt;tblParseParts[[#This Row],[Len]],"",MID(tblParseParts[[#This Row],[Text]],_xlpm._i,1)))</f>
        <v/>
      </c>
      <c r="AJ120">
        <f>LEN(tblParseParts[[#This Row],[Text]])</f>
        <v>13</v>
      </c>
      <c r="AK120">
        <f>_xlfn.LET(_xlpm._range,tblParseParts[[#This Row],[1]:[33]], _xlfn.IFNA(_xlfn.XMATCH("T",_xlpm._range,0,1),0))</f>
        <v>8</v>
      </c>
      <c r="AL12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20">
        <f>_xlfn.LET(_xlpm._range,tblParseParts[[#This Row],[1]:[33]], _xlfn.IFNA(_xlfn.XMATCH(":",_xlpm._range,0,-1),0))</f>
        <v>0</v>
      </c>
      <c r="AN120" cm="1">
        <f t="array" ref="AN120">_xlfn.LET(_xlpm._last,INDEX(tblParseParts[[#This Row],[1]:[33]],1,tblParseParts[[#This Row],[Len]]),IF(_xlpm._last="Z",tblParseParts[[#This Row],[Len]],0))</f>
        <v>0</v>
      </c>
      <c r="AO120">
        <f>N(tblParseParts[[#This Row],[Tpos]]&gt;0)</f>
        <v>1</v>
      </c>
      <c r="AP120">
        <f>N(tblParseParts[[#This Row],[Tpos]]=1)</f>
        <v>0</v>
      </c>
      <c r="AQ120">
        <f>N(tblParseParts[[#This Row],[SignLastPos]]=1)</f>
        <v>0</v>
      </c>
      <c r="AR120">
        <f>(tblParseParts[[#This Row],[Tpos]]&lt;&gt;0)*(((tblParseParts[[#This Row],[ZlastPos]]&gt;tblParseParts[[#This Row],[Tpos]])+(tblParseParts[[#This Row],[SignLastPos]]&gt;tblParseParts[[#This Row],[Tpos]]))&lt;&gt;0)</f>
        <v>1</v>
      </c>
      <c r="AS120">
        <f>(tblParseParts[[#This Row],[Tpos]]&lt;&gt;0)*(((tblParseParts[[#This Row],[ZlastPos]]=tblParseParts[[#This Row],[Tpos]]+1)+(tblParseParts[[#This Row],[SignLastPos]]=tblParseParts[[#This Row],[Tpos]]+1))&lt;&gt;0)</f>
        <v>1</v>
      </c>
      <c r="AT120">
        <f>N(tblParseParts[[#This Row],[ColonLastPos]]&gt;tblParseParts[[#This Row],[SignLastPos]])</f>
        <v>0</v>
      </c>
      <c r="AU120">
        <f>N(tblParseParts[[#This Row],[Len]]&lt;8)</f>
        <v>0</v>
      </c>
      <c r="AV120">
        <f>N(tblParseParts[[#This Row],[ZlastPos]]=tblParseParts[[#This Row],[Len]])</f>
        <v>0</v>
      </c>
      <c r="AW12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20">
        <v>2</v>
      </c>
      <c r="AY120">
        <v>1</v>
      </c>
      <c r="AZ120">
        <v>0</v>
      </c>
      <c r="BA120" t="str">
        <f>_xlfn.TEXTJOIN(", ",FALSE,tblParseParts[[#This Row],[Hash]:[Compliant]])</f>
        <v>152, 2, 1, 0</v>
      </c>
    </row>
    <row r="121" spans="1:53" x14ac:dyDescent="0.25">
      <c r="A121">
        <v>113</v>
      </c>
      <c r="B121" s="14" t="s">
        <v>174</v>
      </c>
      <c r="C121" s="4" t="str">
        <f>_xlfn.LET(_xlpm._i, COLUMN()-COLUMN(tblParseParts[[#Headers],[Text]]), IF(_xlpm._i&gt;tblParseParts[[#This Row],[Len]],"",MID(tblParseParts[[#This Row],[Text]],_xlpm._i,1)))</f>
        <v>2</v>
      </c>
      <c r="D121" s="4" t="str">
        <f>_xlfn.LET(_xlpm._i, COLUMN()-COLUMN(tblParseParts[[#Headers],[Text]]), IF(_xlpm._i&gt;tblParseParts[[#This Row],[Len]],"",MID(tblParseParts[[#This Row],[Text]],_xlpm._i,1)))</f>
        <v>0</v>
      </c>
      <c r="E121" s="4" t="str">
        <f>_xlfn.LET(_xlpm._i, COLUMN()-COLUMN(tblParseParts[[#Headers],[Text]]), IF(_xlpm._i&gt;tblParseParts[[#This Row],[Len]],"",MID(tblParseParts[[#This Row],[Text]],_xlpm._i,1)))</f>
        <v>2</v>
      </c>
      <c r="F121" s="4" t="str">
        <f>_xlfn.LET(_xlpm._i, COLUMN()-COLUMN(tblParseParts[[#Headers],[Text]]), IF(_xlpm._i&gt;tblParseParts[[#This Row],[Len]],"",MID(tblParseParts[[#This Row],[Text]],_xlpm._i,1)))</f>
        <v>3</v>
      </c>
      <c r="G121" s="4" t="str">
        <f>_xlfn.LET(_xlpm._i, COLUMN()-COLUMN(tblParseParts[[#Headers],[Text]]), IF(_xlpm._i&gt;tblParseParts[[#This Row],[Len]],"",MID(tblParseParts[[#This Row],[Text]],_xlpm._i,1)))</f>
        <v>-</v>
      </c>
      <c r="H121" s="4" t="str">
        <f>_xlfn.LET(_xlpm._i, COLUMN()-COLUMN(tblParseParts[[#Headers],[Text]]), IF(_xlpm._i&gt;tblParseParts[[#This Row],[Len]],"",MID(tblParseParts[[#This Row],[Text]],_xlpm._i,1)))</f>
        <v>1</v>
      </c>
      <c r="I121" s="4" t="str">
        <f>_xlfn.LET(_xlpm._i, COLUMN()-COLUMN(tblParseParts[[#Headers],[Text]]), IF(_xlpm._i&gt;tblParseParts[[#This Row],[Len]],"",MID(tblParseParts[[#This Row],[Text]],_xlpm._i,1)))</f>
        <v>0</v>
      </c>
      <c r="J121" s="4" t="str">
        <f>_xlfn.LET(_xlpm._i, COLUMN()-COLUMN(tblParseParts[[#Headers],[Text]]), IF(_xlpm._i&gt;tblParseParts[[#This Row],[Len]],"",MID(tblParseParts[[#This Row],[Text]],_xlpm._i,1)))</f>
        <v>T</v>
      </c>
      <c r="K121" s="4" t="str">
        <f>_xlfn.LET(_xlpm._i, COLUMN()-COLUMN(tblParseParts[[#Headers],[Text]]), IF(_xlpm._i&gt;tblParseParts[[#This Row],[Len]],"",MID(tblParseParts[[#This Row],[Text]],_xlpm._i,1)))</f>
        <v>+</v>
      </c>
      <c r="L121" s="4" t="str">
        <f>_xlfn.LET(_xlpm._i, COLUMN()-COLUMN(tblParseParts[[#Headers],[Text]]), IF(_xlpm._i&gt;tblParseParts[[#This Row],[Len]],"",MID(tblParseParts[[#This Row],[Text]],_xlpm._i,1)))</f>
        <v>0</v>
      </c>
      <c r="M121" s="4" t="str">
        <f>_xlfn.LET(_xlpm._i, COLUMN()-COLUMN(tblParseParts[[#Headers],[Text]]), IF(_xlpm._i&gt;tblParseParts[[#This Row],[Len]],"",MID(tblParseParts[[#This Row],[Text]],_xlpm._i,1)))</f>
        <v>9</v>
      </c>
      <c r="N121" s="4" t="str">
        <f>_xlfn.LET(_xlpm._i, COLUMN()-COLUMN(tblParseParts[[#Headers],[Text]]), IF(_xlpm._i&gt;tblParseParts[[#This Row],[Len]],"",MID(tblParseParts[[#This Row],[Text]],_xlpm._i,1)))</f>
        <v>:</v>
      </c>
      <c r="O121" s="4" t="str">
        <f>_xlfn.LET(_xlpm._i, COLUMN()-COLUMN(tblParseParts[[#Headers],[Text]]), IF(_xlpm._i&gt;tblParseParts[[#This Row],[Len]],"",MID(tblParseParts[[#This Row],[Text]],_xlpm._i,1)))</f>
        <v>3</v>
      </c>
      <c r="P121" s="4" t="str">
        <f>_xlfn.LET(_xlpm._i, COLUMN()-COLUMN(tblParseParts[[#Headers],[Text]]), IF(_xlpm._i&gt;tblParseParts[[#This Row],[Len]],"",MID(tblParseParts[[#This Row],[Text]],_xlpm._i,1)))</f>
        <v>0</v>
      </c>
      <c r="Q121" s="4" t="str">
        <f>_xlfn.LET(_xlpm._i, COLUMN()-COLUMN(tblParseParts[[#Headers],[Text]]), IF(_xlpm._i&gt;tblParseParts[[#This Row],[Len]],"",MID(tblParseParts[[#This Row],[Text]],_xlpm._i,1)))</f>
        <v/>
      </c>
      <c r="R121" s="4" t="str">
        <f>_xlfn.LET(_xlpm._i, COLUMN()-COLUMN(tblParseParts[[#Headers],[Text]]), IF(_xlpm._i&gt;tblParseParts[[#This Row],[Len]],"",MID(tblParseParts[[#This Row],[Text]],_xlpm._i,1)))</f>
        <v/>
      </c>
      <c r="S121" s="4" t="str">
        <f>_xlfn.LET(_xlpm._i, COLUMN()-COLUMN(tblParseParts[[#Headers],[Text]]), IF(_xlpm._i&gt;tblParseParts[[#This Row],[Len]],"",MID(tblParseParts[[#This Row],[Text]],_xlpm._i,1)))</f>
        <v/>
      </c>
      <c r="T121" s="4" t="str">
        <f>_xlfn.LET(_xlpm._i, COLUMN()-COLUMN(tblParseParts[[#Headers],[Text]]), IF(_xlpm._i&gt;tblParseParts[[#This Row],[Len]],"",MID(tblParseParts[[#This Row],[Text]],_xlpm._i,1)))</f>
        <v/>
      </c>
      <c r="U121" s="4" t="str">
        <f>_xlfn.LET(_xlpm._i, COLUMN()-COLUMN(tblParseParts[[#Headers],[Text]]), IF(_xlpm._i&gt;tblParseParts[[#This Row],[Len]],"",MID(tblParseParts[[#This Row],[Text]],_xlpm._i,1)))</f>
        <v/>
      </c>
      <c r="V121" s="4" t="str">
        <f>_xlfn.LET(_xlpm._i, COLUMN()-COLUMN(tblParseParts[[#Headers],[Text]]), IF(_xlpm._i&gt;tblParseParts[[#This Row],[Len]],"",MID(tblParseParts[[#This Row],[Text]],_xlpm._i,1)))</f>
        <v/>
      </c>
      <c r="W121" s="4" t="str">
        <f>_xlfn.LET(_xlpm._i, COLUMN()-COLUMN(tblParseParts[[#Headers],[Text]]), IF(_xlpm._i&gt;tblParseParts[[#This Row],[Len]],"",MID(tblParseParts[[#This Row],[Text]],_xlpm._i,1)))</f>
        <v/>
      </c>
      <c r="X121" s="4" t="str">
        <f>_xlfn.LET(_xlpm._i, COLUMN()-COLUMN(tblParseParts[[#Headers],[Text]]), IF(_xlpm._i&gt;tblParseParts[[#This Row],[Len]],"",MID(tblParseParts[[#This Row],[Text]],_xlpm._i,1)))</f>
        <v/>
      </c>
      <c r="Y121" s="4" t="str">
        <f>_xlfn.LET(_xlpm._i, COLUMN()-COLUMN(tblParseParts[[#Headers],[Text]]), IF(_xlpm._i&gt;tblParseParts[[#This Row],[Len]],"",MID(tblParseParts[[#This Row],[Text]],_xlpm._i,1)))</f>
        <v/>
      </c>
      <c r="Z121" s="4" t="str">
        <f>_xlfn.LET(_xlpm._i, COLUMN()-COLUMN(tblParseParts[[#Headers],[Text]]), IF(_xlpm._i&gt;tblParseParts[[#This Row],[Len]],"",MID(tblParseParts[[#This Row],[Text]],_xlpm._i,1)))</f>
        <v/>
      </c>
      <c r="AA121" s="4" t="str">
        <f>_xlfn.LET(_xlpm._i, COLUMN()-COLUMN(tblParseParts[[#Headers],[Text]]), IF(_xlpm._i&gt;tblParseParts[[#This Row],[Len]],"",MID(tblParseParts[[#This Row],[Text]],_xlpm._i,1)))</f>
        <v/>
      </c>
      <c r="AB121" s="4" t="str">
        <f>_xlfn.LET(_xlpm._i, COLUMN()-COLUMN(tblParseParts[[#Headers],[Text]]), IF(_xlpm._i&gt;tblParseParts[[#This Row],[Len]],"",MID(tblParseParts[[#This Row],[Text]],_xlpm._i,1)))</f>
        <v/>
      </c>
      <c r="AC121" s="4" t="str">
        <f>_xlfn.LET(_xlpm._i, COLUMN()-COLUMN(tblParseParts[[#Headers],[Text]]), IF(_xlpm._i&gt;tblParseParts[[#This Row],[Len]],"",MID(tblParseParts[[#This Row],[Text]],_xlpm._i,1)))</f>
        <v/>
      </c>
      <c r="AD121" s="4" t="str">
        <f>_xlfn.LET(_xlpm._i, COLUMN()-COLUMN(tblParseParts[[#Headers],[Text]]), IF(_xlpm._i&gt;tblParseParts[[#This Row],[Len]],"",MID(tblParseParts[[#This Row],[Text]],_xlpm._i,1)))</f>
        <v/>
      </c>
      <c r="AE121" s="4" t="str">
        <f>_xlfn.LET(_xlpm._i, COLUMN()-COLUMN(tblParseParts[[#Headers],[Text]]), IF(_xlpm._i&gt;tblParseParts[[#This Row],[Len]],"",MID(tblParseParts[[#This Row],[Text]],_xlpm._i,1)))</f>
        <v/>
      </c>
      <c r="AF121" s="4" t="str">
        <f>_xlfn.LET(_xlpm._i, COLUMN()-COLUMN(tblParseParts[[#Headers],[Text]]), IF(_xlpm._i&gt;tblParseParts[[#This Row],[Len]],"",MID(tblParseParts[[#This Row],[Text]],_xlpm._i,1)))</f>
        <v/>
      </c>
      <c r="AG121" s="4" t="str">
        <f>_xlfn.LET(_xlpm._i, COLUMN()-COLUMN(tblParseParts[[#Headers],[Text]]), IF(_xlpm._i&gt;tblParseParts[[#This Row],[Len]],"",MID(tblParseParts[[#This Row],[Text]],_xlpm._i,1)))</f>
        <v/>
      </c>
      <c r="AH121" s="4" t="str">
        <f>_xlfn.LET(_xlpm._i, COLUMN()-COLUMN(tblParseParts[[#Headers],[Text]]), IF(_xlpm._i&gt;tblParseParts[[#This Row],[Len]],"",MID(tblParseParts[[#This Row],[Text]],_xlpm._i,1)))</f>
        <v/>
      </c>
      <c r="AI121" s="4" t="str">
        <f>_xlfn.LET(_xlpm._i, COLUMN()-COLUMN(tblParseParts[[#Headers],[Text]]), IF(_xlpm._i&gt;tblParseParts[[#This Row],[Len]],"",MID(tblParseParts[[#This Row],[Text]],_xlpm._i,1)))</f>
        <v/>
      </c>
      <c r="AJ121">
        <f>LEN(tblParseParts[[#This Row],[Text]])</f>
        <v>14</v>
      </c>
      <c r="AK121">
        <f>_xlfn.LET(_xlpm._range,tblParseParts[[#This Row],[1]:[33]], _xlfn.IFNA(_xlfn.XMATCH("T",_xlpm._range,0,1),0))</f>
        <v>8</v>
      </c>
      <c r="AL12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21">
        <f>_xlfn.LET(_xlpm._range,tblParseParts[[#This Row],[1]:[33]], _xlfn.IFNA(_xlfn.XMATCH(":",_xlpm._range,0,-1),0))</f>
        <v>12</v>
      </c>
      <c r="AN121" cm="1">
        <f t="array" ref="AN121">_xlfn.LET(_xlpm._last,INDEX(tblParseParts[[#This Row],[1]:[33]],1,tblParseParts[[#This Row],[Len]]),IF(_xlpm._last="Z",tblParseParts[[#This Row],[Len]],0))</f>
        <v>0</v>
      </c>
      <c r="AO121">
        <f>N(tblParseParts[[#This Row],[Tpos]]&gt;0)</f>
        <v>1</v>
      </c>
      <c r="AP121">
        <f>N(tblParseParts[[#This Row],[Tpos]]=1)</f>
        <v>0</v>
      </c>
      <c r="AQ121">
        <f>N(tblParseParts[[#This Row],[SignLastPos]]=1)</f>
        <v>0</v>
      </c>
      <c r="AR121">
        <f>(tblParseParts[[#This Row],[Tpos]]&lt;&gt;0)*(((tblParseParts[[#This Row],[ZlastPos]]&gt;tblParseParts[[#This Row],[Tpos]])+(tblParseParts[[#This Row],[SignLastPos]]&gt;tblParseParts[[#This Row],[Tpos]]))&lt;&gt;0)</f>
        <v>1</v>
      </c>
      <c r="AS121">
        <f>(tblParseParts[[#This Row],[Tpos]]&lt;&gt;0)*(((tblParseParts[[#This Row],[ZlastPos]]=tblParseParts[[#This Row],[Tpos]]+1)+(tblParseParts[[#This Row],[SignLastPos]]=tblParseParts[[#This Row],[Tpos]]+1))&lt;&gt;0)</f>
        <v>1</v>
      </c>
      <c r="AT121">
        <f>N(tblParseParts[[#This Row],[ColonLastPos]]&gt;tblParseParts[[#This Row],[SignLastPos]])</f>
        <v>1</v>
      </c>
      <c r="AU121">
        <f>N(tblParseParts[[#This Row],[Len]]&lt;8)</f>
        <v>0</v>
      </c>
      <c r="AV121">
        <f>N(tblParseParts[[#This Row],[ZlastPos]]=tblParseParts[[#This Row],[Len]])</f>
        <v>0</v>
      </c>
      <c r="AW12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21">
        <v>2</v>
      </c>
      <c r="AY121">
        <v>1</v>
      </c>
      <c r="AZ121">
        <v>0</v>
      </c>
      <c r="BA121" t="str">
        <f>_xlfn.TEXTJOIN(", ",FALSE,tblParseParts[[#This Row],[Hash]:[Compliant]])</f>
        <v>156, 2, 1, 0</v>
      </c>
    </row>
    <row r="122" spans="1:53" x14ac:dyDescent="0.25">
      <c r="A122">
        <v>114</v>
      </c>
      <c r="B122" s="14" t="s">
        <v>143</v>
      </c>
      <c r="C122" s="4" t="str">
        <f>_xlfn.LET(_xlpm._i, COLUMN()-COLUMN(tblParseParts[[#Headers],[Text]]), IF(_xlpm._i&gt;tblParseParts[[#This Row],[Len]],"",MID(tblParseParts[[#This Row],[Text]],_xlpm._i,1)))</f>
        <v>2</v>
      </c>
      <c r="D122" s="4" t="str">
        <f>_xlfn.LET(_xlpm._i, COLUMN()-COLUMN(tblParseParts[[#Headers],[Text]]), IF(_xlpm._i&gt;tblParseParts[[#This Row],[Len]],"",MID(tblParseParts[[#This Row],[Text]],_xlpm._i,1)))</f>
        <v>0</v>
      </c>
      <c r="E122" s="4" t="str">
        <f>_xlfn.LET(_xlpm._i, COLUMN()-COLUMN(tblParseParts[[#Headers],[Text]]), IF(_xlpm._i&gt;tblParseParts[[#This Row],[Len]],"",MID(tblParseParts[[#This Row],[Text]],_xlpm._i,1)))</f>
        <v>2</v>
      </c>
      <c r="F122" s="4" t="str">
        <f>_xlfn.LET(_xlpm._i, COLUMN()-COLUMN(tblParseParts[[#Headers],[Text]]), IF(_xlpm._i&gt;tblParseParts[[#This Row],[Len]],"",MID(tblParseParts[[#This Row],[Text]],_xlpm._i,1)))</f>
        <v>3</v>
      </c>
      <c r="G122" s="4" t="str">
        <f>_xlfn.LET(_xlpm._i, COLUMN()-COLUMN(tblParseParts[[#Headers],[Text]]), IF(_xlpm._i&gt;tblParseParts[[#This Row],[Len]],"",MID(tblParseParts[[#This Row],[Text]],_xlpm._i,1)))</f>
        <v>1</v>
      </c>
      <c r="H122" s="4" t="str">
        <f>_xlfn.LET(_xlpm._i, COLUMN()-COLUMN(tblParseParts[[#Headers],[Text]]), IF(_xlpm._i&gt;tblParseParts[[#This Row],[Len]],"",MID(tblParseParts[[#This Row],[Text]],_xlpm._i,1)))</f>
        <v>0</v>
      </c>
      <c r="I122" s="4" t="str">
        <f>_xlfn.LET(_xlpm._i, COLUMN()-COLUMN(tblParseParts[[#Headers],[Text]]), IF(_xlpm._i&gt;tblParseParts[[#This Row],[Len]],"",MID(tblParseParts[[#This Row],[Text]],_xlpm._i,1)))</f>
        <v>2</v>
      </c>
      <c r="J122" s="4" t="str">
        <f>_xlfn.LET(_xlpm._i, COLUMN()-COLUMN(tblParseParts[[#Headers],[Text]]), IF(_xlpm._i&gt;tblParseParts[[#This Row],[Len]],"",MID(tblParseParts[[#This Row],[Text]],_xlpm._i,1)))</f>
        <v>4</v>
      </c>
      <c r="K122" s="4" t="str">
        <f>_xlfn.LET(_xlpm._i, COLUMN()-COLUMN(tblParseParts[[#Headers],[Text]]), IF(_xlpm._i&gt;tblParseParts[[#This Row],[Len]],"",MID(tblParseParts[[#This Row],[Text]],_xlpm._i,1)))</f>
        <v>T</v>
      </c>
      <c r="L122" s="4" t="str">
        <f>_xlfn.LET(_xlpm._i, COLUMN()-COLUMN(tblParseParts[[#Headers],[Text]]), IF(_xlpm._i&gt;tblParseParts[[#This Row],[Len]],"",MID(tblParseParts[[#This Row],[Text]],_xlpm._i,1)))</f>
        <v>+</v>
      </c>
      <c r="M122" s="4" t="str">
        <f>_xlfn.LET(_xlpm._i, COLUMN()-COLUMN(tblParseParts[[#Headers],[Text]]), IF(_xlpm._i&gt;tblParseParts[[#This Row],[Len]],"",MID(tblParseParts[[#This Row],[Text]],_xlpm._i,1)))</f>
        <v>0</v>
      </c>
      <c r="N122" s="4" t="str">
        <f>_xlfn.LET(_xlpm._i, COLUMN()-COLUMN(tblParseParts[[#Headers],[Text]]), IF(_xlpm._i&gt;tblParseParts[[#This Row],[Len]],"",MID(tblParseParts[[#This Row],[Text]],_xlpm._i,1)))</f>
        <v>9</v>
      </c>
      <c r="O122" s="4" t="str">
        <f>_xlfn.LET(_xlpm._i, COLUMN()-COLUMN(tblParseParts[[#Headers],[Text]]), IF(_xlpm._i&gt;tblParseParts[[#This Row],[Len]],"",MID(tblParseParts[[#This Row],[Text]],_xlpm._i,1)))</f>
        <v>3</v>
      </c>
      <c r="P122" s="4" t="str">
        <f>_xlfn.LET(_xlpm._i, COLUMN()-COLUMN(tblParseParts[[#Headers],[Text]]), IF(_xlpm._i&gt;tblParseParts[[#This Row],[Len]],"",MID(tblParseParts[[#This Row],[Text]],_xlpm._i,1)))</f>
        <v>0</v>
      </c>
      <c r="Q122" s="4" t="str">
        <f>_xlfn.LET(_xlpm._i, COLUMN()-COLUMN(tblParseParts[[#Headers],[Text]]), IF(_xlpm._i&gt;tblParseParts[[#This Row],[Len]],"",MID(tblParseParts[[#This Row],[Text]],_xlpm._i,1)))</f>
        <v/>
      </c>
      <c r="R122" s="4" t="str">
        <f>_xlfn.LET(_xlpm._i, COLUMN()-COLUMN(tblParseParts[[#Headers],[Text]]), IF(_xlpm._i&gt;tblParseParts[[#This Row],[Len]],"",MID(tblParseParts[[#This Row],[Text]],_xlpm._i,1)))</f>
        <v/>
      </c>
      <c r="S122" s="4" t="str">
        <f>_xlfn.LET(_xlpm._i, COLUMN()-COLUMN(tblParseParts[[#Headers],[Text]]), IF(_xlpm._i&gt;tblParseParts[[#This Row],[Len]],"",MID(tblParseParts[[#This Row],[Text]],_xlpm._i,1)))</f>
        <v/>
      </c>
      <c r="T122" s="4" t="str">
        <f>_xlfn.LET(_xlpm._i, COLUMN()-COLUMN(tblParseParts[[#Headers],[Text]]), IF(_xlpm._i&gt;tblParseParts[[#This Row],[Len]],"",MID(tblParseParts[[#This Row],[Text]],_xlpm._i,1)))</f>
        <v/>
      </c>
      <c r="U122" s="4" t="str">
        <f>_xlfn.LET(_xlpm._i, COLUMN()-COLUMN(tblParseParts[[#Headers],[Text]]), IF(_xlpm._i&gt;tblParseParts[[#This Row],[Len]],"",MID(tblParseParts[[#This Row],[Text]],_xlpm._i,1)))</f>
        <v/>
      </c>
      <c r="V122" s="4" t="str">
        <f>_xlfn.LET(_xlpm._i, COLUMN()-COLUMN(tblParseParts[[#Headers],[Text]]), IF(_xlpm._i&gt;tblParseParts[[#This Row],[Len]],"",MID(tblParseParts[[#This Row],[Text]],_xlpm._i,1)))</f>
        <v/>
      </c>
      <c r="W122" s="4" t="str">
        <f>_xlfn.LET(_xlpm._i, COLUMN()-COLUMN(tblParseParts[[#Headers],[Text]]), IF(_xlpm._i&gt;tblParseParts[[#This Row],[Len]],"",MID(tblParseParts[[#This Row],[Text]],_xlpm._i,1)))</f>
        <v/>
      </c>
      <c r="X122" s="4" t="str">
        <f>_xlfn.LET(_xlpm._i, COLUMN()-COLUMN(tblParseParts[[#Headers],[Text]]), IF(_xlpm._i&gt;tblParseParts[[#This Row],[Len]],"",MID(tblParseParts[[#This Row],[Text]],_xlpm._i,1)))</f>
        <v/>
      </c>
      <c r="Y122" s="4" t="str">
        <f>_xlfn.LET(_xlpm._i, COLUMN()-COLUMN(tblParseParts[[#Headers],[Text]]), IF(_xlpm._i&gt;tblParseParts[[#This Row],[Len]],"",MID(tblParseParts[[#This Row],[Text]],_xlpm._i,1)))</f>
        <v/>
      </c>
      <c r="Z122" s="4" t="str">
        <f>_xlfn.LET(_xlpm._i, COLUMN()-COLUMN(tblParseParts[[#Headers],[Text]]), IF(_xlpm._i&gt;tblParseParts[[#This Row],[Len]],"",MID(tblParseParts[[#This Row],[Text]],_xlpm._i,1)))</f>
        <v/>
      </c>
      <c r="AA122" s="4" t="str">
        <f>_xlfn.LET(_xlpm._i, COLUMN()-COLUMN(tblParseParts[[#Headers],[Text]]), IF(_xlpm._i&gt;tblParseParts[[#This Row],[Len]],"",MID(tblParseParts[[#This Row],[Text]],_xlpm._i,1)))</f>
        <v/>
      </c>
      <c r="AB122" s="4" t="str">
        <f>_xlfn.LET(_xlpm._i, COLUMN()-COLUMN(tblParseParts[[#Headers],[Text]]), IF(_xlpm._i&gt;tblParseParts[[#This Row],[Len]],"",MID(tblParseParts[[#This Row],[Text]],_xlpm._i,1)))</f>
        <v/>
      </c>
      <c r="AC122" s="4" t="str">
        <f>_xlfn.LET(_xlpm._i, COLUMN()-COLUMN(tblParseParts[[#Headers],[Text]]), IF(_xlpm._i&gt;tblParseParts[[#This Row],[Len]],"",MID(tblParseParts[[#This Row],[Text]],_xlpm._i,1)))</f>
        <v/>
      </c>
      <c r="AD122" s="4" t="str">
        <f>_xlfn.LET(_xlpm._i, COLUMN()-COLUMN(tblParseParts[[#Headers],[Text]]), IF(_xlpm._i&gt;tblParseParts[[#This Row],[Len]],"",MID(tblParseParts[[#This Row],[Text]],_xlpm._i,1)))</f>
        <v/>
      </c>
      <c r="AE122" s="4" t="str">
        <f>_xlfn.LET(_xlpm._i, COLUMN()-COLUMN(tblParseParts[[#Headers],[Text]]), IF(_xlpm._i&gt;tblParseParts[[#This Row],[Len]],"",MID(tblParseParts[[#This Row],[Text]],_xlpm._i,1)))</f>
        <v/>
      </c>
      <c r="AF122" s="4" t="str">
        <f>_xlfn.LET(_xlpm._i, COLUMN()-COLUMN(tblParseParts[[#Headers],[Text]]), IF(_xlpm._i&gt;tblParseParts[[#This Row],[Len]],"",MID(tblParseParts[[#This Row],[Text]],_xlpm._i,1)))</f>
        <v/>
      </c>
      <c r="AG122" s="4" t="str">
        <f>_xlfn.LET(_xlpm._i, COLUMN()-COLUMN(tblParseParts[[#Headers],[Text]]), IF(_xlpm._i&gt;tblParseParts[[#This Row],[Len]],"",MID(tblParseParts[[#This Row],[Text]],_xlpm._i,1)))</f>
        <v/>
      </c>
      <c r="AH122" s="4" t="str">
        <f>_xlfn.LET(_xlpm._i, COLUMN()-COLUMN(tblParseParts[[#Headers],[Text]]), IF(_xlpm._i&gt;tblParseParts[[#This Row],[Len]],"",MID(tblParseParts[[#This Row],[Text]],_xlpm._i,1)))</f>
        <v/>
      </c>
      <c r="AI122" s="4" t="str">
        <f>_xlfn.LET(_xlpm._i, COLUMN()-COLUMN(tblParseParts[[#Headers],[Text]]), IF(_xlpm._i&gt;tblParseParts[[#This Row],[Len]],"",MID(tblParseParts[[#This Row],[Text]],_xlpm._i,1)))</f>
        <v/>
      </c>
      <c r="AJ122">
        <f>LEN(tblParseParts[[#This Row],[Text]])</f>
        <v>14</v>
      </c>
      <c r="AK122">
        <f>_xlfn.LET(_xlpm._range,tblParseParts[[#This Row],[1]:[33]], _xlfn.IFNA(_xlfn.XMATCH("T",_xlpm._range,0,1),0))</f>
        <v>9</v>
      </c>
      <c r="AL12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22">
        <f>_xlfn.LET(_xlpm._range,tblParseParts[[#This Row],[1]:[33]], _xlfn.IFNA(_xlfn.XMATCH(":",_xlpm._range,0,-1),0))</f>
        <v>0</v>
      </c>
      <c r="AN122" cm="1">
        <f t="array" ref="AN122">_xlfn.LET(_xlpm._last,INDEX(tblParseParts[[#This Row],[1]:[33]],1,tblParseParts[[#This Row],[Len]]),IF(_xlpm._last="Z",tblParseParts[[#This Row],[Len]],0))</f>
        <v>0</v>
      </c>
      <c r="AO122">
        <f>N(tblParseParts[[#This Row],[Tpos]]&gt;0)</f>
        <v>1</v>
      </c>
      <c r="AP122">
        <f>N(tblParseParts[[#This Row],[Tpos]]=1)</f>
        <v>0</v>
      </c>
      <c r="AQ122">
        <f>N(tblParseParts[[#This Row],[SignLastPos]]=1)</f>
        <v>0</v>
      </c>
      <c r="AR122">
        <f>(tblParseParts[[#This Row],[Tpos]]&lt;&gt;0)*(((tblParseParts[[#This Row],[ZlastPos]]&gt;tblParseParts[[#This Row],[Tpos]])+(tblParseParts[[#This Row],[SignLastPos]]&gt;tblParseParts[[#This Row],[Tpos]]))&lt;&gt;0)</f>
        <v>1</v>
      </c>
      <c r="AS122">
        <f>(tblParseParts[[#This Row],[Tpos]]&lt;&gt;0)*(((tblParseParts[[#This Row],[ZlastPos]]=tblParseParts[[#This Row],[Tpos]]+1)+(tblParseParts[[#This Row],[SignLastPos]]=tblParseParts[[#This Row],[Tpos]]+1))&lt;&gt;0)</f>
        <v>1</v>
      </c>
      <c r="AT122">
        <f>N(tblParseParts[[#This Row],[ColonLastPos]]&gt;tblParseParts[[#This Row],[SignLastPos]])</f>
        <v>0</v>
      </c>
      <c r="AU122">
        <f>N(tblParseParts[[#This Row],[Len]]&lt;8)</f>
        <v>0</v>
      </c>
      <c r="AV122">
        <f>N(tblParseParts[[#This Row],[ZlastPos]]=tblParseParts[[#This Row],[Len]])</f>
        <v>0</v>
      </c>
      <c r="AW12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22">
        <v>2</v>
      </c>
      <c r="AY122">
        <v>1</v>
      </c>
      <c r="AZ122">
        <v>0</v>
      </c>
      <c r="BA122" t="str">
        <f>_xlfn.TEXTJOIN(", ",FALSE,tblParseParts[[#This Row],[Hash]:[Compliant]])</f>
        <v>152, 2, 1, 0</v>
      </c>
    </row>
    <row r="123" spans="1:53" x14ac:dyDescent="0.25">
      <c r="A123">
        <v>115</v>
      </c>
      <c r="B123" s="14" t="s">
        <v>144</v>
      </c>
      <c r="C123" s="4" t="str">
        <f>_xlfn.LET(_xlpm._i, COLUMN()-COLUMN(tblParseParts[[#Headers],[Text]]), IF(_xlpm._i&gt;tblParseParts[[#This Row],[Len]],"",MID(tblParseParts[[#This Row],[Text]],_xlpm._i,1)))</f>
        <v>2</v>
      </c>
      <c r="D123" s="4" t="str">
        <f>_xlfn.LET(_xlpm._i, COLUMN()-COLUMN(tblParseParts[[#Headers],[Text]]), IF(_xlpm._i&gt;tblParseParts[[#This Row],[Len]],"",MID(tblParseParts[[#This Row],[Text]],_xlpm._i,1)))</f>
        <v>0</v>
      </c>
      <c r="E123" s="4" t="str">
        <f>_xlfn.LET(_xlpm._i, COLUMN()-COLUMN(tblParseParts[[#Headers],[Text]]), IF(_xlpm._i&gt;tblParseParts[[#This Row],[Len]],"",MID(tblParseParts[[#This Row],[Text]],_xlpm._i,1)))</f>
        <v>2</v>
      </c>
      <c r="F123" s="4" t="str">
        <f>_xlfn.LET(_xlpm._i, COLUMN()-COLUMN(tblParseParts[[#Headers],[Text]]), IF(_xlpm._i&gt;tblParseParts[[#This Row],[Len]],"",MID(tblParseParts[[#This Row],[Text]],_xlpm._i,1)))</f>
        <v>3</v>
      </c>
      <c r="G123" s="4" t="str">
        <f>_xlfn.LET(_xlpm._i, COLUMN()-COLUMN(tblParseParts[[#Headers],[Text]]), IF(_xlpm._i&gt;tblParseParts[[#This Row],[Len]],"",MID(tblParseParts[[#This Row],[Text]],_xlpm._i,1)))</f>
        <v>W</v>
      </c>
      <c r="H123" s="4" t="str">
        <f>_xlfn.LET(_xlpm._i, COLUMN()-COLUMN(tblParseParts[[#Headers],[Text]]), IF(_xlpm._i&gt;tblParseParts[[#This Row],[Len]],"",MID(tblParseParts[[#This Row],[Text]],_xlpm._i,1)))</f>
        <v>1</v>
      </c>
      <c r="I123" s="4" t="str">
        <f>_xlfn.LET(_xlpm._i, COLUMN()-COLUMN(tblParseParts[[#Headers],[Text]]), IF(_xlpm._i&gt;tblParseParts[[#This Row],[Len]],"",MID(tblParseParts[[#This Row],[Text]],_xlpm._i,1)))</f>
        <v>5</v>
      </c>
      <c r="J123" s="4" t="str">
        <f>_xlfn.LET(_xlpm._i, COLUMN()-COLUMN(tblParseParts[[#Headers],[Text]]), IF(_xlpm._i&gt;tblParseParts[[#This Row],[Len]],"",MID(tblParseParts[[#This Row],[Text]],_xlpm._i,1)))</f>
        <v>2</v>
      </c>
      <c r="K123" s="4" t="str">
        <f>_xlfn.LET(_xlpm._i, COLUMN()-COLUMN(tblParseParts[[#Headers],[Text]]), IF(_xlpm._i&gt;tblParseParts[[#This Row],[Len]],"",MID(tblParseParts[[#This Row],[Text]],_xlpm._i,1)))</f>
        <v>T</v>
      </c>
      <c r="L123" s="4" t="str">
        <f>_xlfn.LET(_xlpm._i, COLUMN()-COLUMN(tblParseParts[[#Headers],[Text]]), IF(_xlpm._i&gt;tblParseParts[[#This Row],[Len]],"",MID(tblParseParts[[#This Row],[Text]],_xlpm._i,1)))</f>
        <v>+</v>
      </c>
      <c r="M123" s="4" t="str">
        <f>_xlfn.LET(_xlpm._i, COLUMN()-COLUMN(tblParseParts[[#Headers],[Text]]), IF(_xlpm._i&gt;tblParseParts[[#This Row],[Len]],"",MID(tblParseParts[[#This Row],[Text]],_xlpm._i,1)))</f>
        <v>0</v>
      </c>
      <c r="N123" s="4" t="str">
        <f>_xlfn.LET(_xlpm._i, COLUMN()-COLUMN(tblParseParts[[#Headers],[Text]]), IF(_xlpm._i&gt;tblParseParts[[#This Row],[Len]],"",MID(tblParseParts[[#This Row],[Text]],_xlpm._i,1)))</f>
        <v>9</v>
      </c>
      <c r="O123" s="4" t="str">
        <f>_xlfn.LET(_xlpm._i, COLUMN()-COLUMN(tblParseParts[[#Headers],[Text]]), IF(_xlpm._i&gt;tblParseParts[[#This Row],[Len]],"",MID(tblParseParts[[#This Row],[Text]],_xlpm._i,1)))</f>
        <v>3</v>
      </c>
      <c r="P123" s="4" t="str">
        <f>_xlfn.LET(_xlpm._i, COLUMN()-COLUMN(tblParseParts[[#Headers],[Text]]), IF(_xlpm._i&gt;tblParseParts[[#This Row],[Len]],"",MID(tblParseParts[[#This Row],[Text]],_xlpm._i,1)))</f>
        <v>0</v>
      </c>
      <c r="Q123" s="4" t="str">
        <f>_xlfn.LET(_xlpm._i, COLUMN()-COLUMN(tblParseParts[[#Headers],[Text]]), IF(_xlpm._i&gt;tblParseParts[[#This Row],[Len]],"",MID(tblParseParts[[#This Row],[Text]],_xlpm._i,1)))</f>
        <v/>
      </c>
      <c r="R123" s="4" t="str">
        <f>_xlfn.LET(_xlpm._i, COLUMN()-COLUMN(tblParseParts[[#Headers],[Text]]), IF(_xlpm._i&gt;tblParseParts[[#This Row],[Len]],"",MID(tblParseParts[[#This Row],[Text]],_xlpm._i,1)))</f>
        <v/>
      </c>
      <c r="S123" s="4" t="str">
        <f>_xlfn.LET(_xlpm._i, COLUMN()-COLUMN(tblParseParts[[#Headers],[Text]]), IF(_xlpm._i&gt;tblParseParts[[#This Row],[Len]],"",MID(tblParseParts[[#This Row],[Text]],_xlpm._i,1)))</f>
        <v/>
      </c>
      <c r="T123" s="4" t="str">
        <f>_xlfn.LET(_xlpm._i, COLUMN()-COLUMN(tblParseParts[[#Headers],[Text]]), IF(_xlpm._i&gt;tblParseParts[[#This Row],[Len]],"",MID(tblParseParts[[#This Row],[Text]],_xlpm._i,1)))</f>
        <v/>
      </c>
      <c r="U123" s="4" t="str">
        <f>_xlfn.LET(_xlpm._i, COLUMN()-COLUMN(tblParseParts[[#Headers],[Text]]), IF(_xlpm._i&gt;tblParseParts[[#This Row],[Len]],"",MID(tblParseParts[[#This Row],[Text]],_xlpm._i,1)))</f>
        <v/>
      </c>
      <c r="V123" s="4" t="str">
        <f>_xlfn.LET(_xlpm._i, COLUMN()-COLUMN(tblParseParts[[#Headers],[Text]]), IF(_xlpm._i&gt;tblParseParts[[#This Row],[Len]],"",MID(tblParseParts[[#This Row],[Text]],_xlpm._i,1)))</f>
        <v/>
      </c>
      <c r="W123" s="4" t="str">
        <f>_xlfn.LET(_xlpm._i, COLUMN()-COLUMN(tblParseParts[[#Headers],[Text]]), IF(_xlpm._i&gt;tblParseParts[[#This Row],[Len]],"",MID(tblParseParts[[#This Row],[Text]],_xlpm._i,1)))</f>
        <v/>
      </c>
      <c r="X123" s="4" t="str">
        <f>_xlfn.LET(_xlpm._i, COLUMN()-COLUMN(tblParseParts[[#Headers],[Text]]), IF(_xlpm._i&gt;tblParseParts[[#This Row],[Len]],"",MID(tblParseParts[[#This Row],[Text]],_xlpm._i,1)))</f>
        <v/>
      </c>
      <c r="Y123" s="4" t="str">
        <f>_xlfn.LET(_xlpm._i, COLUMN()-COLUMN(tblParseParts[[#Headers],[Text]]), IF(_xlpm._i&gt;tblParseParts[[#This Row],[Len]],"",MID(tblParseParts[[#This Row],[Text]],_xlpm._i,1)))</f>
        <v/>
      </c>
      <c r="Z123" s="4" t="str">
        <f>_xlfn.LET(_xlpm._i, COLUMN()-COLUMN(tblParseParts[[#Headers],[Text]]), IF(_xlpm._i&gt;tblParseParts[[#This Row],[Len]],"",MID(tblParseParts[[#This Row],[Text]],_xlpm._i,1)))</f>
        <v/>
      </c>
      <c r="AA123" s="4" t="str">
        <f>_xlfn.LET(_xlpm._i, COLUMN()-COLUMN(tblParseParts[[#Headers],[Text]]), IF(_xlpm._i&gt;tblParseParts[[#This Row],[Len]],"",MID(tblParseParts[[#This Row],[Text]],_xlpm._i,1)))</f>
        <v/>
      </c>
      <c r="AB123" s="4" t="str">
        <f>_xlfn.LET(_xlpm._i, COLUMN()-COLUMN(tblParseParts[[#Headers],[Text]]), IF(_xlpm._i&gt;tblParseParts[[#This Row],[Len]],"",MID(tblParseParts[[#This Row],[Text]],_xlpm._i,1)))</f>
        <v/>
      </c>
      <c r="AC123" s="4" t="str">
        <f>_xlfn.LET(_xlpm._i, COLUMN()-COLUMN(tblParseParts[[#Headers],[Text]]), IF(_xlpm._i&gt;tblParseParts[[#This Row],[Len]],"",MID(tblParseParts[[#This Row],[Text]],_xlpm._i,1)))</f>
        <v/>
      </c>
      <c r="AD123" s="4" t="str">
        <f>_xlfn.LET(_xlpm._i, COLUMN()-COLUMN(tblParseParts[[#Headers],[Text]]), IF(_xlpm._i&gt;tblParseParts[[#This Row],[Len]],"",MID(tblParseParts[[#This Row],[Text]],_xlpm._i,1)))</f>
        <v/>
      </c>
      <c r="AE123" s="4" t="str">
        <f>_xlfn.LET(_xlpm._i, COLUMN()-COLUMN(tblParseParts[[#Headers],[Text]]), IF(_xlpm._i&gt;tblParseParts[[#This Row],[Len]],"",MID(tblParseParts[[#This Row],[Text]],_xlpm._i,1)))</f>
        <v/>
      </c>
      <c r="AF123" s="4" t="str">
        <f>_xlfn.LET(_xlpm._i, COLUMN()-COLUMN(tblParseParts[[#Headers],[Text]]), IF(_xlpm._i&gt;tblParseParts[[#This Row],[Len]],"",MID(tblParseParts[[#This Row],[Text]],_xlpm._i,1)))</f>
        <v/>
      </c>
      <c r="AG123" s="4" t="str">
        <f>_xlfn.LET(_xlpm._i, COLUMN()-COLUMN(tblParseParts[[#Headers],[Text]]), IF(_xlpm._i&gt;tblParseParts[[#This Row],[Len]],"",MID(tblParseParts[[#This Row],[Text]],_xlpm._i,1)))</f>
        <v/>
      </c>
      <c r="AH123" s="4" t="str">
        <f>_xlfn.LET(_xlpm._i, COLUMN()-COLUMN(tblParseParts[[#Headers],[Text]]), IF(_xlpm._i&gt;tblParseParts[[#This Row],[Len]],"",MID(tblParseParts[[#This Row],[Text]],_xlpm._i,1)))</f>
        <v/>
      </c>
      <c r="AI123" s="4" t="str">
        <f>_xlfn.LET(_xlpm._i, COLUMN()-COLUMN(tblParseParts[[#Headers],[Text]]), IF(_xlpm._i&gt;tblParseParts[[#This Row],[Len]],"",MID(tblParseParts[[#This Row],[Text]],_xlpm._i,1)))</f>
        <v/>
      </c>
      <c r="AJ123">
        <f>LEN(tblParseParts[[#This Row],[Text]])</f>
        <v>14</v>
      </c>
      <c r="AK123">
        <f>_xlfn.LET(_xlpm._range,tblParseParts[[#This Row],[1]:[33]], _xlfn.IFNA(_xlfn.XMATCH("T",_xlpm._range,0,1),0))</f>
        <v>9</v>
      </c>
      <c r="AL12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23">
        <f>_xlfn.LET(_xlpm._range,tblParseParts[[#This Row],[1]:[33]], _xlfn.IFNA(_xlfn.XMATCH(":",_xlpm._range,0,-1),0))</f>
        <v>0</v>
      </c>
      <c r="AN123" cm="1">
        <f t="array" ref="AN123">_xlfn.LET(_xlpm._last,INDEX(tblParseParts[[#This Row],[1]:[33]],1,tblParseParts[[#This Row],[Len]]),IF(_xlpm._last="Z",tblParseParts[[#This Row],[Len]],0))</f>
        <v>0</v>
      </c>
      <c r="AO123">
        <f>N(tblParseParts[[#This Row],[Tpos]]&gt;0)</f>
        <v>1</v>
      </c>
      <c r="AP123">
        <f>N(tblParseParts[[#This Row],[Tpos]]=1)</f>
        <v>0</v>
      </c>
      <c r="AQ123">
        <f>N(tblParseParts[[#This Row],[SignLastPos]]=1)</f>
        <v>0</v>
      </c>
      <c r="AR123">
        <f>(tblParseParts[[#This Row],[Tpos]]&lt;&gt;0)*(((tblParseParts[[#This Row],[ZlastPos]]&gt;tblParseParts[[#This Row],[Tpos]])+(tblParseParts[[#This Row],[SignLastPos]]&gt;tblParseParts[[#This Row],[Tpos]]))&lt;&gt;0)</f>
        <v>1</v>
      </c>
      <c r="AS123">
        <f>(tblParseParts[[#This Row],[Tpos]]&lt;&gt;0)*(((tblParseParts[[#This Row],[ZlastPos]]=tblParseParts[[#This Row],[Tpos]]+1)+(tblParseParts[[#This Row],[SignLastPos]]=tblParseParts[[#This Row],[Tpos]]+1))&lt;&gt;0)</f>
        <v>1</v>
      </c>
      <c r="AT123">
        <f>N(tblParseParts[[#This Row],[ColonLastPos]]&gt;tblParseParts[[#This Row],[SignLastPos]])</f>
        <v>0</v>
      </c>
      <c r="AU123">
        <f>N(tblParseParts[[#This Row],[Len]]&lt;8)</f>
        <v>0</v>
      </c>
      <c r="AV123">
        <f>N(tblParseParts[[#This Row],[ZlastPos]]=tblParseParts[[#This Row],[Len]])</f>
        <v>0</v>
      </c>
      <c r="AW12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23">
        <v>2</v>
      </c>
      <c r="AY123">
        <v>1</v>
      </c>
      <c r="AZ123">
        <v>0</v>
      </c>
      <c r="BA123" t="str">
        <f>_xlfn.TEXTJOIN(", ",FALSE,tblParseParts[[#This Row],[Hash]:[Compliant]])</f>
        <v>152, 2, 1, 0</v>
      </c>
    </row>
    <row r="124" spans="1:53" x14ac:dyDescent="0.25">
      <c r="A124">
        <v>116</v>
      </c>
      <c r="B124" s="14" t="s">
        <v>145</v>
      </c>
      <c r="C124" s="4" t="str">
        <f>_xlfn.LET(_xlpm._i, COLUMN()-COLUMN(tblParseParts[[#Headers],[Text]]), IF(_xlpm._i&gt;tblParseParts[[#This Row],[Len]],"",MID(tblParseParts[[#This Row],[Text]],_xlpm._i,1)))</f>
        <v>-</v>
      </c>
      <c r="D124" s="4" t="str">
        <f>_xlfn.LET(_xlpm._i, COLUMN()-COLUMN(tblParseParts[[#Headers],[Text]]), IF(_xlpm._i&gt;tblParseParts[[#This Row],[Len]],"",MID(tblParseParts[[#This Row],[Text]],_xlpm._i,1)))</f>
        <v>9</v>
      </c>
      <c r="E124" s="4" t="str">
        <f>_xlfn.LET(_xlpm._i, COLUMN()-COLUMN(tblParseParts[[#Headers],[Text]]), IF(_xlpm._i&gt;tblParseParts[[#This Row],[Len]],"",MID(tblParseParts[[#This Row],[Text]],_xlpm._i,1)))</f>
        <v>9</v>
      </c>
      <c r="F124" s="4" t="str">
        <f>_xlfn.LET(_xlpm._i, COLUMN()-COLUMN(tblParseParts[[#Headers],[Text]]), IF(_xlpm._i&gt;tblParseParts[[#This Row],[Len]],"",MID(tblParseParts[[#This Row],[Text]],_xlpm._i,1)))</f>
        <v>9</v>
      </c>
      <c r="G124" s="4" t="str">
        <f>_xlfn.LET(_xlpm._i, COLUMN()-COLUMN(tblParseParts[[#Headers],[Text]]), IF(_xlpm._i&gt;tblParseParts[[#This Row],[Len]],"",MID(tblParseParts[[#This Row],[Text]],_xlpm._i,1)))</f>
        <v>9</v>
      </c>
      <c r="H124" s="4" t="str">
        <f>_xlfn.LET(_xlpm._i, COLUMN()-COLUMN(tblParseParts[[#Headers],[Text]]), IF(_xlpm._i&gt;tblParseParts[[#This Row],[Len]],"",MID(tblParseParts[[#This Row],[Text]],_xlpm._i,1)))</f>
        <v>9</v>
      </c>
      <c r="I124" s="4" t="str">
        <f>_xlfn.LET(_xlpm._i, COLUMN()-COLUMN(tblParseParts[[#Headers],[Text]]), IF(_xlpm._i&gt;tblParseParts[[#This Row],[Len]],"",MID(tblParseParts[[#This Row],[Text]],_xlpm._i,1)))</f>
        <v>W</v>
      </c>
      <c r="J124" s="4" t="str">
        <f>_xlfn.LET(_xlpm._i, COLUMN()-COLUMN(tblParseParts[[#Headers],[Text]]), IF(_xlpm._i&gt;tblParseParts[[#This Row],[Len]],"",MID(tblParseParts[[#This Row],[Text]],_xlpm._i,1)))</f>
        <v>1</v>
      </c>
      <c r="K124" s="4" t="str">
        <f>_xlfn.LET(_xlpm._i, COLUMN()-COLUMN(tblParseParts[[#Headers],[Text]]), IF(_xlpm._i&gt;tblParseParts[[#This Row],[Len]],"",MID(tblParseParts[[#This Row],[Text]],_xlpm._i,1)))</f>
        <v>5</v>
      </c>
      <c r="L124" s="4" t="str">
        <f>_xlfn.LET(_xlpm._i, COLUMN()-COLUMN(tblParseParts[[#Headers],[Text]]), IF(_xlpm._i&gt;tblParseParts[[#This Row],[Len]],"",MID(tblParseParts[[#This Row],[Text]],_xlpm._i,1)))</f>
        <v>T</v>
      </c>
      <c r="M124" s="4" t="str">
        <f>_xlfn.LET(_xlpm._i, COLUMN()-COLUMN(tblParseParts[[#Headers],[Text]]), IF(_xlpm._i&gt;tblParseParts[[#This Row],[Len]],"",MID(tblParseParts[[#This Row],[Text]],_xlpm._i,1)))</f>
        <v>+</v>
      </c>
      <c r="N124" s="4" t="str">
        <f>_xlfn.LET(_xlpm._i, COLUMN()-COLUMN(tblParseParts[[#Headers],[Text]]), IF(_xlpm._i&gt;tblParseParts[[#This Row],[Len]],"",MID(tblParseParts[[#This Row],[Text]],_xlpm._i,1)))</f>
        <v>0</v>
      </c>
      <c r="O124" s="4" t="str">
        <f>_xlfn.LET(_xlpm._i, COLUMN()-COLUMN(tblParseParts[[#Headers],[Text]]), IF(_xlpm._i&gt;tblParseParts[[#This Row],[Len]],"",MID(tblParseParts[[#This Row],[Text]],_xlpm._i,1)))</f>
        <v>9</v>
      </c>
      <c r="P124" s="4" t="str">
        <f>_xlfn.LET(_xlpm._i, COLUMN()-COLUMN(tblParseParts[[#Headers],[Text]]), IF(_xlpm._i&gt;tblParseParts[[#This Row],[Len]],"",MID(tblParseParts[[#This Row],[Text]],_xlpm._i,1)))</f>
        <v>3</v>
      </c>
      <c r="Q124" s="4" t="str">
        <f>_xlfn.LET(_xlpm._i, COLUMN()-COLUMN(tblParseParts[[#Headers],[Text]]), IF(_xlpm._i&gt;tblParseParts[[#This Row],[Len]],"",MID(tblParseParts[[#This Row],[Text]],_xlpm._i,1)))</f>
        <v>0</v>
      </c>
      <c r="R124" s="4" t="str">
        <f>_xlfn.LET(_xlpm._i, COLUMN()-COLUMN(tblParseParts[[#Headers],[Text]]), IF(_xlpm._i&gt;tblParseParts[[#This Row],[Len]],"",MID(tblParseParts[[#This Row],[Text]],_xlpm._i,1)))</f>
        <v/>
      </c>
      <c r="S124" s="4" t="str">
        <f>_xlfn.LET(_xlpm._i, COLUMN()-COLUMN(tblParseParts[[#Headers],[Text]]), IF(_xlpm._i&gt;tblParseParts[[#This Row],[Len]],"",MID(tblParseParts[[#This Row],[Text]],_xlpm._i,1)))</f>
        <v/>
      </c>
      <c r="T124" s="4" t="str">
        <f>_xlfn.LET(_xlpm._i, COLUMN()-COLUMN(tblParseParts[[#Headers],[Text]]), IF(_xlpm._i&gt;tblParseParts[[#This Row],[Len]],"",MID(tblParseParts[[#This Row],[Text]],_xlpm._i,1)))</f>
        <v/>
      </c>
      <c r="U124" s="4" t="str">
        <f>_xlfn.LET(_xlpm._i, COLUMN()-COLUMN(tblParseParts[[#Headers],[Text]]), IF(_xlpm._i&gt;tblParseParts[[#This Row],[Len]],"",MID(tblParseParts[[#This Row],[Text]],_xlpm._i,1)))</f>
        <v/>
      </c>
      <c r="V124" s="4" t="str">
        <f>_xlfn.LET(_xlpm._i, COLUMN()-COLUMN(tblParseParts[[#Headers],[Text]]), IF(_xlpm._i&gt;tblParseParts[[#This Row],[Len]],"",MID(tblParseParts[[#This Row],[Text]],_xlpm._i,1)))</f>
        <v/>
      </c>
      <c r="W124" s="4" t="str">
        <f>_xlfn.LET(_xlpm._i, COLUMN()-COLUMN(tblParseParts[[#Headers],[Text]]), IF(_xlpm._i&gt;tblParseParts[[#This Row],[Len]],"",MID(tblParseParts[[#This Row],[Text]],_xlpm._i,1)))</f>
        <v/>
      </c>
      <c r="X124" s="4" t="str">
        <f>_xlfn.LET(_xlpm._i, COLUMN()-COLUMN(tblParseParts[[#Headers],[Text]]), IF(_xlpm._i&gt;tblParseParts[[#This Row],[Len]],"",MID(tblParseParts[[#This Row],[Text]],_xlpm._i,1)))</f>
        <v/>
      </c>
      <c r="Y124" s="4" t="str">
        <f>_xlfn.LET(_xlpm._i, COLUMN()-COLUMN(tblParseParts[[#Headers],[Text]]), IF(_xlpm._i&gt;tblParseParts[[#This Row],[Len]],"",MID(tblParseParts[[#This Row],[Text]],_xlpm._i,1)))</f>
        <v/>
      </c>
      <c r="Z124" s="4" t="str">
        <f>_xlfn.LET(_xlpm._i, COLUMN()-COLUMN(tblParseParts[[#Headers],[Text]]), IF(_xlpm._i&gt;tblParseParts[[#This Row],[Len]],"",MID(tblParseParts[[#This Row],[Text]],_xlpm._i,1)))</f>
        <v/>
      </c>
      <c r="AA124" s="4" t="str">
        <f>_xlfn.LET(_xlpm._i, COLUMN()-COLUMN(tblParseParts[[#Headers],[Text]]), IF(_xlpm._i&gt;tblParseParts[[#This Row],[Len]],"",MID(tblParseParts[[#This Row],[Text]],_xlpm._i,1)))</f>
        <v/>
      </c>
      <c r="AB124" s="4" t="str">
        <f>_xlfn.LET(_xlpm._i, COLUMN()-COLUMN(tblParseParts[[#Headers],[Text]]), IF(_xlpm._i&gt;tblParseParts[[#This Row],[Len]],"",MID(tblParseParts[[#This Row],[Text]],_xlpm._i,1)))</f>
        <v/>
      </c>
      <c r="AC124" s="4" t="str">
        <f>_xlfn.LET(_xlpm._i, COLUMN()-COLUMN(tblParseParts[[#Headers],[Text]]), IF(_xlpm._i&gt;tblParseParts[[#This Row],[Len]],"",MID(tblParseParts[[#This Row],[Text]],_xlpm._i,1)))</f>
        <v/>
      </c>
      <c r="AD124" s="4" t="str">
        <f>_xlfn.LET(_xlpm._i, COLUMN()-COLUMN(tblParseParts[[#Headers],[Text]]), IF(_xlpm._i&gt;tblParseParts[[#This Row],[Len]],"",MID(tblParseParts[[#This Row],[Text]],_xlpm._i,1)))</f>
        <v/>
      </c>
      <c r="AE124" s="4" t="str">
        <f>_xlfn.LET(_xlpm._i, COLUMN()-COLUMN(tblParseParts[[#Headers],[Text]]), IF(_xlpm._i&gt;tblParseParts[[#This Row],[Len]],"",MID(tblParseParts[[#This Row],[Text]],_xlpm._i,1)))</f>
        <v/>
      </c>
      <c r="AF124" s="4" t="str">
        <f>_xlfn.LET(_xlpm._i, COLUMN()-COLUMN(tblParseParts[[#Headers],[Text]]), IF(_xlpm._i&gt;tblParseParts[[#This Row],[Len]],"",MID(tblParseParts[[#This Row],[Text]],_xlpm._i,1)))</f>
        <v/>
      </c>
      <c r="AG124" s="4" t="str">
        <f>_xlfn.LET(_xlpm._i, COLUMN()-COLUMN(tblParseParts[[#Headers],[Text]]), IF(_xlpm._i&gt;tblParseParts[[#This Row],[Len]],"",MID(tblParseParts[[#This Row],[Text]],_xlpm._i,1)))</f>
        <v/>
      </c>
      <c r="AH124" s="4" t="str">
        <f>_xlfn.LET(_xlpm._i, COLUMN()-COLUMN(tblParseParts[[#Headers],[Text]]), IF(_xlpm._i&gt;tblParseParts[[#This Row],[Len]],"",MID(tblParseParts[[#This Row],[Text]],_xlpm._i,1)))</f>
        <v/>
      </c>
      <c r="AI124" s="4" t="str">
        <f>_xlfn.LET(_xlpm._i, COLUMN()-COLUMN(tblParseParts[[#Headers],[Text]]), IF(_xlpm._i&gt;tblParseParts[[#This Row],[Len]],"",MID(tblParseParts[[#This Row],[Text]],_xlpm._i,1)))</f>
        <v/>
      </c>
      <c r="AJ124">
        <f>LEN(tblParseParts[[#This Row],[Text]])</f>
        <v>15</v>
      </c>
      <c r="AK124">
        <f>_xlfn.LET(_xlpm._range,tblParseParts[[#This Row],[1]:[33]], _xlfn.IFNA(_xlfn.XMATCH("T",_xlpm._range,0,1),0))</f>
        <v>10</v>
      </c>
      <c r="AL12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24">
        <f>_xlfn.LET(_xlpm._range,tblParseParts[[#This Row],[1]:[33]], _xlfn.IFNA(_xlfn.XMATCH(":",_xlpm._range,0,-1),0))</f>
        <v>0</v>
      </c>
      <c r="AN124" cm="1">
        <f t="array" ref="AN124">_xlfn.LET(_xlpm._last,INDEX(tblParseParts[[#This Row],[1]:[33]],1,tblParseParts[[#This Row],[Len]]),IF(_xlpm._last="Z",tblParseParts[[#This Row],[Len]],0))</f>
        <v>0</v>
      </c>
      <c r="AO124">
        <f>N(tblParseParts[[#This Row],[Tpos]]&gt;0)</f>
        <v>1</v>
      </c>
      <c r="AP124">
        <f>N(tblParseParts[[#This Row],[Tpos]]=1)</f>
        <v>0</v>
      </c>
      <c r="AQ124">
        <f>N(tblParseParts[[#This Row],[SignLastPos]]=1)</f>
        <v>0</v>
      </c>
      <c r="AR124">
        <f>(tblParseParts[[#This Row],[Tpos]]&lt;&gt;0)*(((tblParseParts[[#This Row],[ZlastPos]]&gt;tblParseParts[[#This Row],[Tpos]])+(tblParseParts[[#This Row],[SignLastPos]]&gt;tblParseParts[[#This Row],[Tpos]]))&lt;&gt;0)</f>
        <v>1</v>
      </c>
      <c r="AS124">
        <f>(tblParseParts[[#This Row],[Tpos]]&lt;&gt;0)*(((tblParseParts[[#This Row],[ZlastPos]]=tblParseParts[[#This Row],[Tpos]]+1)+(tblParseParts[[#This Row],[SignLastPos]]=tblParseParts[[#This Row],[Tpos]]+1))&lt;&gt;0)</f>
        <v>1</v>
      </c>
      <c r="AT124">
        <f>N(tblParseParts[[#This Row],[ColonLastPos]]&gt;tblParseParts[[#This Row],[SignLastPos]])</f>
        <v>0</v>
      </c>
      <c r="AU124">
        <f>N(tblParseParts[[#This Row],[Len]]&lt;8)</f>
        <v>0</v>
      </c>
      <c r="AV124">
        <f>N(tblParseParts[[#This Row],[ZlastPos]]=tblParseParts[[#This Row],[Len]])</f>
        <v>0</v>
      </c>
      <c r="AW12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24">
        <v>2</v>
      </c>
      <c r="AY124">
        <v>1</v>
      </c>
      <c r="AZ124">
        <v>0</v>
      </c>
      <c r="BA124" t="str">
        <f>_xlfn.TEXTJOIN(", ",FALSE,tblParseParts[[#This Row],[Hash]:[Compliant]])</f>
        <v>152, 2, 1, 0</v>
      </c>
    </row>
    <row r="125" spans="1:53" x14ac:dyDescent="0.25">
      <c r="A125">
        <v>117</v>
      </c>
      <c r="B125" s="14" t="s">
        <v>175</v>
      </c>
      <c r="C125" s="4" t="str">
        <f>_xlfn.LET(_xlpm._i, COLUMN()-COLUMN(tblParseParts[[#Headers],[Text]]), IF(_xlpm._i&gt;tblParseParts[[#This Row],[Len]],"",MID(tblParseParts[[#This Row],[Text]],_xlpm._i,1)))</f>
        <v>2</v>
      </c>
      <c r="D125" s="4" t="str">
        <f>_xlfn.LET(_xlpm._i, COLUMN()-COLUMN(tblParseParts[[#Headers],[Text]]), IF(_xlpm._i&gt;tblParseParts[[#This Row],[Len]],"",MID(tblParseParts[[#This Row],[Text]],_xlpm._i,1)))</f>
        <v>0</v>
      </c>
      <c r="E125" s="4" t="str">
        <f>_xlfn.LET(_xlpm._i, COLUMN()-COLUMN(tblParseParts[[#Headers],[Text]]), IF(_xlpm._i&gt;tblParseParts[[#This Row],[Len]],"",MID(tblParseParts[[#This Row],[Text]],_xlpm._i,1)))</f>
        <v>2</v>
      </c>
      <c r="F125" s="4" t="str">
        <f>_xlfn.LET(_xlpm._i, COLUMN()-COLUMN(tblParseParts[[#Headers],[Text]]), IF(_xlpm._i&gt;tblParseParts[[#This Row],[Len]],"",MID(tblParseParts[[#This Row],[Text]],_xlpm._i,1)))</f>
        <v>3</v>
      </c>
      <c r="G125" s="4" t="str">
        <f>_xlfn.LET(_xlpm._i, COLUMN()-COLUMN(tblParseParts[[#Headers],[Text]]), IF(_xlpm._i&gt;tblParseParts[[#This Row],[Len]],"",MID(tblParseParts[[#This Row],[Text]],_xlpm._i,1)))</f>
        <v>-</v>
      </c>
      <c r="H125" s="4" t="str">
        <f>_xlfn.LET(_xlpm._i, COLUMN()-COLUMN(tblParseParts[[#Headers],[Text]]), IF(_xlpm._i&gt;tblParseParts[[#This Row],[Len]],"",MID(tblParseParts[[#This Row],[Text]],_xlpm._i,1)))</f>
        <v>3</v>
      </c>
      <c r="I125" s="4" t="str">
        <f>_xlfn.LET(_xlpm._i, COLUMN()-COLUMN(tblParseParts[[#Headers],[Text]]), IF(_xlpm._i&gt;tblParseParts[[#This Row],[Len]],"",MID(tblParseParts[[#This Row],[Text]],_xlpm._i,1)))</f>
        <v>2</v>
      </c>
      <c r="J125" s="4" t="str">
        <f>_xlfn.LET(_xlpm._i, COLUMN()-COLUMN(tblParseParts[[#Headers],[Text]]), IF(_xlpm._i&gt;tblParseParts[[#This Row],[Len]],"",MID(tblParseParts[[#This Row],[Text]],_xlpm._i,1)))</f>
        <v>5</v>
      </c>
      <c r="K125" s="4" t="str">
        <f>_xlfn.LET(_xlpm._i, COLUMN()-COLUMN(tblParseParts[[#Headers],[Text]]), IF(_xlpm._i&gt;tblParseParts[[#This Row],[Len]],"",MID(tblParseParts[[#This Row],[Text]],_xlpm._i,1)))</f>
        <v>T</v>
      </c>
      <c r="L125" s="4" t="str">
        <f>_xlfn.LET(_xlpm._i, COLUMN()-COLUMN(tblParseParts[[#Headers],[Text]]), IF(_xlpm._i&gt;tblParseParts[[#This Row],[Len]],"",MID(tblParseParts[[#This Row],[Text]],_xlpm._i,1)))</f>
        <v>+</v>
      </c>
      <c r="M125" s="4" t="str">
        <f>_xlfn.LET(_xlpm._i, COLUMN()-COLUMN(tblParseParts[[#Headers],[Text]]), IF(_xlpm._i&gt;tblParseParts[[#This Row],[Len]],"",MID(tblParseParts[[#This Row],[Text]],_xlpm._i,1)))</f>
        <v>0</v>
      </c>
      <c r="N125" s="4" t="str">
        <f>_xlfn.LET(_xlpm._i, COLUMN()-COLUMN(tblParseParts[[#Headers],[Text]]), IF(_xlpm._i&gt;tblParseParts[[#This Row],[Len]],"",MID(tblParseParts[[#This Row],[Text]],_xlpm._i,1)))</f>
        <v>9</v>
      </c>
      <c r="O125" s="4" t="str">
        <f>_xlfn.LET(_xlpm._i, COLUMN()-COLUMN(tblParseParts[[#Headers],[Text]]), IF(_xlpm._i&gt;tblParseParts[[#This Row],[Len]],"",MID(tblParseParts[[#This Row],[Text]],_xlpm._i,1)))</f>
        <v>:</v>
      </c>
      <c r="P125" s="4" t="str">
        <f>_xlfn.LET(_xlpm._i, COLUMN()-COLUMN(tblParseParts[[#Headers],[Text]]), IF(_xlpm._i&gt;tblParseParts[[#This Row],[Len]],"",MID(tblParseParts[[#This Row],[Text]],_xlpm._i,1)))</f>
        <v>3</v>
      </c>
      <c r="Q125" s="4" t="str">
        <f>_xlfn.LET(_xlpm._i, COLUMN()-COLUMN(tblParseParts[[#Headers],[Text]]), IF(_xlpm._i&gt;tblParseParts[[#This Row],[Len]],"",MID(tblParseParts[[#This Row],[Text]],_xlpm._i,1)))</f>
        <v>0</v>
      </c>
      <c r="R125" s="4" t="str">
        <f>_xlfn.LET(_xlpm._i, COLUMN()-COLUMN(tblParseParts[[#Headers],[Text]]), IF(_xlpm._i&gt;tblParseParts[[#This Row],[Len]],"",MID(tblParseParts[[#This Row],[Text]],_xlpm._i,1)))</f>
        <v/>
      </c>
      <c r="S125" s="4" t="str">
        <f>_xlfn.LET(_xlpm._i, COLUMN()-COLUMN(tblParseParts[[#Headers],[Text]]), IF(_xlpm._i&gt;tblParseParts[[#This Row],[Len]],"",MID(tblParseParts[[#This Row],[Text]],_xlpm._i,1)))</f>
        <v/>
      </c>
      <c r="T125" s="4" t="str">
        <f>_xlfn.LET(_xlpm._i, COLUMN()-COLUMN(tblParseParts[[#Headers],[Text]]), IF(_xlpm._i&gt;tblParseParts[[#This Row],[Len]],"",MID(tblParseParts[[#This Row],[Text]],_xlpm._i,1)))</f>
        <v/>
      </c>
      <c r="U125" s="4" t="str">
        <f>_xlfn.LET(_xlpm._i, COLUMN()-COLUMN(tblParseParts[[#Headers],[Text]]), IF(_xlpm._i&gt;tblParseParts[[#This Row],[Len]],"",MID(tblParseParts[[#This Row],[Text]],_xlpm._i,1)))</f>
        <v/>
      </c>
      <c r="V125" s="4" t="str">
        <f>_xlfn.LET(_xlpm._i, COLUMN()-COLUMN(tblParseParts[[#Headers],[Text]]), IF(_xlpm._i&gt;tblParseParts[[#This Row],[Len]],"",MID(tblParseParts[[#This Row],[Text]],_xlpm._i,1)))</f>
        <v/>
      </c>
      <c r="W125" s="4" t="str">
        <f>_xlfn.LET(_xlpm._i, COLUMN()-COLUMN(tblParseParts[[#Headers],[Text]]), IF(_xlpm._i&gt;tblParseParts[[#This Row],[Len]],"",MID(tblParseParts[[#This Row],[Text]],_xlpm._i,1)))</f>
        <v/>
      </c>
      <c r="X125" s="4" t="str">
        <f>_xlfn.LET(_xlpm._i, COLUMN()-COLUMN(tblParseParts[[#Headers],[Text]]), IF(_xlpm._i&gt;tblParseParts[[#This Row],[Len]],"",MID(tblParseParts[[#This Row],[Text]],_xlpm._i,1)))</f>
        <v/>
      </c>
      <c r="Y125" s="4" t="str">
        <f>_xlfn.LET(_xlpm._i, COLUMN()-COLUMN(tblParseParts[[#Headers],[Text]]), IF(_xlpm._i&gt;tblParseParts[[#This Row],[Len]],"",MID(tblParseParts[[#This Row],[Text]],_xlpm._i,1)))</f>
        <v/>
      </c>
      <c r="Z125" s="4" t="str">
        <f>_xlfn.LET(_xlpm._i, COLUMN()-COLUMN(tblParseParts[[#Headers],[Text]]), IF(_xlpm._i&gt;tblParseParts[[#This Row],[Len]],"",MID(tblParseParts[[#This Row],[Text]],_xlpm._i,1)))</f>
        <v/>
      </c>
      <c r="AA125" s="4" t="str">
        <f>_xlfn.LET(_xlpm._i, COLUMN()-COLUMN(tblParseParts[[#Headers],[Text]]), IF(_xlpm._i&gt;tblParseParts[[#This Row],[Len]],"",MID(tblParseParts[[#This Row],[Text]],_xlpm._i,1)))</f>
        <v/>
      </c>
      <c r="AB125" s="4" t="str">
        <f>_xlfn.LET(_xlpm._i, COLUMN()-COLUMN(tblParseParts[[#Headers],[Text]]), IF(_xlpm._i&gt;tblParseParts[[#This Row],[Len]],"",MID(tblParseParts[[#This Row],[Text]],_xlpm._i,1)))</f>
        <v/>
      </c>
      <c r="AC125" s="4" t="str">
        <f>_xlfn.LET(_xlpm._i, COLUMN()-COLUMN(tblParseParts[[#Headers],[Text]]), IF(_xlpm._i&gt;tblParseParts[[#This Row],[Len]],"",MID(tblParseParts[[#This Row],[Text]],_xlpm._i,1)))</f>
        <v/>
      </c>
      <c r="AD125" s="4" t="str">
        <f>_xlfn.LET(_xlpm._i, COLUMN()-COLUMN(tblParseParts[[#Headers],[Text]]), IF(_xlpm._i&gt;tblParseParts[[#This Row],[Len]],"",MID(tblParseParts[[#This Row],[Text]],_xlpm._i,1)))</f>
        <v/>
      </c>
      <c r="AE125" s="4" t="str">
        <f>_xlfn.LET(_xlpm._i, COLUMN()-COLUMN(tblParseParts[[#Headers],[Text]]), IF(_xlpm._i&gt;tblParseParts[[#This Row],[Len]],"",MID(tblParseParts[[#This Row],[Text]],_xlpm._i,1)))</f>
        <v/>
      </c>
      <c r="AF125" s="4" t="str">
        <f>_xlfn.LET(_xlpm._i, COLUMN()-COLUMN(tblParseParts[[#Headers],[Text]]), IF(_xlpm._i&gt;tblParseParts[[#This Row],[Len]],"",MID(tblParseParts[[#This Row],[Text]],_xlpm._i,1)))</f>
        <v/>
      </c>
      <c r="AG125" s="4" t="str">
        <f>_xlfn.LET(_xlpm._i, COLUMN()-COLUMN(tblParseParts[[#Headers],[Text]]), IF(_xlpm._i&gt;tblParseParts[[#This Row],[Len]],"",MID(tblParseParts[[#This Row],[Text]],_xlpm._i,1)))</f>
        <v/>
      </c>
      <c r="AH125" s="4" t="str">
        <f>_xlfn.LET(_xlpm._i, COLUMN()-COLUMN(tblParseParts[[#Headers],[Text]]), IF(_xlpm._i&gt;tblParseParts[[#This Row],[Len]],"",MID(tblParseParts[[#This Row],[Text]],_xlpm._i,1)))</f>
        <v/>
      </c>
      <c r="AI125" s="4" t="str">
        <f>_xlfn.LET(_xlpm._i, COLUMN()-COLUMN(tblParseParts[[#Headers],[Text]]), IF(_xlpm._i&gt;tblParseParts[[#This Row],[Len]],"",MID(tblParseParts[[#This Row],[Text]],_xlpm._i,1)))</f>
        <v/>
      </c>
      <c r="AJ125">
        <f>LEN(tblParseParts[[#This Row],[Text]])</f>
        <v>15</v>
      </c>
      <c r="AK125">
        <f>_xlfn.LET(_xlpm._range,tblParseParts[[#This Row],[1]:[33]], _xlfn.IFNA(_xlfn.XMATCH("T",_xlpm._range,0,1),0))</f>
        <v>9</v>
      </c>
      <c r="AL12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25">
        <f>_xlfn.LET(_xlpm._range,tblParseParts[[#This Row],[1]:[33]], _xlfn.IFNA(_xlfn.XMATCH(":",_xlpm._range,0,-1),0))</f>
        <v>13</v>
      </c>
      <c r="AN125" cm="1">
        <f t="array" ref="AN125">_xlfn.LET(_xlpm._last,INDEX(tblParseParts[[#This Row],[1]:[33]],1,tblParseParts[[#This Row],[Len]]),IF(_xlpm._last="Z",tblParseParts[[#This Row],[Len]],0))</f>
        <v>0</v>
      </c>
      <c r="AO125">
        <f>N(tblParseParts[[#This Row],[Tpos]]&gt;0)</f>
        <v>1</v>
      </c>
      <c r="AP125">
        <f>N(tblParseParts[[#This Row],[Tpos]]=1)</f>
        <v>0</v>
      </c>
      <c r="AQ125">
        <f>N(tblParseParts[[#This Row],[SignLastPos]]=1)</f>
        <v>0</v>
      </c>
      <c r="AR125">
        <f>(tblParseParts[[#This Row],[Tpos]]&lt;&gt;0)*(((tblParseParts[[#This Row],[ZlastPos]]&gt;tblParseParts[[#This Row],[Tpos]])+(tblParseParts[[#This Row],[SignLastPos]]&gt;tblParseParts[[#This Row],[Tpos]]))&lt;&gt;0)</f>
        <v>1</v>
      </c>
      <c r="AS125">
        <f>(tblParseParts[[#This Row],[Tpos]]&lt;&gt;0)*(((tblParseParts[[#This Row],[ZlastPos]]=tblParseParts[[#This Row],[Tpos]]+1)+(tblParseParts[[#This Row],[SignLastPos]]=tblParseParts[[#This Row],[Tpos]]+1))&lt;&gt;0)</f>
        <v>1</v>
      </c>
      <c r="AT125">
        <f>N(tblParseParts[[#This Row],[ColonLastPos]]&gt;tblParseParts[[#This Row],[SignLastPos]])</f>
        <v>1</v>
      </c>
      <c r="AU125">
        <f>N(tblParseParts[[#This Row],[Len]]&lt;8)</f>
        <v>0</v>
      </c>
      <c r="AV125">
        <f>N(tblParseParts[[#This Row],[ZlastPos]]=tblParseParts[[#This Row],[Len]])</f>
        <v>0</v>
      </c>
      <c r="AW12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25">
        <v>2</v>
      </c>
      <c r="AY125">
        <v>1</v>
      </c>
      <c r="AZ125">
        <v>0</v>
      </c>
      <c r="BA125" t="str">
        <f>_xlfn.TEXTJOIN(", ",FALSE,tblParseParts[[#This Row],[Hash]:[Compliant]])</f>
        <v>156, 2, 1, 0</v>
      </c>
    </row>
    <row r="126" spans="1:53" x14ac:dyDescent="0.25">
      <c r="A126">
        <v>118</v>
      </c>
      <c r="B126" s="14" t="s">
        <v>176</v>
      </c>
      <c r="C126" s="4" t="str">
        <f>_xlfn.LET(_xlpm._i, COLUMN()-COLUMN(tblParseParts[[#Headers],[Text]]), IF(_xlpm._i&gt;tblParseParts[[#This Row],[Len]],"",MID(tblParseParts[[#This Row],[Text]],_xlpm._i,1)))</f>
        <v>2</v>
      </c>
      <c r="D126" s="4" t="str">
        <f>_xlfn.LET(_xlpm._i, COLUMN()-COLUMN(tblParseParts[[#Headers],[Text]]), IF(_xlpm._i&gt;tblParseParts[[#This Row],[Len]],"",MID(tblParseParts[[#This Row],[Text]],_xlpm._i,1)))</f>
        <v>0</v>
      </c>
      <c r="E126" s="4" t="str">
        <f>_xlfn.LET(_xlpm._i, COLUMN()-COLUMN(tblParseParts[[#Headers],[Text]]), IF(_xlpm._i&gt;tblParseParts[[#This Row],[Len]],"",MID(tblParseParts[[#This Row],[Text]],_xlpm._i,1)))</f>
        <v>2</v>
      </c>
      <c r="F126" s="4" t="str">
        <f>_xlfn.LET(_xlpm._i, COLUMN()-COLUMN(tblParseParts[[#Headers],[Text]]), IF(_xlpm._i&gt;tblParseParts[[#This Row],[Len]],"",MID(tblParseParts[[#This Row],[Text]],_xlpm._i,1)))</f>
        <v>3</v>
      </c>
      <c r="G126" s="4" t="str">
        <f>_xlfn.LET(_xlpm._i, COLUMN()-COLUMN(tblParseParts[[#Headers],[Text]]), IF(_xlpm._i&gt;tblParseParts[[#This Row],[Len]],"",MID(tblParseParts[[#This Row],[Text]],_xlpm._i,1)))</f>
        <v>-</v>
      </c>
      <c r="H126" s="4" t="str">
        <f>_xlfn.LET(_xlpm._i, COLUMN()-COLUMN(tblParseParts[[#Headers],[Text]]), IF(_xlpm._i&gt;tblParseParts[[#This Row],[Len]],"",MID(tblParseParts[[#This Row],[Text]],_xlpm._i,1)))</f>
        <v>W</v>
      </c>
      <c r="I126" s="4" t="str">
        <f>_xlfn.LET(_xlpm._i, COLUMN()-COLUMN(tblParseParts[[#Headers],[Text]]), IF(_xlpm._i&gt;tblParseParts[[#This Row],[Len]],"",MID(tblParseParts[[#This Row],[Text]],_xlpm._i,1)))</f>
        <v>1</v>
      </c>
      <c r="J126" s="4" t="str">
        <f>_xlfn.LET(_xlpm._i, COLUMN()-COLUMN(tblParseParts[[#Headers],[Text]]), IF(_xlpm._i&gt;tblParseParts[[#This Row],[Len]],"",MID(tblParseParts[[#This Row],[Text]],_xlpm._i,1)))</f>
        <v>5</v>
      </c>
      <c r="K126" s="4" t="str">
        <f>_xlfn.LET(_xlpm._i, COLUMN()-COLUMN(tblParseParts[[#Headers],[Text]]), IF(_xlpm._i&gt;tblParseParts[[#This Row],[Len]],"",MID(tblParseParts[[#This Row],[Text]],_xlpm._i,1)))</f>
        <v>T</v>
      </c>
      <c r="L126" s="4" t="str">
        <f>_xlfn.LET(_xlpm._i, COLUMN()-COLUMN(tblParseParts[[#Headers],[Text]]), IF(_xlpm._i&gt;tblParseParts[[#This Row],[Len]],"",MID(tblParseParts[[#This Row],[Text]],_xlpm._i,1)))</f>
        <v>+</v>
      </c>
      <c r="M126" s="4" t="str">
        <f>_xlfn.LET(_xlpm._i, COLUMN()-COLUMN(tblParseParts[[#Headers],[Text]]), IF(_xlpm._i&gt;tblParseParts[[#This Row],[Len]],"",MID(tblParseParts[[#This Row],[Text]],_xlpm._i,1)))</f>
        <v>0</v>
      </c>
      <c r="N126" s="4" t="str">
        <f>_xlfn.LET(_xlpm._i, COLUMN()-COLUMN(tblParseParts[[#Headers],[Text]]), IF(_xlpm._i&gt;tblParseParts[[#This Row],[Len]],"",MID(tblParseParts[[#This Row],[Text]],_xlpm._i,1)))</f>
        <v>9</v>
      </c>
      <c r="O126" s="4" t="str">
        <f>_xlfn.LET(_xlpm._i, COLUMN()-COLUMN(tblParseParts[[#Headers],[Text]]), IF(_xlpm._i&gt;tblParseParts[[#This Row],[Len]],"",MID(tblParseParts[[#This Row],[Text]],_xlpm._i,1)))</f>
        <v>:</v>
      </c>
      <c r="P126" s="4" t="str">
        <f>_xlfn.LET(_xlpm._i, COLUMN()-COLUMN(tblParseParts[[#Headers],[Text]]), IF(_xlpm._i&gt;tblParseParts[[#This Row],[Len]],"",MID(tblParseParts[[#This Row],[Text]],_xlpm._i,1)))</f>
        <v>3</v>
      </c>
      <c r="Q126" s="4" t="str">
        <f>_xlfn.LET(_xlpm._i, COLUMN()-COLUMN(tblParseParts[[#Headers],[Text]]), IF(_xlpm._i&gt;tblParseParts[[#This Row],[Len]],"",MID(tblParseParts[[#This Row],[Text]],_xlpm._i,1)))</f>
        <v>0</v>
      </c>
      <c r="R126" s="4" t="str">
        <f>_xlfn.LET(_xlpm._i, COLUMN()-COLUMN(tblParseParts[[#Headers],[Text]]), IF(_xlpm._i&gt;tblParseParts[[#This Row],[Len]],"",MID(tblParseParts[[#This Row],[Text]],_xlpm._i,1)))</f>
        <v/>
      </c>
      <c r="S126" s="4" t="str">
        <f>_xlfn.LET(_xlpm._i, COLUMN()-COLUMN(tblParseParts[[#Headers],[Text]]), IF(_xlpm._i&gt;tblParseParts[[#This Row],[Len]],"",MID(tblParseParts[[#This Row],[Text]],_xlpm._i,1)))</f>
        <v/>
      </c>
      <c r="T126" s="4" t="str">
        <f>_xlfn.LET(_xlpm._i, COLUMN()-COLUMN(tblParseParts[[#Headers],[Text]]), IF(_xlpm._i&gt;tblParseParts[[#This Row],[Len]],"",MID(tblParseParts[[#This Row],[Text]],_xlpm._i,1)))</f>
        <v/>
      </c>
      <c r="U126" s="4" t="str">
        <f>_xlfn.LET(_xlpm._i, COLUMN()-COLUMN(tblParseParts[[#Headers],[Text]]), IF(_xlpm._i&gt;tblParseParts[[#This Row],[Len]],"",MID(tblParseParts[[#This Row],[Text]],_xlpm._i,1)))</f>
        <v/>
      </c>
      <c r="V126" s="4" t="str">
        <f>_xlfn.LET(_xlpm._i, COLUMN()-COLUMN(tblParseParts[[#Headers],[Text]]), IF(_xlpm._i&gt;tblParseParts[[#This Row],[Len]],"",MID(tblParseParts[[#This Row],[Text]],_xlpm._i,1)))</f>
        <v/>
      </c>
      <c r="W126" s="4" t="str">
        <f>_xlfn.LET(_xlpm._i, COLUMN()-COLUMN(tblParseParts[[#Headers],[Text]]), IF(_xlpm._i&gt;tblParseParts[[#This Row],[Len]],"",MID(tblParseParts[[#This Row],[Text]],_xlpm._i,1)))</f>
        <v/>
      </c>
      <c r="X126" s="4" t="str">
        <f>_xlfn.LET(_xlpm._i, COLUMN()-COLUMN(tblParseParts[[#Headers],[Text]]), IF(_xlpm._i&gt;tblParseParts[[#This Row],[Len]],"",MID(tblParseParts[[#This Row],[Text]],_xlpm._i,1)))</f>
        <v/>
      </c>
      <c r="Y126" s="4" t="str">
        <f>_xlfn.LET(_xlpm._i, COLUMN()-COLUMN(tblParseParts[[#Headers],[Text]]), IF(_xlpm._i&gt;tblParseParts[[#This Row],[Len]],"",MID(tblParseParts[[#This Row],[Text]],_xlpm._i,1)))</f>
        <v/>
      </c>
      <c r="Z126" s="4" t="str">
        <f>_xlfn.LET(_xlpm._i, COLUMN()-COLUMN(tblParseParts[[#Headers],[Text]]), IF(_xlpm._i&gt;tblParseParts[[#This Row],[Len]],"",MID(tblParseParts[[#This Row],[Text]],_xlpm._i,1)))</f>
        <v/>
      </c>
      <c r="AA126" s="4" t="str">
        <f>_xlfn.LET(_xlpm._i, COLUMN()-COLUMN(tblParseParts[[#Headers],[Text]]), IF(_xlpm._i&gt;tblParseParts[[#This Row],[Len]],"",MID(tblParseParts[[#This Row],[Text]],_xlpm._i,1)))</f>
        <v/>
      </c>
      <c r="AB126" s="4" t="str">
        <f>_xlfn.LET(_xlpm._i, COLUMN()-COLUMN(tblParseParts[[#Headers],[Text]]), IF(_xlpm._i&gt;tblParseParts[[#This Row],[Len]],"",MID(tblParseParts[[#This Row],[Text]],_xlpm._i,1)))</f>
        <v/>
      </c>
      <c r="AC126" s="4" t="str">
        <f>_xlfn.LET(_xlpm._i, COLUMN()-COLUMN(tblParseParts[[#Headers],[Text]]), IF(_xlpm._i&gt;tblParseParts[[#This Row],[Len]],"",MID(tblParseParts[[#This Row],[Text]],_xlpm._i,1)))</f>
        <v/>
      </c>
      <c r="AD126" s="4" t="str">
        <f>_xlfn.LET(_xlpm._i, COLUMN()-COLUMN(tblParseParts[[#Headers],[Text]]), IF(_xlpm._i&gt;tblParseParts[[#This Row],[Len]],"",MID(tblParseParts[[#This Row],[Text]],_xlpm._i,1)))</f>
        <v/>
      </c>
      <c r="AE126" s="4" t="str">
        <f>_xlfn.LET(_xlpm._i, COLUMN()-COLUMN(tblParseParts[[#Headers],[Text]]), IF(_xlpm._i&gt;tblParseParts[[#This Row],[Len]],"",MID(tblParseParts[[#This Row],[Text]],_xlpm._i,1)))</f>
        <v/>
      </c>
      <c r="AF126" s="4" t="str">
        <f>_xlfn.LET(_xlpm._i, COLUMN()-COLUMN(tblParseParts[[#Headers],[Text]]), IF(_xlpm._i&gt;tblParseParts[[#This Row],[Len]],"",MID(tblParseParts[[#This Row],[Text]],_xlpm._i,1)))</f>
        <v/>
      </c>
      <c r="AG126" s="4" t="str">
        <f>_xlfn.LET(_xlpm._i, COLUMN()-COLUMN(tblParseParts[[#Headers],[Text]]), IF(_xlpm._i&gt;tblParseParts[[#This Row],[Len]],"",MID(tblParseParts[[#This Row],[Text]],_xlpm._i,1)))</f>
        <v/>
      </c>
      <c r="AH126" s="4" t="str">
        <f>_xlfn.LET(_xlpm._i, COLUMN()-COLUMN(tblParseParts[[#Headers],[Text]]), IF(_xlpm._i&gt;tblParseParts[[#This Row],[Len]],"",MID(tblParseParts[[#This Row],[Text]],_xlpm._i,1)))</f>
        <v/>
      </c>
      <c r="AI126" s="4" t="str">
        <f>_xlfn.LET(_xlpm._i, COLUMN()-COLUMN(tblParseParts[[#Headers],[Text]]), IF(_xlpm._i&gt;tblParseParts[[#This Row],[Len]],"",MID(tblParseParts[[#This Row],[Text]],_xlpm._i,1)))</f>
        <v/>
      </c>
      <c r="AJ126">
        <f>LEN(tblParseParts[[#This Row],[Text]])</f>
        <v>15</v>
      </c>
      <c r="AK126">
        <f>_xlfn.LET(_xlpm._range,tblParseParts[[#This Row],[1]:[33]], _xlfn.IFNA(_xlfn.XMATCH("T",_xlpm._range,0,1),0))</f>
        <v>9</v>
      </c>
      <c r="AL12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26">
        <f>_xlfn.LET(_xlpm._range,tblParseParts[[#This Row],[1]:[33]], _xlfn.IFNA(_xlfn.XMATCH(":",_xlpm._range,0,-1),0))</f>
        <v>13</v>
      </c>
      <c r="AN126" cm="1">
        <f t="array" ref="AN126">_xlfn.LET(_xlpm._last,INDEX(tblParseParts[[#This Row],[1]:[33]],1,tblParseParts[[#This Row],[Len]]),IF(_xlpm._last="Z",tblParseParts[[#This Row],[Len]],0))</f>
        <v>0</v>
      </c>
      <c r="AO126">
        <f>N(tblParseParts[[#This Row],[Tpos]]&gt;0)</f>
        <v>1</v>
      </c>
      <c r="AP126">
        <f>N(tblParseParts[[#This Row],[Tpos]]=1)</f>
        <v>0</v>
      </c>
      <c r="AQ126">
        <f>N(tblParseParts[[#This Row],[SignLastPos]]=1)</f>
        <v>0</v>
      </c>
      <c r="AR126">
        <f>(tblParseParts[[#This Row],[Tpos]]&lt;&gt;0)*(((tblParseParts[[#This Row],[ZlastPos]]&gt;tblParseParts[[#This Row],[Tpos]])+(tblParseParts[[#This Row],[SignLastPos]]&gt;tblParseParts[[#This Row],[Tpos]]))&lt;&gt;0)</f>
        <v>1</v>
      </c>
      <c r="AS126">
        <f>(tblParseParts[[#This Row],[Tpos]]&lt;&gt;0)*(((tblParseParts[[#This Row],[ZlastPos]]=tblParseParts[[#This Row],[Tpos]]+1)+(tblParseParts[[#This Row],[SignLastPos]]=tblParseParts[[#This Row],[Tpos]]+1))&lt;&gt;0)</f>
        <v>1</v>
      </c>
      <c r="AT126">
        <f>N(tblParseParts[[#This Row],[ColonLastPos]]&gt;tblParseParts[[#This Row],[SignLastPos]])</f>
        <v>1</v>
      </c>
      <c r="AU126">
        <f>N(tblParseParts[[#This Row],[Len]]&lt;8)</f>
        <v>0</v>
      </c>
      <c r="AV126">
        <f>N(tblParseParts[[#This Row],[ZlastPos]]=tblParseParts[[#This Row],[Len]])</f>
        <v>0</v>
      </c>
      <c r="AW12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26">
        <v>2</v>
      </c>
      <c r="AY126">
        <v>1</v>
      </c>
      <c r="AZ126">
        <v>0</v>
      </c>
      <c r="BA126" t="str">
        <f>_xlfn.TEXTJOIN(", ",FALSE,tblParseParts[[#This Row],[Hash]:[Compliant]])</f>
        <v>156, 2, 1, 0</v>
      </c>
    </row>
    <row r="127" spans="1:53" x14ac:dyDescent="0.25">
      <c r="A127">
        <v>119</v>
      </c>
      <c r="B127" s="14" t="s">
        <v>177</v>
      </c>
      <c r="C127" s="4" t="str">
        <f>_xlfn.LET(_xlpm._i, COLUMN()-COLUMN(tblParseParts[[#Headers],[Text]]), IF(_xlpm._i&gt;tblParseParts[[#This Row],[Len]],"",MID(tblParseParts[[#This Row],[Text]],_xlpm._i,1)))</f>
        <v>9</v>
      </c>
      <c r="D127" s="4" t="str">
        <f>_xlfn.LET(_xlpm._i, COLUMN()-COLUMN(tblParseParts[[#Headers],[Text]]), IF(_xlpm._i&gt;tblParseParts[[#This Row],[Len]],"",MID(tblParseParts[[#This Row],[Text]],_xlpm._i,1)))</f>
        <v>9</v>
      </c>
      <c r="E127" s="4" t="str">
        <f>_xlfn.LET(_xlpm._i, COLUMN()-COLUMN(tblParseParts[[#Headers],[Text]]), IF(_xlpm._i&gt;tblParseParts[[#This Row],[Len]],"",MID(tblParseParts[[#This Row],[Text]],_xlpm._i,1)))</f>
        <v>9</v>
      </c>
      <c r="F127" s="4" t="str">
        <f>_xlfn.LET(_xlpm._i, COLUMN()-COLUMN(tblParseParts[[#Headers],[Text]]), IF(_xlpm._i&gt;tblParseParts[[#This Row],[Len]],"",MID(tblParseParts[[#This Row],[Text]],_xlpm._i,1)))</f>
        <v>9</v>
      </c>
      <c r="G127" s="4" t="str">
        <f>_xlfn.LET(_xlpm._i, COLUMN()-COLUMN(tblParseParts[[#Headers],[Text]]), IF(_xlpm._i&gt;tblParseParts[[#This Row],[Len]],"",MID(tblParseParts[[#This Row],[Text]],_xlpm._i,1)))</f>
        <v>9</v>
      </c>
      <c r="H127" s="4" t="str">
        <f>_xlfn.LET(_xlpm._i, COLUMN()-COLUMN(tblParseParts[[#Headers],[Text]]), IF(_xlpm._i&gt;tblParseParts[[#This Row],[Len]],"",MID(tblParseParts[[#This Row],[Text]],_xlpm._i,1)))</f>
        <v>-</v>
      </c>
      <c r="I127" s="4" t="str">
        <f>_xlfn.LET(_xlpm._i, COLUMN()-COLUMN(tblParseParts[[#Headers],[Text]]), IF(_xlpm._i&gt;tblParseParts[[#This Row],[Len]],"",MID(tblParseParts[[#This Row],[Text]],_xlpm._i,1)))</f>
        <v>1</v>
      </c>
      <c r="J127" s="4" t="str">
        <f>_xlfn.LET(_xlpm._i, COLUMN()-COLUMN(tblParseParts[[#Headers],[Text]]), IF(_xlpm._i&gt;tblParseParts[[#This Row],[Len]],"",MID(tblParseParts[[#This Row],[Text]],_xlpm._i,1)))</f>
        <v>0</v>
      </c>
      <c r="K127" s="4" t="str">
        <f>_xlfn.LET(_xlpm._i, COLUMN()-COLUMN(tblParseParts[[#Headers],[Text]]), IF(_xlpm._i&gt;tblParseParts[[#This Row],[Len]],"",MID(tblParseParts[[#This Row],[Text]],_xlpm._i,1)))</f>
        <v>T</v>
      </c>
      <c r="L127" s="4" t="str">
        <f>_xlfn.LET(_xlpm._i, COLUMN()-COLUMN(tblParseParts[[#Headers],[Text]]), IF(_xlpm._i&gt;tblParseParts[[#This Row],[Len]],"",MID(tblParseParts[[#This Row],[Text]],_xlpm._i,1)))</f>
        <v>+</v>
      </c>
      <c r="M127" s="4" t="str">
        <f>_xlfn.LET(_xlpm._i, COLUMN()-COLUMN(tblParseParts[[#Headers],[Text]]), IF(_xlpm._i&gt;tblParseParts[[#This Row],[Len]],"",MID(tblParseParts[[#This Row],[Text]],_xlpm._i,1)))</f>
        <v>0</v>
      </c>
      <c r="N127" s="4" t="str">
        <f>_xlfn.LET(_xlpm._i, COLUMN()-COLUMN(tblParseParts[[#Headers],[Text]]), IF(_xlpm._i&gt;tblParseParts[[#This Row],[Len]],"",MID(tblParseParts[[#This Row],[Text]],_xlpm._i,1)))</f>
        <v>9</v>
      </c>
      <c r="O127" s="4" t="str">
        <f>_xlfn.LET(_xlpm._i, COLUMN()-COLUMN(tblParseParts[[#Headers],[Text]]), IF(_xlpm._i&gt;tblParseParts[[#This Row],[Len]],"",MID(tblParseParts[[#This Row],[Text]],_xlpm._i,1)))</f>
        <v>:</v>
      </c>
      <c r="P127" s="4" t="str">
        <f>_xlfn.LET(_xlpm._i, COLUMN()-COLUMN(tblParseParts[[#Headers],[Text]]), IF(_xlpm._i&gt;tblParseParts[[#This Row],[Len]],"",MID(tblParseParts[[#This Row],[Text]],_xlpm._i,1)))</f>
        <v>3</v>
      </c>
      <c r="Q127" s="4" t="str">
        <f>_xlfn.LET(_xlpm._i, COLUMN()-COLUMN(tblParseParts[[#Headers],[Text]]), IF(_xlpm._i&gt;tblParseParts[[#This Row],[Len]],"",MID(tblParseParts[[#This Row],[Text]],_xlpm._i,1)))</f>
        <v>0</v>
      </c>
      <c r="R127" s="4" t="str">
        <f>_xlfn.LET(_xlpm._i, COLUMN()-COLUMN(tblParseParts[[#Headers],[Text]]), IF(_xlpm._i&gt;tblParseParts[[#This Row],[Len]],"",MID(tblParseParts[[#This Row],[Text]],_xlpm._i,1)))</f>
        <v/>
      </c>
      <c r="S127" s="4" t="str">
        <f>_xlfn.LET(_xlpm._i, COLUMN()-COLUMN(tblParseParts[[#Headers],[Text]]), IF(_xlpm._i&gt;tblParseParts[[#This Row],[Len]],"",MID(tblParseParts[[#This Row],[Text]],_xlpm._i,1)))</f>
        <v/>
      </c>
      <c r="T127" s="4" t="str">
        <f>_xlfn.LET(_xlpm._i, COLUMN()-COLUMN(tblParseParts[[#Headers],[Text]]), IF(_xlpm._i&gt;tblParseParts[[#This Row],[Len]],"",MID(tblParseParts[[#This Row],[Text]],_xlpm._i,1)))</f>
        <v/>
      </c>
      <c r="U127" s="4" t="str">
        <f>_xlfn.LET(_xlpm._i, COLUMN()-COLUMN(tblParseParts[[#Headers],[Text]]), IF(_xlpm._i&gt;tblParseParts[[#This Row],[Len]],"",MID(tblParseParts[[#This Row],[Text]],_xlpm._i,1)))</f>
        <v/>
      </c>
      <c r="V127" s="4" t="str">
        <f>_xlfn.LET(_xlpm._i, COLUMN()-COLUMN(tblParseParts[[#Headers],[Text]]), IF(_xlpm._i&gt;tblParseParts[[#This Row],[Len]],"",MID(tblParseParts[[#This Row],[Text]],_xlpm._i,1)))</f>
        <v/>
      </c>
      <c r="W127" s="4" t="str">
        <f>_xlfn.LET(_xlpm._i, COLUMN()-COLUMN(tblParseParts[[#Headers],[Text]]), IF(_xlpm._i&gt;tblParseParts[[#This Row],[Len]],"",MID(tblParseParts[[#This Row],[Text]],_xlpm._i,1)))</f>
        <v/>
      </c>
      <c r="X127" s="4" t="str">
        <f>_xlfn.LET(_xlpm._i, COLUMN()-COLUMN(tblParseParts[[#Headers],[Text]]), IF(_xlpm._i&gt;tblParseParts[[#This Row],[Len]],"",MID(tblParseParts[[#This Row],[Text]],_xlpm._i,1)))</f>
        <v/>
      </c>
      <c r="Y127" s="4" t="str">
        <f>_xlfn.LET(_xlpm._i, COLUMN()-COLUMN(tblParseParts[[#Headers],[Text]]), IF(_xlpm._i&gt;tblParseParts[[#This Row],[Len]],"",MID(tblParseParts[[#This Row],[Text]],_xlpm._i,1)))</f>
        <v/>
      </c>
      <c r="Z127" s="4" t="str">
        <f>_xlfn.LET(_xlpm._i, COLUMN()-COLUMN(tblParseParts[[#Headers],[Text]]), IF(_xlpm._i&gt;tblParseParts[[#This Row],[Len]],"",MID(tblParseParts[[#This Row],[Text]],_xlpm._i,1)))</f>
        <v/>
      </c>
      <c r="AA127" s="4" t="str">
        <f>_xlfn.LET(_xlpm._i, COLUMN()-COLUMN(tblParseParts[[#Headers],[Text]]), IF(_xlpm._i&gt;tblParseParts[[#This Row],[Len]],"",MID(tblParseParts[[#This Row],[Text]],_xlpm._i,1)))</f>
        <v/>
      </c>
      <c r="AB127" s="4" t="str">
        <f>_xlfn.LET(_xlpm._i, COLUMN()-COLUMN(tblParseParts[[#Headers],[Text]]), IF(_xlpm._i&gt;tblParseParts[[#This Row],[Len]],"",MID(tblParseParts[[#This Row],[Text]],_xlpm._i,1)))</f>
        <v/>
      </c>
      <c r="AC127" s="4" t="str">
        <f>_xlfn.LET(_xlpm._i, COLUMN()-COLUMN(tblParseParts[[#Headers],[Text]]), IF(_xlpm._i&gt;tblParseParts[[#This Row],[Len]],"",MID(tblParseParts[[#This Row],[Text]],_xlpm._i,1)))</f>
        <v/>
      </c>
      <c r="AD127" s="4" t="str">
        <f>_xlfn.LET(_xlpm._i, COLUMN()-COLUMN(tblParseParts[[#Headers],[Text]]), IF(_xlpm._i&gt;tblParseParts[[#This Row],[Len]],"",MID(tblParseParts[[#This Row],[Text]],_xlpm._i,1)))</f>
        <v/>
      </c>
      <c r="AE127" s="4" t="str">
        <f>_xlfn.LET(_xlpm._i, COLUMN()-COLUMN(tblParseParts[[#Headers],[Text]]), IF(_xlpm._i&gt;tblParseParts[[#This Row],[Len]],"",MID(tblParseParts[[#This Row],[Text]],_xlpm._i,1)))</f>
        <v/>
      </c>
      <c r="AF127" s="4" t="str">
        <f>_xlfn.LET(_xlpm._i, COLUMN()-COLUMN(tblParseParts[[#Headers],[Text]]), IF(_xlpm._i&gt;tblParseParts[[#This Row],[Len]],"",MID(tblParseParts[[#This Row],[Text]],_xlpm._i,1)))</f>
        <v/>
      </c>
      <c r="AG127" s="4" t="str">
        <f>_xlfn.LET(_xlpm._i, COLUMN()-COLUMN(tblParseParts[[#Headers],[Text]]), IF(_xlpm._i&gt;tblParseParts[[#This Row],[Len]],"",MID(tblParseParts[[#This Row],[Text]],_xlpm._i,1)))</f>
        <v/>
      </c>
      <c r="AH127" s="4" t="str">
        <f>_xlfn.LET(_xlpm._i, COLUMN()-COLUMN(tblParseParts[[#Headers],[Text]]), IF(_xlpm._i&gt;tblParseParts[[#This Row],[Len]],"",MID(tblParseParts[[#This Row],[Text]],_xlpm._i,1)))</f>
        <v/>
      </c>
      <c r="AI127" s="4" t="str">
        <f>_xlfn.LET(_xlpm._i, COLUMN()-COLUMN(tblParseParts[[#Headers],[Text]]), IF(_xlpm._i&gt;tblParseParts[[#This Row],[Len]],"",MID(tblParseParts[[#This Row],[Text]],_xlpm._i,1)))</f>
        <v/>
      </c>
      <c r="AJ127">
        <f>LEN(tblParseParts[[#This Row],[Text]])</f>
        <v>15</v>
      </c>
      <c r="AK127">
        <f>_xlfn.LET(_xlpm._range,tblParseParts[[#This Row],[1]:[33]], _xlfn.IFNA(_xlfn.XMATCH("T",_xlpm._range,0,1),0))</f>
        <v>9</v>
      </c>
      <c r="AL12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27">
        <f>_xlfn.LET(_xlpm._range,tblParseParts[[#This Row],[1]:[33]], _xlfn.IFNA(_xlfn.XMATCH(":",_xlpm._range,0,-1),0))</f>
        <v>13</v>
      </c>
      <c r="AN127" cm="1">
        <f t="array" ref="AN127">_xlfn.LET(_xlpm._last,INDEX(tblParseParts[[#This Row],[1]:[33]],1,tblParseParts[[#This Row],[Len]]),IF(_xlpm._last="Z",tblParseParts[[#This Row],[Len]],0))</f>
        <v>0</v>
      </c>
      <c r="AO127">
        <f>N(tblParseParts[[#This Row],[Tpos]]&gt;0)</f>
        <v>1</v>
      </c>
      <c r="AP127">
        <f>N(tblParseParts[[#This Row],[Tpos]]=1)</f>
        <v>0</v>
      </c>
      <c r="AQ127">
        <f>N(tblParseParts[[#This Row],[SignLastPos]]=1)</f>
        <v>0</v>
      </c>
      <c r="AR127">
        <f>(tblParseParts[[#This Row],[Tpos]]&lt;&gt;0)*(((tblParseParts[[#This Row],[ZlastPos]]&gt;tblParseParts[[#This Row],[Tpos]])+(tblParseParts[[#This Row],[SignLastPos]]&gt;tblParseParts[[#This Row],[Tpos]]))&lt;&gt;0)</f>
        <v>1</v>
      </c>
      <c r="AS127">
        <f>(tblParseParts[[#This Row],[Tpos]]&lt;&gt;0)*(((tblParseParts[[#This Row],[ZlastPos]]=tblParseParts[[#This Row],[Tpos]]+1)+(tblParseParts[[#This Row],[SignLastPos]]=tblParseParts[[#This Row],[Tpos]]+1))&lt;&gt;0)</f>
        <v>1</v>
      </c>
      <c r="AT127">
        <f>N(tblParseParts[[#This Row],[ColonLastPos]]&gt;tblParseParts[[#This Row],[SignLastPos]])</f>
        <v>1</v>
      </c>
      <c r="AU127">
        <f>N(tblParseParts[[#This Row],[Len]]&lt;8)</f>
        <v>0</v>
      </c>
      <c r="AV127">
        <f>N(tblParseParts[[#This Row],[ZlastPos]]=tblParseParts[[#This Row],[Len]])</f>
        <v>0</v>
      </c>
      <c r="AW12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27">
        <v>2</v>
      </c>
      <c r="AY127">
        <v>1</v>
      </c>
      <c r="AZ127">
        <v>0</v>
      </c>
      <c r="BA127" t="str">
        <f>_xlfn.TEXTJOIN(", ",FALSE,tblParseParts[[#This Row],[Hash]:[Compliant]])</f>
        <v>156, 2, 1, 0</v>
      </c>
    </row>
    <row r="128" spans="1:53" x14ac:dyDescent="0.25">
      <c r="A128">
        <v>120</v>
      </c>
      <c r="B128" s="14" t="s">
        <v>146</v>
      </c>
      <c r="C128" s="4" t="str">
        <f>_xlfn.LET(_xlpm._i, COLUMN()-COLUMN(tblParseParts[[#Headers],[Text]]), IF(_xlpm._i&gt;tblParseParts[[#This Row],[Len]],"",MID(tblParseParts[[#This Row],[Text]],_xlpm._i,1)))</f>
        <v>+</v>
      </c>
      <c r="D128" s="4" t="str">
        <f>_xlfn.LET(_xlpm._i, COLUMN()-COLUMN(tblParseParts[[#Headers],[Text]]), IF(_xlpm._i&gt;tblParseParts[[#This Row],[Len]],"",MID(tblParseParts[[#This Row],[Text]],_xlpm._i,1)))</f>
        <v>9</v>
      </c>
      <c r="E128" s="4" t="str">
        <f>_xlfn.LET(_xlpm._i, COLUMN()-COLUMN(tblParseParts[[#Headers],[Text]]), IF(_xlpm._i&gt;tblParseParts[[#This Row],[Len]],"",MID(tblParseParts[[#This Row],[Text]],_xlpm._i,1)))</f>
        <v>9</v>
      </c>
      <c r="F128" s="4" t="str">
        <f>_xlfn.LET(_xlpm._i, COLUMN()-COLUMN(tblParseParts[[#Headers],[Text]]), IF(_xlpm._i&gt;tblParseParts[[#This Row],[Len]],"",MID(tblParseParts[[#This Row],[Text]],_xlpm._i,1)))</f>
        <v>9</v>
      </c>
      <c r="G128" s="4" t="str">
        <f>_xlfn.LET(_xlpm._i, COLUMN()-COLUMN(tblParseParts[[#Headers],[Text]]), IF(_xlpm._i&gt;tblParseParts[[#This Row],[Len]],"",MID(tblParseParts[[#This Row],[Text]],_xlpm._i,1)))</f>
        <v>9</v>
      </c>
      <c r="H128" s="4" t="str">
        <f>_xlfn.LET(_xlpm._i, COLUMN()-COLUMN(tblParseParts[[#Headers],[Text]]), IF(_xlpm._i&gt;tblParseParts[[#This Row],[Len]],"",MID(tblParseParts[[#This Row],[Text]],_xlpm._i,1)))</f>
        <v>9</v>
      </c>
      <c r="I128" s="4" t="str">
        <f>_xlfn.LET(_xlpm._i, COLUMN()-COLUMN(tblParseParts[[#Headers],[Text]]), IF(_xlpm._i&gt;tblParseParts[[#This Row],[Len]],"",MID(tblParseParts[[#This Row],[Text]],_xlpm._i,1)))</f>
        <v>1</v>
      </c>
      <c r="J128" s="4" t="str">
        <f>_xlfn.LET(_xlpm._i, COLUMN()-COLUMN(tblParseParts[[#Headers],[Text]]), IF(_xlpm._i&gt;tblParseParts[[#This Row],[Len]],"",MID(tblParseParts[[#This Row],[Text]],_xlpm._i,1)))</f>
        <v>0</v>
      </c>
      <c r="K128" s="4" t="str">
        <f>_xlfn.LET(_xlpm._i, COLUMN()-COLUMN(tblParseParts[[#Headers],[Text]]), IF(_xlpm._i&gt;tblParseParts[[#This Row],[Len]],"",MID(tblParseParts[[#This Row],[Text]],_xlpm._i,1)))</f>
        <v>2</v>
      </c>
      <c r="L128" s="4" t="str">
        <f>_xlfn.LET(_xlpm._i, COLUMN()-COLUMN(tblParseParts[[#Headers],[Text]]), IF(_xlpm._i&gt;tblParseParts[[#This Row],[Len]],"",MID(tblParseParts[[#This Row],[Text]],_xlpm._i,1)))</f>
        <v>4</v>
      </c>
      <c r="M128" s="4" t="str">
        <f>_xlfn.LET(_xlpm._i, COLUMN()-COLUMN(tblParseParts[[#Headers],[Text]]), IF(_xlpm._i&gt;tblParseParts[[#This Row],[Len]],"",MID(tblParseParts[[#This Row],[Text]],_xlpm._i,1)))</f>
        <v>T</v>
      </c>
      <c r="N128" s="4" t="str">
        <f>_xlfn.LET(_xlpm._i, COLUMN()-COLUMN(tblParseParts[[#Headers],[Text]]), IF(_xlpm._i&gt;tblParseParts[[#This Row],[Len]],"",MID(tblParseParts[[#This Row],[Text]],_xlpm._i,1)))</f>
        <v>+</v>
      </c>
      <c r="O128" s="4" t="str">
        <f>_xlfn.LET(_xlpm._i, COLUMN()-COLUMN(tblParseParts[[#Headers],[Text]]), IF(_xlpm._i&gt;tblParseParts[[#This Row],[Len]],"",MID(tblParseParts[[#This Row],[Text]],_xlpm._i,1)))</f>
        <v>0</v>
      </c>
      <c r="P128" s="4" t="str">
        <f>_xlfn.LET(_xlpm._i, COLUMN()-COLUMN(tblParseParts[[#Headers],[Text]]), IF(_xlpm._i&gt;tblParseParts[[#This Row],[Len]],"",MID(tblParseParts[[#This Row],[Text]],_xlpm._i,1)))</f>
        <v>9</v>
      </c>
      <c r="Q128" s="4" t="str">
        <f>_xlfn.LET(_xlpm._i, COLUMN()-COLUMN(tblParseParts[[#Headers],[Text]]), IF(_xlpm._i&gt;tblParseParts[[#This Row],[Len]],"",MID(tblParseParts[[#This Row],[Text]],_xlpm._i,1)))</f>
        <v>3</v>
      </c>
      <c r="R128" s="4" t="str">
        <f>_xlfn.LET(_xlpm._i, COLUMN()-COLUMN(tblParseParts[[#Headers],[Text]]), IF(_xlpm._i&gt;tblParseParts[[#This Row],[Len]],"",MID(tblParseParts[[#This Row],[Text]],_xlpm._i,1)))</f>
        <v>0</v>
      </c>
      <c r="S128" s="4" t="str">
        <f>_xlfn.LET(_xlpm._i, COLUMN()-COLUMN(tblParseParts[[#Headers],[Text]]), IF(_xlpm._i&gt;tblParseParts[[#This Row],[Len]],"",MID(tblParseParts[[#This Row],[Text]],_xlpm._i,1)))</f>
        <v/>
      </c>
      <c r="T128" s="4" t="str">
        <f>_xlfn.LET(_xlpm._i, COLUMN()-COLUMN(tblParseParts[[#Headers],[Text]]), IF(_xlpm._i&gt;tblParseParts[[#This Row],[Len]],"",MID(tblParseParts[[#This Row],[Text]],_xlpm._i,1)))</f>
        <v/>
      </c>
      <c r="U128" s="4" t="str">
        <f>_xlfn.LET(_xlpm._i, COLUMN()-COLUMN(tblParseParts[[#Headers],[Text]]), IF(_xlpm._i&gt;tblParseParts[[#This Row],[Len]],"",MID(tblParseParts[[#This Row],[Text]],_xlpm._i,1)))</f>
        <v/>
      </c>
      <c r="V128" s="4" t="str">
        <f>_xlfn.LET(_xlpm._i, COLUMN()-COLUMN(tblParseParts[[#Headers],[Text]]), IF(_xlpm._i&gt;tblParseParts[[#This Row],[Len]],"",MID(tblParseParts[[#This Row],[Text]],_xlpm._i,1)))</f>
        <v/>
      </c>
      <c r="W128" s="4" t="str">
        <f>_xlfn.LET(_xlpm._i, COLUMN()-COLUMN(tblParseParts[[#Headers],[Text]]), IF(_xlpm._i&gt;tblParseParts[[#This Row],[Len]],"",MID(tblParseParts[[#This Row],[Text]],_xlpm._i,1)))</f>
        <v/>
      </c>
      <c r="X128" s="4" t="str">
        <f>_xlfn.LET(_xlpm._i, COLUMN()-COLUMN(tblParseParts[[#Headers],[Text]]), IF(_xlpm._i&gt;tblParseParts[[#This Row],[Len]],"",MID(tblParseParts[[#This Row],[Text]],_xlpm._i,1)))</f>
        <v/>
      </c>
      <c r="Y128" s="4" t="str">
        <f>_xlfn.LET(_xlpm._i, COLUMN()-COLUMN(tblParseParts[[#Headers],[Text]]), IF(_xlpm._i&gt;tblParseParts[[#This Row],[Len]],"",MID(tblParseParts[[#This Row],[Text]],_xlpm._i,1)))</f>
        <v/>
      </c>
      <c r="Z128" s="4" t="str">
        <f>_xlfn.LET(_xlpm._i, COLUMN()-COLUMN(tblParseParts[[#Headers],[Text]]), IF(_xlpm._i&gt;tblParseParts[[#This Row],[Len]],"",MID(tblParseParts[[#This Row],[Text]],_xlpm._i,1)))</f>
        <v/>
      </c>
      <c r="AA128" s="4" t="str">
        <f>_xlfn.LET(_xlpm._i, COLUMN()-COLUMN(tblParseParts[[#Headers],[Text]]), IF(_xlpm._i&gt;tblParseParts[[#This Row],[Len]],"",MID(tblParseParts[[#This Row],[Text]],_xlpm._i,1)))</f>
        <v/>
      </c>
      <c r="AB128" s="4" t="str">
        <f>_xlfn.LET(_xlpm._i, COLUMN()-COLUMN(tblParseParts[[#Headers],[Text]]), IF(_xlpm._i&gt;tblParseParts[[#This Row],[Len]],"",MID(tblParseParts[[#This Row],[Text]],_xlpm._i,1)))</f>
        <v/>
      </c>
      <c r="AC128" s="4" t="str">
        <f>_xlfn.LET(_xlpm._i, COLUMN()-COLUMN(tblParseParts[[#Headers],[Text]]), IF(_xlpm._i&gt;tblParseParts[[#This Row],[Len]],"",MID(tblParseParts[[#This Row],[Text]],_xlpm._i,1)))</f>
        <v/>
      </c>
      <c r="AD128" s="4" t="str">
        <f>_xlfn.LET(_xlpm._i, COLUMN()-COLUMN(tblParseParts[[#Headers],[Text]]), IF(_xlpm._i&gt;tblParseParts[[#This Row],[Len]],"",MID(tblParseParts[[#This Row],[Text]],_xlpm._i,1)))</f>
        <v/>
      </c>
      <c r="AE128" s="4" t="str">
        <f>_xlfn.LET(_xlpm._i, COLUMN()-COLUMN(tblParseParts[[#Headers],[Text]]), IF(_xlpm._i&gt;tblParseParts[[#This Row],[Len]],"",MID(tblParseParts[[#This Row],[Text]],_xlpm._i,1)))</f>
        <v/>
      </c>
      <c r="AF128" s="4" t="str">
        <f>_xlfn.LET(_xlpm._i, COLUMN()-COLUMN(tblParseParts[[#Headers],[Text]]), IF(_xlpm._i&gt;tblParseParts[[#This Row],[Len]],"",MID(tblParseParts[[#This Row],[Text]],_xlpm._i,1)))</f>
        <v/>
      </c>
      <c r="AG128" s="4" t="str">
        <f>_xlfn.LET(_xlpm._i, COLUMN()-COLUMN(tblParseParts[[#Headers],[Text]]), IF(_xlpm._i&gt;tblParseParts[[#This Row],[Len]],"",MID(tblParseParts[[#This Row],[Text]],_xlpm._i,1)))</f>
        <v/>
      </c>
      <c r="AH128" s="4" t="str">
        <f>_xlfn.LET(_xlpm._i, COLUMN()-COLUMN(tblParseParts[[#Headers],[Text]]), IF(_xlpm._i&gt;tblParseParts[[#This Row],[Len]],"",MID(tblParseParts[[#This Row],[Text]],_xlpm._i,1)))</f>
        <v/>
      </c>
      <c r="AI128" s="4" t="str">
        <f>_xlfn.LET(_xlpm._i, COLUMN()-COLUMN(tblParseParts[[#Headers],[Text]]), IF(_xlpm._i&gt;tblParseParts[[#This Row],[Len]],"",MID(tblParseParts[[#This Row],[Text]],_xlpm._i,1)))</f>
        <v/>
      </c>
      <c r="AJ128">
        <f>LEN(tblParseParts[[#This Row],[Text]])</f>
        <v>16</v>
      </c>
      <c r="AK128">
        <f>_xlfn.LET(_xlpm._range,tblParseParts[[#This Row],[1]:[33]], _xlfn.IFNA(_xlfn.XMATCH("T",_xlpm._range,0,1),0))</f>
        <v>11</v>
      </c>
      <c r="AL12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28">
        <f>_xlfn.LET(_xlpm._range,tblParseParts[[#This Row],[1]:[33]], _xlfn.IFNA(_xlfn.XMATCH(":",_xlpm._range,0,-1),0))</f>
        <v>0</v>
      </c>
      <c r="AN128" cm="1">
        <f t="array" ref="AN128">_xlfn.LET(_xlpm._last,INDEX(tblParseParts[[#This Row],[1]:[33]],1,tblParseParts[[#This Row],[Len]]),IF(_xlpm._last="Z",tblParseParts[[#This Row],[Len]],0))</f>
        <v>0</v>
      </c>
      <c r="AO128">
        <f>N(tblParseParts[[#This Row],[Tpos]]&gt;0)</f>
        <v>1</v>
      </c>
      <c r="AP128">
        <f>N(tblParseParts[[#This Row],[Tpos]]=1)</f>
        <v>0</v>
      </c>
      <c r="AQ128">
        <f>N(tblParseParts[[#This Row],[SignLastPos]]=1)</f>
        <v>0</v>
      </c>
      <c r="AR128">
        <f>(tblParseParts[[#This Row],[Tpos]]&lt;&gt;0)*(((tblParseParts[[#This Row],[ZlastPos]]&gt;tblParseParts[[#This Row],[Tpos]])+(tblParseParts[[#This Row],[SignLastPos]]&gt;tblParseParts[[#This Row],[Tpos]]))&lt;&gt;0)</f>
        <v>1</v>
      </c>
      <c r="AS128">
        <f>(tblParseParts[[#This Row],[Tpos]]&lt;&gt;0)*(((tblParseParts[[#This Row],[ZlastPos]]=tblParseParts[[#This Row],[Tpos]]+1)+(tblParseParts[[#This Row],[SignLastPos]]=tblParseParts[[#This Row],[Tpos]]+1))&lt;&gt;0)</f>
        <v>1</v>
      </c>
      <c r="AT128">
        <f>N(tblParseParts[[#This Row],[ColonLastPos]]&gt;tblParseParts[[#This Row],[SignLastPos]])</f>
        <v>0</v>
      </c>
      <c r="AU128">
        <f>N(tblParseParts[[#This Row],[Len]]&lt;8)</f>
        <v>0</v>
      </c>
      <c r="AV128">
        <f>N(tblParseParts[[#This Row],[ZlastPos]]=tblParseParts[[#This Row],[Len]])</f>
        <v>0</v>
      </c>
      <c r="AW12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28">
        <v>2</v>
      </c>
      <c r="AY128">
        <v>1</v>
      </c>
      <c r="AZ128">
        <v>0</v>
      </c>
      <c r="BA128" t="str">
        <f>_xlfn.TEXTJOIN(", ",FALSE,tblParseParts[[#This Row],[Hash]:[Compliant]])</f>
        <v>152, 2, 1, 0</v>
      </c>
    </row>
    <row r="129" spans="1:53" x14ac:dyDescent="0.25">
      <c r="A129">
        <v>121</v>
      </c>
      <c r="B129" s="14" t="s">
        <v>147</v>
      </c>
      <c r="C129" s="4" t="str">
        <f>_xlfn.LET(_xlpm._i, COLUMN()-COLUMN(tblParseParts[[#Headers],[Text]]), IF(_xlpm._i&gt;tblParseParts[[#This Row],[Len]],"",MID(tblParseParts[[#This Row],[Text]],_xlpm._i,1)))</f>
        <v>9</v>
      </c>
      <c r="D129" s="4" t="str">
        <f>_xlfn.LET(_xlpm._i, COLUMN()-COLUMN(tblParseParts[[#Headers],[Text]]), IF(_xlpm._i&gt;tblParseParts[[#This Row],[Len]],"",MID(tblParseParts[[#This Row],[Text]],_xlpm._i,1)))</f>
        <v>9</v>
      </c>
      <c r="E129" s="4" t="str">
        <f>_xlfn.LET(_xlpm._i, COLUMN()-COLUMN(tblParseParts[[#Headers],[Text]]), IF(_xlpm._i&gt;tblParseParts[[#This Row],[Len]],"",MID(tblParseParts[[#This Row],[Text]],_xlpm._i,1)))</f>
        <v>9</v>
      </c>
      <c r="F129" s="4" t="str">
        <f>_xlfn.LET(_xlpm._i, COLUMN()-COLUMN(tblParseParts[[#Headers],[Text]]), IF(_xlpm._i&gt;tblParseParts[[#This Row],[Len]],"",MID(tblParseParts[[#This Row],[Text]],_xlpm._i,1)))</f>
        <v>9</v>
      </c>
      <c r="G129" s="4" t="str">
        <f>_xlfn.LET(_xlpm._i, COLUMN()-COLUMN(tblParseParts[[#Headers],[Text]]), IF(_xlpm._i&gt;tblParseParts[[#This Row],[Len]],"",MID(tblParseParts[[#This Row],[Text]],_xlpm._i,1)))</f>
        <v>9</v>
      </c>
      <c r="H129" s="4" t="str">
        <f>_xlfn.LET(_xlpm._i, COLUMN()-COLUMN(tblParseParts[[#Headers],[Text]]), IF(_xlpm._i&gt;tblParseParts[[#This Row],[Len]],"",MID(tblParseParts[[#This Row],[Text]],_xlpm._i,1)))</f>
        <v>W</v>
      </c>
      <c r="I129" s="4" t="str">
        <f>_xlfn.LET(_xlpm._i, COLUMN()-COLUMN(tblParseParts[[#Headers],[Text]]), IF(_xlpm._i&gt;tblParseParts[[#This Row],[Len]],"",MID(tblParseParts[[#This Row],[Text]],_xlpm._i,1)))</f>
        <v>1</v>
      </c>
      <c r="J129" s="4" t="str">
        <f>_xlfn.LET(_xlpm._i, COLUMN()-COLUMN(tblParseParts[[#Headers],[Text]]), IF(_xlpm._i&gt;tblParseParts[[#This Row],[Len]],"",MID(tblParseParts[[#This Row],[Text]],_xlpm._i,1)))</f>
        <v>5</v>
      </c>
      <c r="K129" s="4" t="str">
        <f>_xlfn.LET(_xlpm._i, COLUMN()-COLUMN(tblParseParts[[#Headers],[Text]]), IF(_xlpm._i&gt;tblParseParts[[#This Row],[Len]],"",MID(tblParseParts[[#This Row],[Text]],_xlpm._i,1)))</f>
        <v>2</v>
      </c>
      <c r="L129" s="4" t="str">
        <f>_xlfn.LET(_xlpm._i, COLUMN()-COLUMN(tblParseParts[[#Headers],[Text]]), IF(_xlpm._i&gt;tblParseParts[[#This Row],[Len]],"",MID(tblParseParts[[#This Row],[Text]],_xlpm._i,1)))</f>
        <v>T</v>
      </c>
      <c r="M129" s="4" t="str">
        <f>_xlfn.LET(_xlpm._i, COLUMN()-COLUMN(tblParseParts[[#Headers],[Text]]), IF(_xlpm._i&gt;tblParseParts[[#This Row],[Len]],"",MID(tblParseParts[[#This Row],[Text]],_xlpm._i,1)))</f>
        <v>+</v>
      </c>
      <c r="N129" s="4" t="str">
        <f>_xlfn.LET(_xlpm._i, COLUMN()-COLUMN(tblParseParts[[#Headers],[Text]]), IF(_xlpm._i&gt;tblParseParts[[#This Row],[Len]],"",MID(tblParseParts[[#This Row],[Text]],_xlpm._i,1)))</f>
        <v>0</v>
      </c>
      <c r="O129" s="4" t="str">
        <f>_xlfn.LET(_xlpm._i, COLUMN()-COLUMN(tblParseParts[[#Headers],[Text]]), IF(_xlpm._i&gt;tblParseParts[[#This Row],[Len]],"",MID(tblParseParts[[#This Row],[Text]],_xlpm._i,1)))</f>
        <v>9</v>
      </c>
      <c r="P129" s="4" t="str">
        <f>_xlfn.LET(_xlpm._i, COLUMN()-COLUMN(tblParseParts[[#Headers],[Text]]), IF(_xlpm._i&gt;tblParseParts[[#This Row],[Len]],"",MID(tblParseParts[[#This Row],[Text]],_xlpm._i,1)))</f>
        <v>3</v>
      </c>
      <c r="Q129" s="4" t="str">
        <f>_xlfn.LET(_xlpm._i, COLUMN()-COLUMN(tblParseParts[[#Headers],[Text]]), IF(_xlpm._i&gt;tblParseParts[[#This Row],[Len]],"",MID(tblParseParts[[#This Row],[Text]],_xlpm._i,1)))</f>
        <v>0</v>
      </c>
      <c r="R129" s="4" t="str">
        <f>_xlfn.LET(_xlpm._i, COLUMN()-COLUMN(tblParseParts[[#Headers],[Text]]), IF(_xlpm._i&gt;tblParseParts[[#This Row],[Len]],"",MID(tblParseParts[[#This Row],[Text]],_xlpm._i,1)))</f>
        <v/>
      </c>
      <c r="S129" s="4" t="str">
        <f>_xlfn.LET(_xlpm._i, COLUMN()-COLUMN(tblParseParts[[#Headers],[Text]]), IF(_xlpm._i&gt;tblParseParts[[#This Row],[Len]],"",MID(tblParseParts[[#This Row],[Text]],_xlpm._i,1)))</f>
        <v/>
      </c>
      <c r="T129" s="4" t="str">
        <f>_xlfn.LET(_xlpm._i, COLUMN()-COLUMN(tblParseParts[[#Headers],[Text]]), IF(_xlpm._i&gt;tblParseParts[[#This Row],[Len]],"",MID(tblParseParts[[#This Row],[Text]],_xlpm._i,1)))</f>
        <v/>
      </c>
      <c r="U129" s="4" t="str">
        <f>_xlfn.LET(_xlpm._i, COLUMN()-COLUMN(tblParseParts[[#Headers],[Text]]), IF(_xlpm._i&gt;tblParseParts[[#This Row],[Len]],"",MID(tblParseParts[[#This Row],[Text]],_xlpm._i,1)))</f>
        <v/>
      </c>
      <c r="V129" s="4" t="str">
        <f>_xlfn.LET(_xlpm._i, COLUMN()-COLUMN(tblParseParts[[#Headers],[Text]]), IF(_xlpm._i&gt;tblParseParts[[#This Row],[Len]],"",MID(tblParseParts[[#This Row],[Text]],_xlpm._i,1)))</f>
        <v/>
      </c>
      <c r="W129" s="4" t="str">
        <f>_xlfn.LET(_xlpm._i, COLUMN()-COLUMN(tblParseParts[[#Headers],[Text]]), IF(_xlpm._i&gt;tblParseParts[[#This Row],[Len]],"",MID(tblParseParts[[#This Row],[Text]],_xlpm._i,1)))</f>
        <v/>
      </c>
      <c r="X129" s="4" t="str">
        <f>_xlfn.LET(_xlpm._i, COLUMN()-COLUMN(tblParseParts[[#Headers],[Text]]), IF(_xlpm._i&gt;tblParseParts[[#This Row],[Len]],"",MID(tblParseParts[[#This Row],[Text]],_xlpm._i,1)))</f>
        <v/>
      </c>
      <c r="Y129" s="4" t="str">
        <f>_xlfn.LET(_xlpm._i, COLUMN()-COLUMN(tblParseParts[[#Headers],[Text]]), IF(_xlpm._i&gt;tblParseParts[[#This Row],[Len]],"",MID(tblParseParts[[#This Row],[Text]],_xlpm._i,1)))</f>
        <v/>
      </c>
      <c r="Z129" s="4" t="str">
        <f>_xlfn.LET(_xlpm._i, COLUMN()-COLUMN(tblParseParts[[#Headers],[Text]]), IF(_xlpm._i&gt;tblParseParts[[#This Row],[Len]],"",MID(tblParseParts[[#This Row],[Text]],_xlpm._i,1)))</f>
        <v/>
      </c>
      <c r="AA129" s="4" t="str">
        <f>_xlfn.LET(_xlpm._i, COLUMN()-COLUMN(tblParseParts[[#Headers],[Text]]), IF(_xlpm._i&gt;tblParseParts[[#This Row],[Len]],"",MID(tblParseParts[[#This Row],[Text]],_xlpm._i,1)))</f>
        <v/>
      </c>
      <c r="AB129" s="4" t="str">
        <f>_xlfn.LET(_xlpm._i, COLUMN()-COLUMN(tblParseParts[[#Headers],[Text]]), IF(_xlpm._i&gt;tblParseParts[[#This Row],[Len]],"",MID(tblParseParts[[#This Row],[Text]],_xlpm._i,1)))</f>
        <v/>
      </c>
      <c r="AC129" s="4" t="str">
        <f>_xlfn.LET(_xlpm._i, COLUMN()-COLUMN(tblParseParts[[#Headers],[Text]]), IF(_xlpm._i&gt;tblParseParts[[#This Row],[Len]],"",MID(tblParseParts[[#This Row],[Text]],_xlpm._i,1)))</f>
        <v/>
      </c>
      <c r="AD129" s="4" t="str">
        <f>_xlfn.LET(_xlpm._i, COLUMN()-COLUMN(tblParseParts[[#Headers],[Text]]), IF(_xlpm._i&gt;tblParseParts[[#This Row],[Len]],"",MID(tblParseParts[[#This Row],[Text]],_xlpm._i,1)))</f>
        <v/>
      </c>
      <c r="AE129" s="4" t="str">
        <f>_xlfn.LET(_xlpm._i, COLUMN()-COLUMN(tblParseParts[[#Headers],[Text]]), IF(_xlpm._i&gt;tblParseParts[[#This Row],[Len]],"",MID(tblParseParts[[#This Row],[Text]],_xlpm._i,1)))</f>
        <v/>
      </c>
      <c r="AF129" s="4" t="str">
        <f>_xlfn.LET(_xlpm._i, COLUMN()-COLUMN(tblParseParts[[#Headers],[Text]]), IF(_xlpm._i&gt;tblParseParts[[#This Row],[Len]],"",MID(tblParseParts[[#This Row],[Text]],_xlpm._i,1)))</f>
        <v/>
      </c>
      <c r="AG129" s="4" t="str">
        <f>_xlfn.LET(_xlpm._i, COLUMN()-COLUMN(tblParseParts[[#Headers],[Text]]), IF(_xlpm._i&gt;tblParseParts[[#This Row],[Len]],"",MID(tblParseParts[[#This Row],[Text]],_xlpm._i,1)))</f>
        <v/>
      </c>
      <c r="AH129" s="4" t="str">
        <f>_xlfn.LET(_xlpm._i, COLUMN()-COLUMN(tblParseParts[[#Headers],[Text]]), IF(_xlpm._i&gt;tblParseParts[[#This Row],[Len]],"",MID(tblParseParts[[#This Row],[Text]],_xlpm._i,1)))</f>
        <v/>
      </c>
      <c r="AI129" s="4" t="str">
        <f>_xlfn.LET(_xlpm._i, COLUMN()-COLUMN(tblParseParts[[#Headers],[Text]]), IF(_xlpm._i&gt;tblParseParts[[#This Row],[Len]],"",MID(tblParseParts[[#This Row],[Text]],_xlpm._i,1)))</f>
        <v/>
      </c>
      <c r="AJ129">
        <f>LEN(tblParseParts[[#This Row],[Text]])</f>
        <v>15</v>
      </c>
      <c r="AK129">
        <f>_xlfn.LET(_xlpm._range,tblParseParts[[#This Row],[1]:[33]], _xlfn.IFNA(_xlfn.XMATCH("T",_xlpm._range,0,1),0))</f>
        <v>10</v>
      </c>
      <c r="AL12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29">
        <f>_xlfn.LET(_xlpm._range,tblParseParts[[#This Row],[1]:[33]], _xlfn.IFNA(_xlfn.XMATCH(":",_xlpm._range,0,-1),0))</f>
        <v>0</v>
      </c>
      <c r="AN129" cm="1">
        <f t="array" ref="AN129">_xlfn.LET(_xlpm._last,INDEX(tblParseParts[[#This Row],[1]:[33]],1,tblParseParts[[#This Row],[Len]]),IF(_xlpm._last="Z",tblParseParts[[#This Row],[Len]],0))</f>
        <v>0</v>
      </c>
      <c r="AO129">
        <f>N(tblParseParts[[#This Row],[Tpos]]&gt;0)</f>
        <v>1</v>
      </c>
      <c r="AP129">
        <f>N(tblParseParts[[#This Row],[Tpos]]=1)</f>
        <v>0</v>
      </c>
      <c r="AQ129">
        <f>N(tblParseParts[[#This Row],[SignLastPos]]=1)</f>
        <v>0</v>
      </c>
      <c r="AR129">
        <f>(tblParseParts[[#This Row],[Tpos]]&lt;&gt;0)*(((tblParseParts[[#This Row],[ZlastPos]]&gt;tblParseParts[[#This Row],[Tpos]])+(tblParseParts[[#This Row],[SignLastPos]]&gt;tblParseParts[[#This Row],[Tpos]]))&lt;&gt;0)</f>
        <v>1</v>
      </c>
      <c r="AS129">
        <f>(tblParseParts[[#This Row],[Tpos]]&lt;&gt;0)*(((tblParseParts[[#This Row],[ZlastPos]]=tblParseParts[[#This Row],[Tpos]]+1)+(tblParseParts[[#This Row],[SignLastPos]]=tblParseParts[[#This Row],[Tpos]]+1))&lt;&gt;0)</f>
        <v>1</v>
      </c>
      <c r="AT129">
        <f>N(tblParseParts[[#This Row],[ColonLastPos]]&gt;tblParseParts[[#This Row],[SignLastPos]])</f>
        <v>0</v>
      </c>
      <c r="AU129">
        <f>N(tblParseParts[[#This Row],[Len]]&lt;8)</f>
        <v>0</v>
      </c>
      <c r="AV129">
        <f>N(tblParseParts[[#This Row],[ZlastPos]]=tblParseParts[[#This Row],[Len]])</f>
        <v>0</v>
      </c>
      <c r="AW12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29">
        <v>2</v>
      </c>
      <c r="AY129">
        <v>1</v>
      </c>
      <c r="AZ129">
        <v>0</v>
      </c>
      <c r="BA129" t="str">
        <f>_xlfn.TEXTJOIN(", ",FALSE,tblParseParts[[#This Row],[Hash]:[Compliant]])</f>
        <v>152, 2, 1, 0</v>
      </c>
    </row>
    <row r="130" spans="1:53" x14ac:dyDescent="0.25">
      <c r="A130">
        <v>122</v>
      </c>
      <c r="B130" s="14" t="s">
        <v>178</v>
      </c>
      <c r="C130" s="4" t="str">
        <f>_xlfn.LET(_xlpm._i, COLUMN()-COLUMN(tblParseParts[[#Headers],[Text]]), IF(_xlpm._i&gt;tblParseParts[[#This Row],[Len]],"",MID(tblParseParts[[#This Row],[Text]],_xlpm._i,1)))</f>
        <v>9</v>
      </c>
      <c r="D130" s="4" t="str">
        <f>_xlfn.LET(_xlpm._i, COLUMN()-COLUMN(tblParseParts[[#Headers],[Text]]), IF(_xlpm._i&gt;tblParseParts[[#This Row],[Len]],"",MID(tblParseParts[[#This Row],[Text]],_xlpm._i,1)))</f>
        <v>9</v>
      </c>
      <c r="E130" s="4" t="str">
        <f>_xlfn.LET(_xlpm._i, COLUMN()-COLUMN(tblParseParts[[#Headers],[Text]]), IF(_xlpm._i&gt;tblParseParts[[#This Row],[Len]],"",MID(tblParseParts[[#This Row],[Text]],_xlpm._i,1)))</f>
        <v>9</v>
      </c>
      <c r="F130" s="4" t="str">
        <f>_xlfn.LET(_xlpm._i, COLUMN()-COLUMN(tblParseParts[[#Headers],[Text]]), IF(_xlpm._i&gt;tblParseParts[[#This Row],[Len]],"",MID(tblParseParts[[#This Row],[Text]],_xlpm._i,1)))</f>
        <v>9</v>
      </c>
      <c r="G130" s="4" t="str">
        <f>_xlfn.LET(_xlpm._i, COLUMN()-COLUMN(tblParseParts[[#Headers],[Text]]), IF(_xlpm._i&gt;tblParseParts[[#This Row],[Len]],"",MID(tblParseParts[[#This Row],[Text]],_xlpm._i,1)))</f>
        <v>9</v>
      </c>
      <c r="H130" s="4" t="str">
        <f>_xlfn.LET(_xlpm._i, COLUMN()-COLUMN(tblParseParts[[#Headers],[Text]]), IF(_xlpm._i&gt;tblParseParts[[#This Row],[Len]],"",MID(tblParseParts[[#This Row],[Text]],_xlpm._i,1)))</f>
        <v>-</v>
      </c>
      <c r="I130" s="4" t="str">
        <f>_xlfn.LET(_xlpm._i, COLUMN()-COLUMN(tblParseParts[[#Headers],[Text]]), IF(_xlpm._i&gt;tblParseParts[[#This Row],[Len]],"",MID(tblParseParts[[#This Row],[Text]],_xlpm._i,1)))</f>
        <v>3</v>
      </c>
      <c r="J130" s="4" t="str">
        <f>_xlfn.LET(_xlpm._i, COLUMN()-COLUMN(tblParseParts[[#Headers],[Text]]), IF(_xlpm._i&gt;tblParseParts[[#This Row],[Len]],"",MID(tblParseParts[[#This Row],[Text]],_xlpm._i,1)))</f>
        <v>2</v>
      </c>
      <c r="K130" s="4" t="str">
        <f>_xlfn.LET(_xlpm._i, COLUMN()-COLUMN(tblParseParts[[#Headers],[Text]]), IF(_xlpm._i&gt;tblParseParts[[#This Row],[Len]],"",MID(tblParseParts[[#This Row],[Text]],_xlpm._i,1)))</f>
        <v>5</v>
      </c>
      <c r="L130" s="4" t="str">
        <f>_xlfn.LET(_xlpm._i, COLUMN()-COLUMN(tblParseParts[[#Headers],[Text]]), IF(_xlpm._i&gt;tblParseParts[[#This Row],[Len]],"",MID(tblParseParts[[#This Row],[Text]],_xlpm._i,1)))</f>
        <v>T</v>
      </c>
      <c r="M130" s="4" t="str">
        <f>_xlfn.LET(_xlpm._i, COLUMN()-COLUMN(tblParseParts[[#Headers],[Text]]), IF(_xlpm._i&gt;tblParseParts[[#This Row],[Len]],"",MID(tblParseParts[[#This Row],[Text]],_xlpm._i,1)))</f>
        <v>+</v>
      </c>
      <c r="N130" s="4" t="str">
        <f>_xlfn.LET(_xlpm._i, COLUMN()-COLUMN(tblParseParts[[#Headers],[Text]]), IF(_xlpm._i&gt;tblParseParts[[#This Row],[Len]],"",MID(tblParseParts[[#This Row],[Text]],_xlpm._i,1)))</f>
        <v>0</v>
      </c>
      <c r="O130" s="4" t="str">
        <f>_xlfn.LET(_xlpm._i, COLUMN()-COLUMN(tblParseParts[[#Headers],[Text]]), IF(_xlpm._i&gt;tblParseParts[[#This Row],[Len]],"",MID(tblParseParts[[#This Row],[Text]],_xlpm._i,1)))</f>
        <v>9</v>
      </c>
      <c r="P130" s="4" t="str">
        <f>_xlfn.LET(_xlpm._i, COLUMN()-COLUMN(tblParseParts[[#Headers],[Text]]), IF(_xlpm._i&gt;tblParseParts[[#This Row],[Len]],"",MID(tblParseParts[[#This Row],[Text]],_xlpm._i,1)))</f>
        <v>:</v>
      </c>
      <c r="Q130" s="4" t="str">
        <f>_xlfn.LET(_xlpm._i, COLUMN()-COLUMN(tblParseParts[[#Headers],[Text]]), IF(_xlpm._i&gt;tblParseParts[[#This Row],[Len]],"",MID(tblParseParts[[#This Row],[Text]],_xlpm._i,1)))</f>
        <v>3</v>
      </c>
      <c r="R130" s="4" t="str">
        <f>_xlfn.LET(_xlpm._i, COLUMN()-COLUMN(tblParseParts[[#Headers],[Text]]), IF(_xlpm._i&gt;tblParseParts[[#This Row],[Len]],"",MID(tblParseParts[[#This Row],[Text]],_xlpm._i,1)))</f>
        <v>0</v>
      </c>
      <c r="S130" s="4" t="str">
        <f>_xlfn.LET(_xlpm._i, COLUMN()-COLUMN(tblParseParts[[#Headers],[Text]]), IF(_xlpm._i&gt;tblParseParts[[#This Row],[Len]],"",MID(tblParseParts[[#This Row],[Text]],_xlpm._i,1)))</f>
        <v/>
      </c>
      <c r="T130" s="4" t="str">
        <f>_xlfn.LET(_xlpm._i, COLUMN()-COLUMN(tblParseParts[[#Headers],[Text]]), IF(_xlpm._i&gt;tblParseParts[[#This Row],[Len]],"",MID(tblParseParts[[#This Row],[Text]],_xlpm._i,1)))</f>
        <v/>
      </c>
      <c r="U130" s="4" t="str">
        <f>_xlfn.LET(_xlpm._i, COLUMN()-COLUMN(tblParseParts[[#Headers],[Text]]), IF(_xlpm._i&gt;tblParseParts[[#This Row],[Len]],"",MID(tblParseParts[[#This Row],[Text]],_xlpm._i,1)))</f>
        <v/>
      </c>
      <c r="V130" s="4" t="str">
        <f>_xlfn.LET(_xlpm._i, COLUMN()-COLUMN(tblParseParts[[#Headers],[Text]]), IF(_xlpm._i&gt;tblParseParts[[#This Row],[Len]],"",MID(tblParseParts[[#This Row],[Text]],_xlpm._i,1)))</f>
        <v/>
      </c>
      <c r="W130" s="4" t="str">
        <f>_xlfn.LET(_xlpm._i, COLUMN()-COLUMN(tblParseParts[[#Headers],[Text]]), IF(_xlpm._i&gt;tblParseParts[[#This Row],[Len]],"",MID(tblParseParts[[#This Row],[Text]],_xlpm._i,1)))</f>
        <v/>
      </c>
      <c r="X130" s="4" t="str">
        <f>_xlfn.LET(_xlpm._i, COLUMN()-COLUMN(tblParseParts[[#Headers],[Text]]), IF(_xlpm._i&gt;tblParseParts[[#This Row],[Len]],"",MID(tblParseParts[[#This Row],[Text]],_xlpm._i,1)))</f>
        <v/>
      </c>
      <c r="Y130" s="4" t="str">
        <f>_xlfn.LET(_xlpm._i, COLUMN()-COLUMN(tblParseParts[[#Headers],[Text]]), IF(_xlpm._i&gt;tblParseParts[[#This Row],[Len]],"",MID(tblParseParts[[#This Row],[Text]],_xlpm._i,1)))</f>
        <v/>
      </c>
      <c r="Z130" s="4" t="str">
        <f>_xlfn.LET(_xlpm._i, COLUMN()-COLUMN(tblParseParts[[#Headers],[Text]]), IF(_xlpm._i&gt;tblParseParts[[#This Row],[Len]],"",MID(tblParseParts[[#This Row],[Text]],_xlpm._i,1)))</f>
        <v/>
      </c>
      <c r="AA130" s="4" t="str">
        <f>_xlfn.LET(_xlpm._i, COLUMN()-COLUMN(tblParseParts[[#Headers],[Text]]), IF(_xlpm._i&gt;tblParseParts[[#This Row],[Len]],"",MID(tblParseParts[[#This Row],[Text]],_xlpm._i,1)))</f>
        <v/>
      </c>
      <c r="AB130" s="4" t="str">
        <f>_xlfn.LET(_xlpm._i, COLUMN()-COLUMN(tblParseParts[[#Headers],[Text]]), IF(_xlpm._i&gt;tblParseParts[[#This Row],[Len]],"",MID(tblParseParts[[#This Row],[Text]],_xlpm._i,1)))</f>
        <v/>
      </c>
      <c r="AC130" s="4" t="str">
        <f>_xlfn.LET(_xlpm._i, COLUMN()-COLUMN(tblParseParts[[#Headers],[Text]]), IF(_xlpm._i&gt;tblParseParts[[#This Row],[Len]],"",MID(tblParseParts[[#This Row],[Text]],_xlpm._i,1)))</f>
        <v/>
      </c>
      <c r="AD130" s="4" t="str">
        <f>_xlfn.LET(_xlpm._i, COLUMN()-COLUMN(tblParseParts[[#Headers],[Text]]), IF(_xlpm._i&gt;tblParseParts[[#This Row],[Len]],"",MID(tblParseParts[[#This Row],[Text]],_xlpm._i,1)))</f>
        <v/>
      </c>
      <c r="AE130" s="4" t="str">
        <f>_xlfn.LET(_xlpm._i, COLUMN()-COLUMN(tblParseParts[[#Headers],[Text]]), IF(_xlpm._i&gt;tblParseParts[[#This Row],[Len]],"",MID(tblParseParts[[#This Row],[Text]],_xlpm._i,1)))</f>
        <v/>
      </c>
      <c r="AF130" s="4" t="str">
        <f>_xlfn.LET(_xlpm._i, COLUMN()-COLUMN(tblParseParts[[#Headers],[Text]]), IF(_xlpm._i&gt;tblParseParts[[#This Row],[Len]],"",MID(tblParseParts[[#This Row],[Text]],_xlpm._i,1)))</f>
        <v/>
      </c>
      <c r="AG130" s="4" t="str">
        <f>_xlfn.LET(_xlpm._i, COLUMN()-COLUMN(tblParseParts[[#Headers],[Text]]), IF(_xlpm._i&gt;tblParseParts[[#This Row],[Len]],"",MID(tblParseParts[[#This Row],[Text]],_xlpm._i,1)))</f>
        <v/>
      </c>
      <c r="AH130" s="4" t="str">
        <f>_xlfn.LET(_xlpm._i, COLUMN()-COLUMN(tblParseParts[[#Headers],[Text]]), IF(_xlpm._i&gt;tblParseParts[[#This Row],[Len]],"",MID(tblParseParts[[#This Row],[Text]],_xlpm._i,1)))</f>
        <v/>
      </c>
      <c r="AI130" s="4" t="str">
        <f>_xlfn.LET(_xlpm._i, COLUMN()-COLUMN(tblParseParts[[#Headers],[Text]]), IF(_xlpm._i&gt;tblParseParts[[#This Row],[Len]],"",MID(tblParseParts[[#This Row],[Text]],_xlpm._i,1)))</f>
        <v/>
      </c>
      <c r="AJ130">
        <f>LEN(tblParseParts[[#This Row],[Text]])</f>
        <v>16</v>
      </c>
      <c r="AK130">
        <f>_xlfn.LET(_xlpm._range,tblParseParts[[#This Row],[1]:[33]], _xlfn.IFNA(_xlfn.XMATCH("T",_xlpm._range,0,1),0))</f>
        <v>10</v>
      </c>
      <c r="AL13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30">
        <f>_xlfn.LET(_xlpm._range,tblParseParts[[#This Row],[1]:[33]], _xlfn.IFNA(_xlfn.XMATCH(":",_xlpm._range,0,-1),0))</f>
        <v>14</v>
      </c>
      <c r="AN130" cm="1">
        <f t="array" ref="AN130">_xlfn.LET(_xlpm._last,INDEX(tblParseParts[[#This Row],[1]:[33]],1,tblParseParts[[#This Row],[Len]]),IF(_xlpm._last="Z",tblParseParts[[#This Row],[Len]],0))</f>
        <v>0</v>
      </c>
      <c r="AO130">
        <f>N(tblParseParts[[#This Row],[Tpos]]&gt;0)</f>
        <v>1</v>
      </c>
      <c r="AP130">
        <f>N(tblParseParts[[#This Row],[Tpos]]=1)</f>
        <v>0</v>
      </c>
      <c r="AQ130">
        <f>N(tblParseParts[[#This Row],[SignLastPos]]=1)</f>
        <v>0</v>
      </c>
      <c r="AR130">
        <f>(tblParseParts[[#This Row],[Tpos]]&lt;&gt;0)*(((tblParseParts[[#This Row],[ZlastPos]]&gt;tblParseParts[[#This Row],[Tpos]])+(tblParseParts[[#This Row],[SignLastPos]]&gt;tblParseParts[[#This Row],[Tpos]]))&lt;&gt;0)</f>
        <v>1</v>
      </c>
      <c r="AS130">
        <f>(tblParseParts[[#This Row],[Tpos]]&lt;&gt;0)*(((tblParseParts[[#This Row],[ZlastPos]]=tblParseParts[[#This Row],[Tpos]]+1)+(tblParseParts[[#This Row],[SignLastPos]]=tblParseParts[[#This Row],[Tpos]]+1))&lt;&gt;0)</f>
        <v>1</v>
      </c>
      <c r="AT130">
        <f>N(tblParseParts[[#This Row],[ColonLastPos]]&gt;tblParseParts[[#This Row],[SignLastPos]])</f>
        <v>1</v>
      </c>
      <c r="AU130">
        <f>N(tblParseParts[[#This Row],[Len]]&lt;8)</f>
        <v>0</v>
      </c>
      <c r="AV130">
        <f>N(tblParseParts[[#This Row],[ZlastPos]]=tblParseParts[[#This Row],[Len]])</f>
        <v>0</v>
      </c>
      <c r="AW13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30">
        <v>2</v>
      </c>
      <c r="AY130">
        <v>1</v>
      </c>
      <c r="AZ130">
        <v>0</v>
      </c>
      <c r="BA130" t="str">
        <f>_xlfn.TEXTJOIN(", ",FALSE,tblParseParts[[#This Row],[Hash]:[Compliant]])</f>
        <v>156, 2, 1, 0</v>
      </c>
    </row>
    <row r="131" spans="1:53" x14ac:dyDescent="0.25">
      <c r="A131">
        <v>123</v>
      </c>
      <c r="B131" s="14" t="s">
        <v>179</v>
      </c>
      <c r="C131" s="4" t="str">
        <f>_xlfn.LET(_xlpm._i, COLUMN()-COLUMN(tblParseParts[[#Headers],[Text]]), IF(_xlpm._i&gt;tblParseParts[[#This Row],[Len]],"",MID(tblParseParts[[#This Row],[Text]],_xlpm._i,1)))</f>
        <v>9</v>
      </c>
      <c r="D131" s="4" t="str">
        <f>_xlfn.LET(_xlpm._i, COLUMN()-COLUMN(tblParseParts[[#Headers],[Text]]), IF(_xlpm._i&gt;tblParseParts[[#This Row],[Len]],"",MID(tblParseParts[[#This Row],[Text]],_xlpm._i,1)))</f>
        <v>9</v>
      </c>
      <c r="E131" s="4" t="str">
        <f>_xlfn.LET(_xlpm._i, COLUMN()-COLUMN(tblParseParts[[#Headers],[Text]]), IF(_xlpm._i&gt;tblParseParts[[#This Row],[Len]],"",MID(tblParseParts[[#This Row],[Text]],_xlpm._i,1)))</f>
        <v>9</v>
      </c>
      <c r="F131" s="4" t="str">
        <f>_xlfn.LET(_xlpm._i, COLUMN()-COLUMN(tblParseParts[[#Headers],[Text]]), IF(_xlpm._i&gt;tblParseParts[[#This Row],[Len]],"",MID(tblParseParts[[#This Row],[Text]],_xlpm._i,1)))</f>
        <v>9</v>
      </c>
      <c r="G131" s="4" t="str">
        <f>_xlfn.LET(_xlpm._i, COLUMN()-COLUMN(tblParseParts[[#Headers],[Text]]), IF(_xlpm._i&gt;tblParseParts[[#This Row],[Len]],"",MID(tblParseParts[[#This Row],[Text]],_xlpm._i,1)))</f>
        <v>9</v>
      </c>
      <c r="H131" s="4" t="str">
        <f>_xlfn.LET(_xlpm._i, COLUMN()-COLUMN(tblParseParts[[#Headers],[Text]]), IF(_xlpm._i&gt;tblParseParts[[#This Row],[Len]],"",MID(tblParseParts[[#This Row],[Text]],_xlpm._i,1)))</f>
        <v>-</v>
      </c>
      <c r="I131" s="4" t="str">
        <f>_xlfn.LET(_xlpm._i, COLUMN()-COLUMN(tblParseParts[[#Headers],[Text]]), IF(_xlpm._i&gt;tblParseParts[[#This Row],[Len]],"",MID(tblParseParts[[#This Row],[Text]],_xlpm._i,1)))</f>
        <v>W</v>
      </c>
      <c r="J131" s="4" t="str">
        <f>_xlfn.LET(_xlpm._i, COLUMN()-COLUMN(tblParseParts[[#Headers],[Text]]), IF(_xlpm._i&gt;tblParseParts[[#This Row],[Len]],"",MID(tblParseParts[[#This Row],[Text]],_xlpm._i,1)))</f>
        <v>1</v>
      </c>
      <c r="K131" s="4" t="str">
        <f>_xlfn.LET(_xlpm._i, COLUMN()-COLUMN(tblParseParts[[#Headers],[Text]]), IF(_xlpm._i&gt;tblParseParts[[#This Row],[Len]],"",MID(tblParseParts[[#This Row],[Text]],_xlpm._i,1)))</f>
        <v>5</v>
      </c>
      <c r="L131" s="4" t="str">
        <f>_xlfn.LET(_xlpm._i, COLUMN()-COLUMN(tblParseParts[[#Headers],[Text]]), IF(_xlpm._i&gt;tblParseParts[[#This Row],[Len]],"",MID(tblParseParts[[#This Row],[Text]],_xlpm._i,1)))</f>
        <v>T</v>
      </c>
      <c r="M131" s="4" t="str">
        <f>_xlfn.LET(_xlpm._i, COLUMN()-COLUMN(tblParseParts[[#Headers],[Text]]), IF(_xlpm._i&gt;tblParseParts[[#This Row],[Len]],"",MID(tblParseParts[[#This Row],[Text]],_xlpm._i,1)))</f>
        <v>+</v>
      </c>
      <c r="N131" s="4" t="str">
        <f>_xlfn.LET(_xlpm._i, COLUMN()-COLUMN(tblParseParts[[#Headers],[Text]]), IF(_xlpm._i&gt;tblParseParts[[#This Row],[Len]],"",MID(tblParseParts[[#This Row],[Text]],_xlpm._i,1)))</f>
        <v>0</v>
      </c>
      <c r="O131" s="4" t="str">
        <f>_xlfn.LET(_xlpm._i, COLUMN()-COLUMN(tblParseParts[[#Headers],[Text]]), IF(_xlpm._i&gt;tblParseParts[[#This Row],[Len]],"",MID(tblParseParts[[#This Row],[Text]],_xlpm._i,1)))</f>
        <v>9</v>
      </c>
      <c r="P131" s="4" t="str">
        <f>_xlfn.LET(_xlpm._i, COLUMN()-COLUMN(tblParseParts[[#Headers],[Text]]), IF(_xlpm._i&gt;tblParseParts[[#This Row],[Len]],"",MID(tblParseParts[[#This Row],[Text]],_xlpm._i,1)))</f>
        <v>:</v>
      </c>
      <c r="Q131" s="4" t="str">
        <f>_xlfn.LET(_xlpm._i, COLUMN()-COLUMN(tblParseParts[[#Headers],[Text]]), IF(_xlpm._i&gt;tblParseParts[[#This Row],[Len]],"",MID(tblParseParts[[#This Row],[Text]],_xlpm._i,1)))</f>
        <v>3</v>
      </c>
      <c r="R131" s="4" t="str">
        <f>_xlfn.LET(_xlpm._i, COLUMN()-COLUMN(tblParseParts[[#Headers],[Text]]), IF(_xlpm._i&gt;tblParseParts[[#This Row],[Len]],"",MID(tblParseParts[[#This Row],[Text]],_xlpm._i,1)))</f>
        <v>0</v>
      </c>
      <c r="S131" s="4" t="str">
        <f>_xlfn.LET(_xlpm._i, COLUMN()-COLUMN(tblParseParts[[#Headers],[Text]]), IF(_xlpm._i&gt;tblParseParts[[#This Row],[Len]],"",MID(tblParseParts[[#This Row],[Text]],_xlpm._i,1)))</f>
        <v/>
      </c>
      <c r="T131" s="4" t="str">
        <f>_xlfn.LET(_xlpm._i, COLUMN()-COLUMN(tblParseParts[[#Headers],[Text]]), IF(_xlpm._i&gt;tblParseParts[[#This Row],[Len]],"",MID(tblParseParts[[#This Row],[Text]],_xlpm._i,1)))</f>
        <v/>
      </c>
      <c r="U131" s="4" t="str">
        <f>_xlfn.LET(_xlpm._i, COLUMN()-COLUMN(tblParseParts[[#Headers],[Text]]), IF(_xlpm._i&gt;tblParseParts[[#This Row],[Len]],"",MID(tblParseParts[[#This Row],[Text]],_xlpm._i,1)))</f>
        <v/>
      </c>
      <c r="V131" s="4" t="str">
        <f>_xlfn.LET(_xlpm._i, COLUMN()-COLUMN(tblParseParts[[#Headers],[Text]]), IF(_xlpm._i&gt;tblParseParts[[#This Row],[Len]],"",MID(tblParseParts[[#This Row],[Text]],_xlpm._i,1)))</f>
        <v/>
      </c>
      <c r="W131" s="4" t="str">
        <f>_xlfn.LET(_xlpm._i, COLUMN()-COLUMN(tblParseParts[[#Headers],[Text]]), IF(_xlpm._i&gt;tblParseParts[[#This Row],[Len]],"",MID(tblParseParts[[#This Row],[Text]],_xlpm._i,1)))</f>
        <v/>
      </c>
      <c r="X131" s="4" t="str">
        <f>_xlfn.LET(_xlpm._i, COLUMN()-COLUMN(tblParseParts[[#Headers],[Text]]), IF(_xlpm._i&gt;tblParseParts[[#This Row],[Len]],"",MID(tblParseParts[[#This Row],[Text]],_xlpm._i,1)))</f>
        <v/>
      </c>
      <c r="Y131" s="4" t="str">
        <f>_xlfn.LET(_xlpm._i, COLUMN()-COLUMN(tblParseParts[[#Headers],[Text]]), IF(_xlpm._i&gt;tblParseParts[[#This Row],[Len]],"",MID(tblParseParts[[#This Row],[Text]],_xlpm._i,1)))</f>
        <v/>
      </c>
      <c r="Z131" s="4" t="str">
        <f>_xlfn.LET(_xlpm._i, COLUMN()-COLUMN(tblParseParts[[#Headers],[Text]]), IF(_xlpm._i&gt;tblParseParts[[#This Row],[Len]],"",MID(tblParseParts[[#This Row],[Text]],_xlpm._i,1)))</f>
        <v/>
      </c>
      <c r="AA131" s="4" t="str">
        <f>_xlfn.LET(_xlpm._i, COLUMN()-COLUMN(tblParseParts[[#Headers],[Text]]), IF(_xlpm._i&gt;tblParseParts[[#This Row],[Len]],"",MID(tblParseParts[[#This Row],[Text]],_xlpm._i,1)))</f>
        <v/>
      </c>
      <c r="AB131" s="4" t="str">
        <f>_xlfn.LET(_xlpm._i, COLUMN()-COLUMN(tblParseParts[[#Headers],[Text]]), IF(_xlpm._i&gt;tblParseParts[[#This Row],[Len]],"",MID(tblParseParts[[#This Row],[Text]],_xlpm._i,1)))</f>
        <v/>
      </c>
      <c r="AC131" s="4" t="str">
        <f>_xlfn.LET(_xlpm._i, COLUMN()-COLUMN(tblParseParts[[#Headers],[Text]]), IF(_xlpm._i&gt;tblParseParts[[#This Row],[Len]],"",MID(tblParseParts[[#This Row],[Text]],_xlpm._i,1)))</f>
        <v/>
      </c>
      <c r="AD131" s="4" t="str">
        <f>_xlfn.LET(_xlpm._i, COLUMN()-COLUMN(tblParseParts[[#Headers],[Text]]), IF(_xlpm._i&gt;tblParseParts[[#This Row],[Len]],"",MID(tblParseParts[[#This Row],[Text]],_xlpm._i,1)))</f>
        <v/>
      </c>
      <c r="AE131" s="4" t="str">
        <f>_xlfn.LET(_xlpm._i, COLUMN()-COLUMN(tblParseParts[[#Headers],[Text]]), IF(_xlpm._i&gt;tblParseParts[[#This Row],[Len]],"",MID(tblParseParts[[#This Row],[Text]],_xlpm._i,1)))</f>
        <v/>
      </c>
      <c r="AF131" s="4" t="str">
        <f>_xlfn.LET(_xlpm._i, COLUMN()-COLUMN(tblParseParts[[#Headers],[Text]]), IF(_xlpm._i&gt;tblParseParts[[#This Row],[Len]],"",MID(tblParseParts[[#This Row],[Text]],_xlpm._i,1)))</f>
        <v/>
      </c>
      <c r="AG131" s="4" t="str">
        <f>_xlfn.LET(_xlpm._i, COLUMN()-COLUMN(tblParseParts[[#Headers],[Text]]), IF(_xlpm._i&gt;tblParseParts[[#This Row],[Len]],"",MID(tblParseParts[[#This Row],[Text]],_xlpm._i,1)))</f>
        <v/>
      </c>
      <c r="AH131" s="4" t="str">
        <f>_xlfn.LET(_xlpm._i, COLUMN()-COLUMN(tblParseParts[[#Headers],[Text]]), IF(_xlpm._i&gt;tblParseParts[[#This Row],[Len]],"",MID(tblParseParts[[#This Row],[Text]],_xlpm._i,1)))</f>
        <v/>
      </c>
      <c r="AI131" s="4" t="str">
        <f>_xlfn.LET(_xlpm._i, COLUMN()-COLUMN(tblParseParts[[#Headers],[Text]]), IF(_xlpm._i&gt;tblParseParts[[#This Row],[Len]],"",MID(tblParseParts[[#This Row],[Text]],_xlpm._i,1)))</f>
        <v/>
      </c>
      <c r="AJ131">
        <f>LEN(tblParseParts[[#This Row],[Text]])</f>
        <v>16</v>
      </c>
      <c r="AK131">
        <f>_xlfn.LET(_xlpm._range,tblParseParts[[#This Row],[1]:[33]], _xlfn.IFNA(_xlfn.XMATCH("T",_xlpm._range,0,1),0))</f>
        <v>10</v>
      </c>
      <c r="AL13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31">
        <f>_xlfn.LET(_xlpm._range,tblParseParts[[#This Row],[1]:[33]], _xlfn.IFNA(_xlfn.XMATCH(":",_xlpm._range,0,-1),0))</f>
        <v>14</v>
      </c>
      <c r="AN131" cm="1">
        <f t="array" ref="AN131">_xlfn.LET(_xlpm._last,INDEX(tblParseParts[[#This Row],[1]:[33]],1,tblParseParts[[#This Row],[Len]]),IF(_xlpm._last="Z",tblParseParts[[#This Row],[Len]],0))</f>
        <v>0</v>
      </c>
      <c r="AO131">
        <f>N(tblParseParts[[#This Row],[Tpos]]&gt;0)</f>
        <v>1</v>
      </c>
      <c r="AP131">
        <f>N(tblParseParts[[#This Row],[Tpos]]=1)</f>
        <v>0</v>
      </c>
      <c r="AQ131">
        <f>N(tblParseParts[[#This Row],[SignLastPos]]=1)</f>
        <v>0</v>
      </c>
      <c r="AR131">
        <f>(tblParseParts[[#This Row],[Tpos]]&lt;&gt;0)*(((tblParseParts[[#This Row],[ZlastPos]]&gt;tblParseParts[[#This Row],[Tpos]])+(tblParseParts[[#This Row],[SignLastPos]]&gt;tblParseParts[[#This Row],[Tpos]]))&lt;&gt;0)</f>
        <v>1</v>
      </c>
      <c r="AS131">
        <f>(tblParseParts[[#This Row],[Tpos]]&lt;&gt;0)*(((tblParseParts[[#This Row],[ZlastPos]]=tblParseParts[[#This Row],[Tpos]]+1)+(tblParseParts[[#This Row],[SignLastPos]]=tblParseParts[[#This Row],[Tpos]]+1))&lt;&gt;0)</f>
        <v>1</v>
      </c>
      <c r="AT131">
        <f>N(tblParseParts[[#This Row],[ColonLastPos]]&gt;tblParseParts[[#This Row],[SignLastPos]])</f>
        <v>1</v>
      </c>
      <c r="AU131">
        <f>N(tblParseParts[[#This Row],[Len]]&lt;8)</f>
        <v>0</v>
      </c>
      <c r="AV131">
        <f>N(tblParseParts[[#This Row],[ZlastPos]]=tblParseParts[[#This Row],[Len]])</f>
        <v>0</v>
      </c>
      <c r="AW13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31">
        <v>2</v>
      </c>
      <c r="AY131">
        <v>1</v>
      </c>
      <c r="AZ131">
        <v>0</v>
      </c>
      <c r="BA131" t="str">
        <f>_xlfn.TEXTJOIN(", ",FALSE,tblParseParts[[#This Row],[Hash]:[Compliant]])</f>
        <v>156, 2, 1, 0</v>
      </c>
    </row>
    <row r="132" spans="1:53" x14ac:dyDescent="0.25">
      <c r="A132">
        <v>124</v>
      </c>
      <c r="B132" s="14" t="s">
        <v>180</v>
      </c>
      <c r="C132" s="4" t="str">
        <f>_xlfn.LET(_xlpm._i, COLUMN()-COLUMN(tblParseParts[[#Headers],[Text]]), IF(_xlpm._i&gt;tblParseParts[[#This Row],[Len]],"",MID(tblParseParts[[#This Row],[Text]],_xlpm._i,1)))</f>
        <v>2</v>
      </c>
      <c r="D132" s="4" t="str">
        <f>_xlfn.LET(_xlpm._i, COLUMN()-COLUMN(tblParseParts[[#Headers],[Text]]), IF(_xlpm._i&gt;tblParseParts[[#This Row],[Len]],"",MID(tblParseParts[[#This Row],[Text]],_xlpm._i,1)))</f>
        <v>0</v>
      </c>
      <c r="E132" s="4" t="str">
        <f>_xlfn.LET(_xlpm._i, COLUMN()-COLUMN(tblParseParts[[#Headers],[Text]]), IF(_xlpm._i&gt;tblParseParts[[#This Row],[Len]],"",MID(tblParseParts[[#This Row],[Text]],_xlpm._i,1)))</f>
        <v>2</v>
      </c>
      <c r="F132" s="4" t="str">
        <f>_xlfn.LET(_xlpm._i, COLUMN()-COLUMN(tblParseParts[[#Headers],[Text]]), IF(_xlpm._i&gt;tblParseParts[[#This Row],[Len]],"",MID(tblParseParts[[#This Row],[Text]],_xlpm._i,1)))</f>
        <v>3</v>
      </c>
      <c r="G132" s="4" t="str">
        <f>_xlfn.LET(_xlpm._i, COLUMN()-COLUMN(tblParseParts[[#Headers],[Text]]), IF(_xlpm._i&gt;tblParseParts[[#This Row],[Len]],"",MID(tblParseParts[[#This Row],[Text]],_xlpm._i,1)))</f>
        <v>-</v>
      </c>
      <c r="H132" s="4" t="str">
        <f>_xlfn.LET(_xlpm._i, COLUMN()-COLUMN(tblParseParts[[#Headers],[Text]]), IF(_xlpm._i&gt;tblParseParts[[#This Row],[Len]],"",MID(tblParseParts[[#This Row],[Text]],_xlpm._i,1)))</f>
        <v>1</v>
      </c>
      <c r="I132" s="4" t="str">
        <f>_xlfn.LET(_xlpm._i, COLUMN()-COLUMN(tblParseParts[[#Headers],[Text]]), IF(_xlpm._i&gt;tblParseParts[[#This Row],[Len]],"",MID(tblParseParts[[#This Row],[Text]],_xlpm._i,1)))</f>
        <v>0</v>
      </c>
      <c r="J132" s="4" t="str">
        <f>_xlfn.LET(_xlpm._i, COLUMN()-COLUMN(tblParseParts[[#Headers],[Text]]), IF(_xlpm._i&gt;tblParseParts[[#This Row],[Len]],"",MID(tblParseParts[[#This Row],[Text]],_xlpm._i,1)))</f>
        <v>-</v>
      </c>
      <c r="K132" s="4" t="str">
        <f>_xlfn.LET(_xlpm._i, COLUMN()-COLUMN(tblParseParts[[#Headers],[Text]]), IF(_xlpm._i&gt;tblParseParts[[#This Row],[Len]],"",MID(tblParseParts[[#This Row],[Text]],_xlpm._i,1)))</f>
        <v>2</v>
      </c>
      <c r="L132" s="4" t="str">
        <f>_xlfn.LET(_xlpm._i, COLUMN()-COLUMN(tblParseParts[[#Headers],[Text]]), IF(_xlpm._i&gt;tblParseParts[[#This Row],[Len]],"",MID(tblParseParts[[#This Row],[Text]],_xlpm._i,1)))</f>
        <v>4</v>
      </c>
      <c r="M132" s="4" t="str">
        <f>_xlfn.LET(_xlpm._i, COLUMN()-COLUMN(tblParseParts[[#Headers],[Text]]), IF(_xlpm._i&gt;tblParseParts[[#This Row],[Len]],"",MID(tblParseParts[[#This Row],[Text]],_xlpm._i,1)))</f>
        <v>T</v>
      </c>
      <c r="N132" s="4" t="str">
        <f>_xlfn.LET(_xlpm._i, COLUMN()-COLUMN(tblParseParts[[#Headers],[Text]]), IF(_xlpm._i&gt;tblParseParts[[#This Row],[Len]],"",MID(tblParseParts[[#This Row],[Text]],_xlpm._i,1)))</f>
        <v>+</v>
      </c>
      <c r="O132" s="4" t="str">
        <f>_xlfn.LET(_xlpm._i, COLUMN()-COLUMN(tblParseParts[[#Headers],[Text]]), IF(_xlpm._i&gt;tblParseParts[[#This Row],[Len]],"",MID(tblParseParts[[#This Row],[Text]],_xlpm._i,1)))</f>
        <v>0</v>
      </c>
      <c r="P132" s="4" t="str">
        <f>_xlfn.LET(_xlpm._i, COLUMN()-COLUMN(tblParseParts[[#Headers],[Text]]), IF(_xlpm._i&gt;tblParseParts[[#This Row],[Len]],"",MID(tblParseParts[[#This Row],[Text]],_xlpm._i,1)))</f>
        <v>9</v>
      </c>
      <c r="Q132" s="4" t="str">
        <f>_xlfn.LET(_xlpm._i, COLUMN()-COLUMN(tblParseParts[[#Headers],[Text]]), IF(_xlpm._i&gt;tblParseParts[[#This Row],[Len]],"",MID(tblParseParts[[#This Row],[Text]],_xlpm._i,1)))</f>
        <v>:</v>
      </c>
      <c r="R132" s="4" t="str">
        <f>_xlfn.LET(_xlpm._i, COLUMN()-COLUMN(tblParseParts[[#Headers],[Text]]), IF(_xlpm._i&gt;tblParseParts[[#This Row],[Len]],"",MID(tblParseParts[[#This Row],[Text]],_xlpm._i,1)))</f>
        <v>3</v>
      </c>
      <c r="S132" s="4" t="str">
        <f>_xlfn.LET(_xlpm._i, COLUMN()-COLUMN(tblParseParts[[#Headers],[Text]]), IF(_xlpm._i&gt;tblParseParts[[#This Row],[Len]],"",MID(tblParseParts[[#This Row],[Text]],_xlpm._i,1)))</f>
        <v>0</v>
      </c>
      <c r="T132" s="4" t="str">
        <f>_xlfn.LET(_xlpm._i, COLUMN()-COLUMN(tblParseParts[[#Headers],[Text]]), IF(_xlpm._i&gt;tblParseParts[[#This Row],[Len]],"",MID(tblParseParts[[#This Row],[Text]],_xlpm._i,1)))</f>
        <v/>
      </c>
      <c r="U132" s="4" t="str">
        <f>_xlfn.LET(_xlpm._i, COLUMN()-COLUMN(tblParseParts[[#Headers],[Text]]), IF(_xlpm._i&gt;tblParseParts[[#This Row],[Len]],"",MID(tblParseParts[[#This Row],[Text]],_xlpm._i,1)))</f>
        <v/>
      </c>
      <c r="V132" s="4" t="str">
        <f>_xlfn.LET(_xlpm._i, COLUMN()-COLUMN(tblParseParts[[#Headers],[Text]]), IF(_xlpm._i&gt;tblParseParts[[#This Row],[Len]],"",MID(tblParseParts[[#This Row],[Text]],_xlpm._i,1)))</f>
        <v/>
      </c>
      <c r="W132" s="4" t="str">
        <f>_xlfn.LET(_xlpm._i, COLUMN()-COLUMN(tblParseParts[[#Headers],[Text]]), IF(_xlpm._i&gt;tblParseParts[[#This Row],[Len]],"",MID(tblParseParts[[#This Row],[Text]],_xlpm._i,1)))</f>
        <v/>
      </c>
      <c r="X132" s="4" t="str">
        <f>_xlfn.LET(_xlpm._i, COLUMN()-COLUMN(tblParseParts[[#Headers],[Text]]), IF(_xlpm._i&gt;tblParseParts[[#This Row],[Len]],"",MID(tblParseParts[[#This Row],[Text]],_xlpm._i,1)))</f>
        <v/>
      </c>
      <c r="Y132" s="4" t="str">
        <f>_xlfn.LET(_xlpm._i, COLUMN()-COLUMN(tblParseParts[[#Headers],[Text]]), IF(_xlpm._i&gt;tblParseParts[[#This Row],[Len]],"",MID(tblParseParts[[#This Row],[Text]],_xlpm._i,1)))</f>
        <v/>
      </c>
      <c r="Z132" s="4" t="str">
        <f>_xlfn.LET(_xlpm._i, COLUMN()-COLUMN(tblParseParts[[#Headers],[Text]]), IF(_xlpm._i&gt;tblParseParts[[#This Row],[Len]],"",MID(tblParseParts[[#This Row],[Text]],_xlpm._i,1)))</f>
        <v/>
      </c>
      <c r="AA132" s="4" t="str">
        <f>_xlfn.LET(_xlpm._i, COLUMN()-COLUMN(tblParseParts[[#Headers],[Text]]), IF(_xlpm._i&gt;tblParseParts[[#This Row],[Len]],"",MID(tblParseParts[[#This Row],[Text]],_xlpm._i,1)))</f>
        <v/>
      </c>
      <c r="AB132" s="4" t="str">
        <f>_xlfn.LET(_xlpm._i, COLUMN()-COLUMN(tblParseParts[[#Headers],[Text]]), IF(_xlpm._i&gt;tblParseParts[[#This Row],[Len]],"",MID(tblParseParts[[#This Row],[Text]],_xlpm._i,1)))</f>
        <v/>
      </c>
      <c r="AC132" s="4" t="str">
        <f>_xlfn.LET(_xlpm._i, COLUMN()-COLUMN(tblParseParts[[#Headers],[Text]]), IF(_xlpm._i&gt;tblParseParts[[#This Row],[Len]],"",MID(tblParseParts[[#This Row],[Text]],_xlpm._i,1)))</f>
        <v/>
      </c>
      <c r="AD132" s="4" t="str">
        <f>_xlfn.LET(_xlpm._i, COLUMN()-COLUMN(tblParseParts[[#Headers],[Text]]), IF(_xlpm._i&gt;tblParseParts[[#This Row],[Len]],"",MID(tblParseParts[[#This Row],[Text]],_xlpm._i,1)))</f>
        <v/>
      </c>
      <c r="AE132" s="4" t="str">
        <f>_xlfn.LET(_xlpm._i, COLUMN()-COLUMN(tblParseParts[[#Headers],[Text]]), IF(_xlpm._i&gt;tblParseParts[[#This Row],[Len]],"",MID(tblParseParts[[#This Row],[Text]],_xlpm._i,1)))</f>
        <v/>
      </c>
      <c r="AF132" s="4" t="str">
        <f>_xlfn.LET(_xlpm._i, COLUMN()-COLUMN(tblParseParts[[#Headers],[Text]]), IF(_xlpm._i&gt;tblParseParts[[#This Row],[Len]],"",MID(tblParseParts[[#This Row],[Text]],_xlpm._i,1)))</f>
        <v/>
      </c>
      <c r="AG132" s="4" t="str">
        <f>_xlfn.LET(_xlpm._i, COLUMN()-COLUMN(tblParseParts[[#Headers],[Text]]), IF(_xlpm._i&gt;tblParseParts[[#This Row],[Len]],"",MID(tblParseParts[[#This Row],[Text]],_xlpm._i,1)))</f>
        <v/>
      </c>
      <c r="AH132" s="4" t="str">
        <f>_xlfn.LET(_xlpm._i, COLUMN()-COLUMN(tblParseParts[[#Headers],[Text]]), IF(_xlpm._i&gt;tblParseParts[[#This Row],[Len]],"",MID(tblParseParts[[#This Row],[Text]],_xlpm._i,1)))</f>
        <v/>
      </c>
      <c r="AI132" s="4" t="str">
        <f>_xlfn.LET(_xlpm._i, COLUMN()-COLUMN(tblParseParts[[#Headers],[Text]]), IF(_xlpm._i&gt;tblParseParts[[#This Row],[Len]],"",MID(tblParseParts[[#This Row],[Text]],_xlpm._i,1)))</f>
        <v/>
      </c>
      <c r="AJ132">
        <f>LEN(tblParseParts[[#This Row],[Text]])</f>
        <v>17</v>
      </c>
      <c r="AK132">
        <f>_xlfn.LET(_xlpm._range,tblParseParts[[#This Row],[1]:[33]], _xlfn.IFNA(_xlfn.XMATCH("T",_xlpm._range,0,1),0))</f>
        <v>11</v>
      </c>
      <c r="AL13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32">
        <f>_xlfn.LET(_xlpm._range,tblParseParts[[#This Row],[1]:[33]], _xlfn.IFNA(_xlfn.XMATCH(":",_xlpm._range,0,-1),0))</f>
        <v>15</v>
      </c>
      <c r="AN132" cm="1">
        <f t="array" ref="AN132">_xlfn.LET(_xlpm._last,INDEX(tblParseParts[[#This Row],[1]:[33]],1,tblParseParts[[#This Row],[Len]]),IF(_xlpm._last="Z",tblParseParts[[#This Row],[Len]],0))</f>
        <v>0</v>
      </c>
      <c r="AO132">
        <f>N(tblParseParts[[#This Row],[Tpos]]&gt;0)</f>
        <v>1</v>
      </c>
      <c r="AP132">
        <f>N(tblParseParts[[#This Row],[Tpos]]=1)</f>
        <v>0</v>
      </c>
      <c r="AQ132">
        <f>N(tblParseParts[[#This Row],[SignLastPos]]=1)</f>
        <v>0</v>
      </c>
      <c r="AR132">
        <f>(tblParseParts[[#This Row],[Tpos]]&lt;&gt;0)*(((tblParseParts[[#This Row],[ZlastPos]]&gt;tblParseParts[[#This Row],[Tpos]])+(tblParseParts[[#This Row],[SignLastPos]]&gt;tblParseParts[[#This Row],[Tpos]]))&lt;&gt;0)</f>
        <v>1</v>
      </c>
      <c r="AS132">
        <f>(tblParseParts[[#This Row],[Tpos]]&lt;&gt;0)*(((tblParseParts[[#This Row],[ZlastPos]]=tblParseParts[[#This Row],[Tpos]]+1)+(tblParseParts[[#This Row],[SignLastPos]]=tblParseParts[[#This Row],[Tpos]]+1))&lt;&gt;0)</f>
        <v>1</v>
      </c>
      <c r="AT132">
        <f>N(tblParseParts[[#This Row],[ColonLastPos]]&gt;tblParseParts[[#This Row],[SignLastPos]])</f>
        <v>1</v>
      </c>
      <c r="AU132">
        <f>N(tblParseParts[[#This Row],[Len]]&lt;8)</f>
        <v>0</v>
      </c>
      <c r="AV132">
        <f>N(tblParseParts[[#This Row],[ZlastPos]]=tblParseParts[[#This Row],[Len]])</f>
        <v>0</v>
      </c>
      <c r="AW13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32">
        <v>2</v>
      </c>
      <c r="AY132">
        <v>1</v>
      </c>
      <c r="AZ132">
        <v>0</v>
      </c>
      <c r="BA132" t="str">
        <f>_xlfn.TEXTJOIN(", ",FALSE,tblParseParts[[#This Row],[Hash]:[Compliant]])</f>
        <v>156, 2, 1, 0</v>
      </c>
    </row>
    <row r="133" spans="1:53" x14ac:dyDescent="0.25">
      <c r="A133">
        <v>125</v>
      </c>
      <c r="B133" s="14" t="s">
        <v>181</v>
      </c>
      <c r="C133" s="4" t="str">
        <f>_xlfn.LET(_xlpm._i, COLUMN()-COLUMN(tblParseParts[[#Headers],[Text]]), IF(_xlpm._i&gt;tblParseParts[[#This Row],[Len]],"",MID(tblParseParts[[#This Row],[Text]],_xlpm._i,1)))</f>
        <v>2</v>
      </c>
      <c r="D133" s="4" t="str">
        <f>_xlfn.LET(_xlpm._i, COLUMN()-COLUMN(tblParseParts[[#Headers],[Text]]), IF(_xlpm._i&gt;tblParseParts[[#This Row],[Len]],"",MID(tblParseParts[[#This Row],[Text]],_xlpm._i,1)))</f>
        <v>0</v>
      </c>
      <c r="E133" s="4" t="str">
        <f>_xlfn.LET(_xlpm._i, COLUMN()-COLUMN(tblParseParts[[#Headers],[Text]]), IF(_xlpm._i&gt;tblParseParts[[#This Row],[Len]],"",MID(tblParseParts[[#This Row],[Text]],_xlpm._i,1)))</f>
        <v>2</v>
      </c>
      <c r="F133" s="4" t="str">
        <f>_xlfn.LET(_xlpm._i, COLUMN()-COLUMN(tblParseParts[[#Headers],[Text]]), IF(_xlpm._i&gt;tblParseParts[[#This Row],[Len]],"",MID(tblParseParts[[#This Row],[Text]],_xlpm._i,1)))</f>
        <v>3</v>
      </c>
      <c r="G133" s="4" t="str">
        <f>_xlfn.LET(_xlpm._i, COLUMN()-COLUMN(tblParseParts[[#Headers],[Text]]), IF(_xlpm._i&gt;tblParseParts[[#This Row],[Len]],"",MID(tblParseParts[[#This Row],[Text]],_xlpm._i,1)))</f>
        <v>-</v>
      </c>
      <c r="H133" s="4" t="str">
        <f>_xlfn.LET(_xlpm._i, COLUMN()-COLUMN(tblParseParts[[#Headers],[Text]]), IF(_xlpm._i&gt;tblParseParts[[#This Row],[Len]],"",MID(tblParseParts[[#This Row],[Text]],_xlpm._i,1)))</f>
        <v>W</v>
      </c>
      <c r="I133" s="4" t="str">
        <f>_xlfn.LET(_xlpm._i, COLUMN()-COLUMN(tblParseParts[[#Headers],[Text]]), IF(_xlpm._i&gt;tblParseParts[[#This Row],[Len]],"",MID(tblParseParts[[#This Row],[Text]],_xlpm._i,1)))</f>
        <v>1</v>
      </c>
      <c r="J133" s="4" t="str">
        <f>_xlfn.LET(_xlpm._i, COLUMN()-COLUMN(tblParseParts[[#Headers],[Text]]), IF(_xlpm._i&gt;tblParseParts[[#This Row],[Len]],"",MID(tblParseParts[[#This Row],[Text]],_xlpm._i,1)))</f>
        <v>5</v>
      </c>
      <c r="K133" s="4" t="str">
        <f>_xlfn.LET(_xlpm._i, COLUMN()-COLUMN(tblParseParts[[#Headers],[Text]]), IF(_xlpm._i&gt;tblParseParts[[#This Row],[Len]],"",MID(tblParseParts[[#This Row],[Text]],_xlpm._i,1)))</f>
        <v>-</v>
      </c>
      <c r="L133" s="4" t="str">
        <f>_xlfn.LET(_xlpm._i, COLUMN()-COLUMN(tblParseParts[[#Headers],[Text]]), IF(_xlpm._i&gt;tblParseParts[[#This Row],[Len]],"",MID(tblParseParts[[#This Row],[Text]],_xlpm._i,1)))</f>
        <v>2</v>
      </c>
      <c r="M133" s="4" t="str">
        <f>_xlfn.LET(_xlpm._i, COLUMN()-COLUMN(tblParseParts[[#Headers],[Text]]), IF(_xlpm._i&gt;tblParseParts[[#This Row],[Len]],"",MID(tblParseParts[[#This Row],[Text]],_xlpm._i,1)))</f>
        <v>T</v>
      </c>
      <c r="N133" s="4" t="str">
        <f>_xlfn.LET(_xlpm._i, COLUMN()-COLUMN(tblParseParts[[#Headers],[Text]]), IF(_xlpm._i&gt;tblParseParts[[#This Row],[Len]],"",MID(tblParseParts[[#This Row],[Text]],_xlpm._i,1)))</f>
        <v>+</v>
      </c>
      <c r="O133" s="4" t="str">
        <f>_xlfn.LET(_xlpm._i, COLUMN()-COLUMN(tblParseParts[[#Headers],[Text]]), IF(_xlpm._i&gt;tblParseParts[[#This Row],[Len]],"",MID(tblParseParts[[#This Row],[Text]],_xlpm._i,1)))</f>
        <v>0</v>
      </c>
      <c r="P133" s="4" t="str">
        <f>_xlfn.LET(_xlpm._i, COLUMN()-COLUMN(tblParseParts[[#Headers],[Text]]), IF(_xlpm._i&gt;tblParseParts[[#This Row],[Len]],"",MID(tblParseParts[[#This Row],[Text]],_xlpm._i,1)))</f>
        <v>9</v>
      </c>
      <c r="Q133" s="4" t="str">
        <f>_xlfn.LET(_xlpm._i, COLUMN()-COLUMN(tblParseParts[[#Headers],[Text]]), IF(_xlpm._i&gt;tblParseParts[[#This Row],[Len]],"",MID(tblParseParts[[#This Row],[Text]],_xlpm._i,1)))</f>
        <v>:</v>
      </c>
      <c r="R133" s="4" t="str">
        <f>_xlfn.LET(_xlpm._i, COLUMN()-COLUMN(tblParseParts[[#Headers],[Text]]), IF(_xlpm._i&gt;tblParseParts[[#This Row],[Len]],"",MID(tblParseParts[[#This Row],[Text]],_xlpm._i,1)))</f>
        <v>3</v>
      </c>
      <c r="S133" s="4" t="str">
        <f>_xlfn.LET(_xlpm._i, COLUMN()-COLUMN(tblParseParts[[#Headers],[Text]]), IF(_xlpm._i&gt;tblParseParts[[#This Row],[Len]],"",MID(tblParseParts[[#This Row],[Text]],_xlpm._i,1)))</f>
        <v>0</v>
      </c>
      <c r="T133" s="4" t="str">
        <f>_xlfn.LET(_xlpm._i, COLUMN()-COLUMN(tblParseParts[[#Headers],[Text]]), IF(_xlpm._i&gt;tblParseParts[[#This Row],[Len]],"",MID(tblParseParts[[#This Row],[Text]],_xlpm._i,1)))</f>
        <v/>
      </c>
      <c r="U133" s="4" t="str">
        <f>_xlfn.LET(_xlpm._i, COLUMN()-COLUMN(tblParseParts[[#Headers],[Text]]), IF(_xlpm._i&gt;tblParseParts[[#This Row],[Len]],"",MID(tblParseParts[[#This Row],[Text]],_xlpm._i,1)))</f>
        <v/>
      </c>
      <c r="V133" s="4" t="str">
        <f>_xlfn.LET(_xlpm._i, COLUMN()-COLUMN(tblParseParts[[#Headers],[Text]]), IF(_xlpm._i&gt;tblParseParts[[#This Row],[Len]],"",MID(tblParseParts[[#This Row],[Text]],_xlpm._i,1)))</f>
        <v/>
      </c>
      <c r="W133" s="4" t="str">
        <f>_xlfn.LET(_xlpm._i, COLUMN()-COLUMN(tblParseParts[[#Headers],[Text]]), IF(_xlpm._i&gt;tblParseParts[[#This Row],[Len]],"",MID(tblParseParts[[#This Row],[Text]],_xlpm._i,1)))</f>
        <v/>
      </c>
      <c r="X133" s="4" t="str">
        <f>_xlfn.LET(_xlpm._i, COLUMN()-COLUMN(tblParseParts[[#Headers],[Text]]), IF(_xlpm._i&gt;tblParseParts[[#This Row],[Len]],"",MID(tblParseParts[[#This Row],[Text]],_xlpm._i,1)))</f>
        <v/>
      </c>
      <c r="Y133" s="4" t="str">
        <f>_xlfn.LET(_xlpm._i, COLUMN()-COLUMN(tblParseParts[[#Headers],[Text]]), IF(_xlpm._i&gt;tblParseParts[[#This Row],[Len]],"",MID(tblParseParts[[#This Row],[Text]],_xlpm._i,1)))</f>
        <v/>
      </c>
      <c r="Z133" s="4" t="str">
        <f>_xlfn.LET(_xlpm._i, COLUMN()-COLUMN(tblParseParts[[#Headers],[Text]]), IF(_xlpm._i&gt;tblParseParts[[#This Row],[Len]],"",MID(tblParseParts[[#This Row],[Text]],_xlpm._i,1)))</f>
        <v/>
      </c>
      <c r="AA133" s="4" t="str">
        <f>_xlfn.LET(_xlpm._i, COLUMN()-COLUMN(tblParseParts[[#Headers],[Text]]), IF(_xlpm._i&gt;tblParseParts[[#This Row],[Len]],"",MID(tblParseParts[[#This Row],[Text]],_xlpm._i,1)))</f>
        <v/>
      </c>
      <c r="AB133" s="4" t="str">
        <f>_xlfn.LET(_xlpm._i, COLUMN()-COLUMN(tblParseParts[[#Headers],[Text]]), IF(_xlpm._i&gt;tblParseParts[[#This Row],[Len]],"",MID(tblParseParts[[#This Row],[Text]],_xlpm._i,1)))</f>
        <v/>
      </c>
      <c r="AC133" s="4" t="str">
        <f>_xlfn.LET(_xlpm._i, COLUMN()-COLUMN(tblParseParts[[#Headers],[Text]]), IF(_xlpm._i&gt;tblParseParts[[#This Row],[Len]],"",MID(tblParseParts[[#This Row],[Text]],_xlpm._i,1)))</f>
        <v/>
      </c>
      <c r="AD133" s="4" t="str">
        <f>_xlfn.LET(_xlpm._i, COLUMN()-COLUMN(tblParseParts[[#Headers],[Text]]), IF(_xlpm._i&gt;tblParseParts[[#This Row],[Len]],"",MID(tblParseParts[[#This Row],[Text]],_xlpm._i,1)))</f>
        <v/>
      </c>
      <c r="AE133" s="4" t="str">
        <f>_xlfn.LET(_xlpm._i, COLUMN()-COLUMN(tblParseParts[[#Headers],[Text]]), IF(_xlpm._i&gt;tblParseParts[[#This Row],[Len]],"",MID(tblParseParts[[#This Row],[Text]],_xlpm._i,1)))</f>
        <v/>
      </c>
      <c r="AF133" s="4" t="str">
        <f>_xlfn.LET(_xlpm._i, COLUMN()-COLUMN(tblParseParts[[#Headers],[Text]]), IF(_xlpm._i&gt;tblParseParts[[#This Row],[Len]],"",MID(tblParseParts[[#This Row],[Text]],_xlpm._i,1)))</f>
        <v/>
      </c>
      <c r="AG133" s="4" t="str">
        <f>_xlfn.LET(_xlpm._i, COLUMN()-COLUMN(tblParseParts[[#Headers],[Text]]), IF(_xlpm._i&gt;tblParseParts[[#This Row],[Len]],"",MID(tblParseParts[[#This Row],[Text]],_xlpm._i,1)))</f>
        <v/>
      </c>
      <c r="AH133" s="4" t="str">
        <f>_xlfn.LET(_xlpm._i, COLUMN()-COLUMN(tblParseParts[[#Headers],[Text]]), IF(_xlpm._i&gt;tblParseParts[[#This Row],[Len]],"",MID(tblParseParts[[#This Row],[Text]],_xlpm._i,1)))</f>
        <v/>
      </c>
      <c r="AI133" s="4" t="str">
        <f>_xlfn.LET(_xlpm._i, COLUMN()-COLUMN(tblParseParts[[#Headers],[Text]]), IF(_xlpm._i&gt;tblParseParts[[#This Row],[Len]],"",MID(tblParseParts[[#This Row],[Text]],_xlpm._i,1)))</f>
        <v/>
      </c>
      <c r="AJ133">
        <f>LEN(tblParseParts[[#This Row],[Text]])</f>
        <v>17</v>
      </c>
      <c r="AK133">
        <f>_xlfn.LET(_xlpm._range,tblParseParts[[#This Row],[1]:[33]], _xlfn.IFNA(_xlfn.XMATCH("T",_xlpm._range,0,1),0))</f>
        <v>11</v>
      </c>
      <c r="AL13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33">
        <f>_xlfn.LET(_xlpm._range,tblParseParts[[#This Row],[1]:[33]], _xlfn.IFNA(_xlfn.XMATCH(":",_xlpm._range,0,-1),0))</f>
        <v>15</v>
      </c>
      <c r="AN133" cm="1">
        <f t="array" ref="AN133">_xlfn.LET(_xlpm._last,INDEX(tblParseParts[[#This Row],[1]:[33]],1,tblParseParts[[#This Row],[Len]]),IF(_xlpm._last="Z",tblParseParts[[#This Row],[Len]],0))</f>
        <v>0</v>
      </c>
      <c r="AO133">
        <f>N(tblParseParts[[#This Row],[Tpos]]&gt;0)</f>
        <v>1</v>
      </c>
      <c r="AP133">
        <f>N(tblParseParts[[#This Row],[Tpos]]=1)</f>
        <v>0</v>
      </c>
      <c r="AQ133">
        <f>N(tblParseParts[[#This Row],[SignLastPos]]=1)</f>
        <v>0</v>
      </c>
      <c r="AR133">
        <f>(tblParseParts[[#This Row],[Tpos]]&lt;&gt;0)*(((tblParseParts[[#This Row],[ZlastPos]]&gt;tblParseParts[[#This Row],[Tpos]])+(tblParseParts[[#This Row],[SignLastPos]]&gt;tblParseParts[[#This Row],[Tpos]]))&lt;&gt;0)</f>
        <v>1</v>
      </c>
      <c r="AS133">
        <f>(tblParseParts[[#This Row],[Tpos]]&lt;&gt;0)*(((tblParseParts[[#This Row],[ZlastPos]]=tblParseParts[[#This Row],[Tpos]]+1)+(tblParseParts[[#This Row],[SignLastPos]]=tblParseParts[[#This Row],[Tpos]]+1))&lt;&gt;0)</f>
        <v>1</v>
      </c>
      <c r="AT133">
        <f>N(tblParseParts[[#This Row],[ColonLastPos]]&gt;tblParseParts[[#This Row],[SignLastPos]])</f>
        <v>1</v>
      </c>
      <c r="AU133">
        <f>N(tblParseParts[[#This Row],[Len]]&lt;8)</f>
        <v>0</v>
      </c>
      <c r="AV133">
        <f>N(tblParseParts[[#This Row],[ZlastPos]]=tblParseParts[[#This Row],[Len]])</f>
        <v>0</v>
      </c>
      <c r="AW13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33">
        <v>2</v>
      </c>
      <c r="AY133">
        <v>1</v>
      </c>
      <c r="AZ133">
        <v>0</v>
      </c>
      <c r="BA133" t="str">
        <f>_xlfn.TEXTJOIN(", ",FALSE,tblParseParts[[#This Row],[Hash]:[Compliant]])</f>
        <v>156, 2, 1, 0</v>
      </c>
    </row>
    <row r="134" spans="1:53" x14ac:dyDescent="0.25">
      <c r="A134">
        <v>126</v>
      </c>
      <c r="B134" s="14" t="s">
        <v>182</v>
      </c>
      <c r="C134" s="4" t="str">
        <f>_xlfn.LET(_xlpm._i, COLUMN()-COLUMN(tblParseParts[[#Headers],[Text]]), IF(_xlpm._i&gt;tblParseParts[[#This Row],[Len]],"",MID(tblParseParts[[#This Row],[Text]],_xlpm._i,1)))</f>
        <v>9</v>
      </c>
      <c r="D134" s="4" t="str">
        <f>_xlfn.LET(_xlpm._i, COLUMN()-COLUMN(tblParseParts[[#Headers],[Text]]), IF(_xlpm._i&gt;tblParseParts[[#This Row],[Len]],"",MID(tblParseParts[[#This Row],[Text]],_xlpm._i,1)))</f>
        <v>9</v>
      </c>
      <c r="E134" s="4" t="str">
        <f>_xlfn.LET(_xlpm._i, COLUMN()-COLUMN(tblParseParts[[#Headers],[Text]]), IF(_xlpm._i&gt;tblParseParts[[#This Row],[Len]],"",MID(tblParseParts[[#This Row],[Text]],_xlpm._i,1)))</f>
        <v>9</v>
      </c>
      <c r="F134" s="4" t="str">
        <f>_xlfn.LET(_xlpm._i, COLUMN()-COLUMN(tblParseParts[[#Headers],[Text]]), IF(_xlpm._i&gt;tblParseParts[[#This Row],[Len]],"",MID(tblParseParts[[#This Row],[Text]],_xlpm._i,1)))</f>
        <v>9</v>
      </c>
      <c r="G134" s="4" t="str">
        <f>_xlfn.LET(_xlpm._i, COLUMN()-COLUMN(tblParseParts[[#Headers],[Text]]), IF(_xlpm._i&gt;tblParseParts[[#This Row],[Len]],"",MID(tblParseParts[[#This Row],[Text]],_xlpm._i,1)))</f>
        <v>9</v>
      </c>
      <c r="H134" s="4" t="str">
        <f>_xlfn.LET(_xlpm._i, COLUMN()-COLUMN(tblParseParts[[#Headers],[Text]]), IF(_xlpm._i&gt;tblParseParts[[#This Row],[Len]],"",MID(tblParseParts[[#This Row],[Text]],_xlpm._i,1)))</f>
        <v>-</v>
      </c>
      <c r="I134" s="4" t="str">
        <f>_xlfn.LET(_xlpm._i, COLUMN()-COLUMN(tblParseParts[[#Headers],[Text]]), IF(_xlpm._i&gt;tblParseParts[[#This Row],[Len]],"",MID(tblParseParts[[#This Row],[Text]],_xlpm._i,1)))</f>
        <v>1</v>
      </c>
      <c r="J134" s="4" t="str">
        <f>_xlfn.LET(_xlpm._i, COLUMN()-COLUMN(tblParseParts[[#Headers],[Text]]), IF(_xlpm._i&gt;tblParseParts[[#This Row],[Len]],"",MID(tblParseParts[[#This Row],[Text]],_xlpm._i,1)))</f>
        <v>0</v>
      </c>
      <c r="K134" s="4" t="str">
        <f>_xlfn.LET(_xlpm._i, COLUMN()-COLUMN(tblParseParts[[#Headers],[Text]]), IF(_xlpm._i&gt;tblParseParts[[#This Row],[Len]],"",MID(tblParseParts[[#This Row],[Text]],_xlpm._i,1)))</f>
        <v>-</v>
      </c>
      <c r="L134" s="4" t="str">
        <f>_xlfn.LET(_xlpm._i, COLUMN()-COLUMN(tblParseParts[[#Headers],[Text]]), IF(_xlpm._i&gt;tblParseParts[[#This Row],[Len]],"",MID(tblParseParts[[#This Row],[Text]],_xlpm._i,1)))</f>
        <v>2</v>
      </c>
      <c r="M134" s="4" t="str">
        <f>_xlfn.LET(_xlpm._i, COLUMN()-COLUMN(tblParseParts[[#Headers],[Text]]), IF(_xlpm._i&gt;tblParseParts[[#This Row],[Len]],"",MID(tblParseParts[[#This Row],[Text]],_xlpm._i,1)))</f>
        <v>4</v>
      </c>
      <c r="N134" s="4" t="str">
        <f>_xlfn.LET(_xlpm._i, COLUMN()-COLUMN(tblParseParts[[#Headers],[Text]]), IF(_xlpm._i&gt;tblParseParts[[#This Row],[Len]],"",MID(tblParseParts[[#This Row],[Text]],_xlpm._i,1)))</f>
        <v>T</v>
      </c>
      <c r="O134" s="4" t="str">
        <f>_xlfn.LET(_xlpm._i, COLUMN()-COLUMN(tblParseParts[[#Headers],[Text]]), IF(_xlpm._i&gt;tblParseParts[[#This Row],[Len]],"",MID(tblParseParts[[#This Row],[Text]],_xlpm._i,1)))</f>
        <v>+</v>
      </c>
      <c r="P134" s="4" t="str">
        <f>_xlfn.LET(_xlpm._i, COLUMN()-COLUMN(tblParseParts[[#Headers],[Text]]), IF(_xlpm._i&gt;tblParseParts[[#This Row],[Len]],"",MID(tblParseParts[[#This Row],[Text]],_xlpm._i,1)))</f>
        <v>0</v>
      </c>
      <c r="Q134" s="4" t="str">
        <f>_xlfn.LET(_xlpm._i, COLUMN()-COLUMN(tblParseParts[[#Headers],[Text]]), IF(_xlpm._i&gt;tblParseParts[[#This Row],[Len]],"",MID(tblParseParts[[#This Row],[Text]],_xlpm._i,1)))</f>
        <v>9</v>
      </c>
      <c r="R134" s="4" t="str">
        <f>_xlfn.LET(_xlpm._i, COLUMN()-COLUMN(tblParseParts[[#Headers],[Text]]), IF(_xlpm._i&gt;tblParseParts[[#This Row],[Len]],"",MID(tblParseParts[[#This Row],[Text]],_xlpm._i,1)))</f>
        <v>:</v>
      </c>
      <c r="S134" s="4" t="str">
        <f>_xlfn.LET(_xlpm._i, COLUMN()-COLUMN(tblParseParts[[#Headers],[Text]]), IF(_xlpm._i&gt;tblParseParts[[#This Row],[Len]],"",MID(tblParseParts[[#This Row],[Text]],_xlpm._i,1)))</f>
        <v>3</v>
      </c>
      <c r="T134" s="4" t="str">
        <f>_xlfn.LET(_xlpm._i, COLUMN()-COLUMN(tblParseParts[[#Headers],[Text]]), IF(_xlpm._i&gt;tblParseParts[[#This Row],[Len]],"",MID(tblParseParts[[#This Row],[Text]],_xlpm._i,1)))</f>
        <v>0</v>
      </c>
      <c r="U134" s="4" t="str">
        <f>_xlfn.LET(_xlpm._i, COLUMN()-COLUMN(tblParseParts[[#Headers],[Text]]), IF(_xlpm._i&gt;tblParseParts[[#This Row],[Len]],"",MID(tblParseParts[[#This Row],[Text]],_xlpm._i,1)))</f>
        <v/>
      </c>
      <c r="V134" s="4" t="str">
        <f>_xlfn.LET(_xlpm._i, COLUMN()-COLUMN(tblParseParts[[#Headers],[Text]]), IF(_xlpm._i&gt;tblParseParts[[#This Row],[Len]],"",MID(tblParseParts[[#This Row],[Text]],_xlpm._i,1)))</f>
        <v/>
      </c>
      <c r="W134" s="4" t="str">
        <f>_xlfn.LET(_xlpm._i, COLUMN()-COLUMN(tblParseParts[[#Headers],[Text]]), IF(_xlpm._i&gt;tblParseParts[[#This Row],[Len]],"",MID(tblParseParts[[#This Row],[Text]],_xlpm._i,1)))</f>
        <v/>
      </c>
      <c r="X134" s="4" t="str">
        <f>_xlfn.LET(_xlpm._i, COLUMN()-COLUMN(tblParseParts[[#Headers],[Text]]), IF(_xlpm._i&gt;tblParseParts[[#This Row],[Len]],"",MID(tblParseParts[[#This Row],[Text]],_xlpm._i,1)))</f>
        <v/>
      </c>
      <c r="Y134" s="4" t="str">
        <f>_xlfn.LET(_xlpm._i, COLUMN()-COLUMN(tblParseParts[[#Headers],[Text]]), IF(_xlpm._i&gt;tblParseParts[[#This Row],[Len]],"",MID(tblParseParts[[#This Row],[Text]],_xlpm._i,1)))</f>
        <v/>
      </c>
      <c r="Z134" s="4" t="str">
        <f>_xlfn.LET(_xlpm._i, COLUMN()-COLUMN(tblParseParts[[#Headers],[Text]]), IF(_xlpm._i&gt;tblParseParts[[#This Row],[Len]],"",MID(tblParseParts[[#This Row],[Text]],_xlpm._i,1)))</f>
        <v/>
      </c>
      <c r="AA134" s="4" t="str">
        <f>_xlfn.LET(_xlpm._i, COLUMN()-COLUMN(tblParseParts[[#Headers],[Text]]), IF(_xlpm._i&gt;tblParseParts[[#This Row],[Len]],"",MID(tblParseParts[[#This Row],[Text]],_xlpm._i,1)))</f>
        <v/>
      </c>
      <c r="AB134" s="4" t="str">
        <f>_xlfn.LET(_xlpm._i, COLUMN()-COLUMN(tblParseParts[[#Headers],[Text]]), IF(_xlpm._i&gt;tblParseParts[[#This Row],[Len]],"",MID(tblParseParts[[#This Row],[Text]],_xlpm._i,1)))</f>
        <v/>
      </c>
      <c r="AC134" s="4" t="str">
        <f>_xlfn.LET(_xlpm._i, COLUMN()-COLUMN(tblParseParts[[#Headers],[Text]]), IF(_xlpm._i&gt;tblParseParts[[#This Row],[Len]],"",MID(tblParseParts[[#This Row],[Text]],_xlpm._i,1)))</f>
        <v/>
      </c>
      <c r="AD134" s="4" t="str">
        <f>_xlfn.LET(_xlpm._i, COLUMN()-COLUMN(tblParseParts[[#Headers],[Text]]), IF(_xlpm._i&gt;tblParseParts[[#This Row],[Len]],"",MID(tblParseParts[[#This Row],[Text]],_xlpm._i,1)))</f>
        <v/>
      </c>
      <c r="AE134" s="4" t="str">
        <f>_xlfn.LET(_xlpm._i, COLUMN()-COLUMN(tblParseParts[[#Headers],[Text]]), IF(_xlpm._i&gt;tblParseParts[[#This Row],[Len]],"",MID(tblParseParts[[#This Row],[Text]],_xlpm._i,1)))</f>
        <v/>
      </c>
      <c r="AF134" s="4" t="str">
        <f>_xlfn.LET(_xlpm._i, COLUMN()-COLUMN(tblParseParts[[#Headers],[Text]]), IF(_xlpm._i&gt;tblParseParts[[#This Row],[Len]],"",MID(tblParseParts[[#This Row],[Text]],_xlpm._i,1)))</f>
        <v/>
      </c>
      <c r="AG134" s="4" t="str">
        <f>_xlfn.LET(_xlpm._i, COLUMN()-COLUMN(tblParseParts[[#Headers],[Text]]), IF(_xlpm._i&gt;tblParseParts[[#This Row],[Len]],"",MID(tblParseParts[[#This Row],[Text]],_xlpm._i,1)))</f>
        <v/>
      </c>
      <c r="AH134" s="4" t="str">
        <f>_xlfn.LET(_xlpm._i, COLUMN()-COLUMN(tblParseParts[[#Headers],[Text]]), IF(_xlpm._i&gt;tblParseParts[[#This Row],[Len]],"",MID(tblParseParts[[#This Row],[Text]],_xlpm._i,1)))</f>
        <v/>
      </c>
      <c r="AI134" s="4" t="str">
        <f>_xlfn.LET(_xlpm._i, COLUMN()-COLUMN(tblParseParts[[#Headers],[Text]]), IF(_xlpm._i&gt;tblParseParts[[#This Row],[Len]],"",MID(tblParseParts[[#This Row],[Text]],_xlpm._i,1)))</f>
        <v/>
      </c>
      <c r="AJ134">
        <f>LEN(tblParseParts[[#This Row],[Text]])</f>
        <v>18</v>
      </c>
      <c r="AK134">
        <f>_xlfn.LET(_xlpm._range,tblParseParts[[#This Row],[1]:[33]], _xlfn.IFNA(_xlfn.XMATCH("T",_xlpm._range,0,1),0))</f>
        <v>12</v>
      </c>
      <c r="AL13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34">
        <f>_xlfn.LET(_xlpm._range,tblParseParts[[#This Row],[1]:[33]], _xlfn.IFNA(_xlfn.XMATCH(":",_xlpm._range,0,-1),0))</f>
        <v>16</v>
      </c>
      <c r="AN134" cm="1">
        <f t="array" ref="AN134">_xlfn.LET(_xlpm._last,INDEX(tblParseParts[[#This Row],[1]:[33]],1,tblParseParts[[#This Row],[Len]]),IF(_xlpm._last="Z",tblParseParts[[#This Row],[Len]],0))</f>
        <v>0</v>
      </c>
      <c r="AO134">
        <f>N(tblParseParts[[#This Row],[Tpos]]&gt;0)</f>
        <v>1</v>
      </c>
      <c r="AP134">
        <f>N(tblParseParts[[#This Row],[Tpos]]=1)</f>
        <v>0</v>
      </c>
      <c r="AQ134">
        <f>N(tblParseParts[[#This Row],[SignLastPos]]=1)</f>
        <v>0</v>
      </c>
      <c r="AR134">
        <f>(tblParseParts[[#This Row],[Tpos]]&lt;&gt;0)*(((tblParseParts[[#This Row],[ZlastPos]]&gt;tblParseParts[[#This Row],[Tpos]])+(tblParseParts[[#This Row],[SignLastPos]]&gt;tblParseParts[[#This Row],[Tpos]]))&lt;&gt;0)</f>
        <v>1</v>
      </c>
      <c r="AS134">
        <f>(tblParseParts[[#This Row],[Tpos]]&lt;&gt;0)*(((tblParseParts[[#This Row],[ZlastPos]]=tblParseParts[[#This Row],[Tpos]]+1)+(tblParseParts[[#This Row],[SignLastPos]]=tblParseParts[[#This Row],[Tpos]]+1))&lt;&gt;0)</f>
        <v>1</v>
      </c>
      <c r="AT134">
        <f>N(tblParseParts[[#This Row],[ColonLastPos]]&gt;tblParseParts[[#This Row],[SignLastPos]])</f>
        <v>1</v>
      </c>
      <c r="AU134">
        <f>N(tblParseParts[[#This Row],[Len]]&lt;8)</f>
        <v>0</v>
      </c>
      <c r="AV134">
        <f>N(tblParseParts[[#This Row],[ZlastPos]]=tblParseParts[[#This Row],[Len]])</f>
        <v>0</v>
      </c>
      <c r="AW13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34">
        <v>2</v>
      </c>
      <c r="AY134">
        <v>1</v>
      </c>
      <c r="AZ134">
        <v>0</v>
      </c>
      <c r="BA134" t="str">
        <f>_xlfn.TEXTJOIN(", ",FALSE,tblParseParts[[#This Row],[Hash]:[Compliant]])</f>
        <v>156, 2, 1, 0</v>
      </c>
    </row>
    <row r="135" spans="1:53" x14ac:dyDescent="0.25">
      <c r="A135">
        <v>127</v>
      </c>
      <c r="B135" s="14" t="s">
        <v>183</v>
      </c>
      <c r="C135" s="4" t="str">
        <f>_xlfn.LET(_xlpm._i, COLUMN()-COLUMN(tblParseParts[[#Headers],[Text]]), IF(_xlpm._i&gt;tblParseParts[[#This Row],[Len]],"",MID(tblParseParts[[#This Row],[Text]],_xlpm._i,1)))</f>
        <v>9</v>
      </c>
      <c r="D135" s="4" t="str">
        <f>_xlfn.LET(_xlpm._i, COLUMN()-COLUMN(tblParseParts[[#Headers],[Text]]), IF(_xlpm._i&gt;tblParseParts[[#This Row],[Len]],"",MID(tblParseParts[[#This Row],[Text]],_xlpm._i,1)))</f>
        <v>9</v>
      </c>
      <c r="E135" s="4" t="str">
        <f>_xlfn.LET(_xlpm._i, COLUMN()-COLUMN(tblParseParts[[#Headers],[Text]]), IF(_xlpm._i&gt;tblParseParts[[#This Row],[Len]],"",MID(tblParseParts[[#This Row],[Text]],_xlpm._i,1)))</f>
        <v>9</v>
      </c>
      <c r="F135" s="4" t="str">
        <f>_xlfn.LET(_xlpm._i, COLUMN()-COLUMN(tblParseParts[[#Headers],[Text]]), IF(_xlpm._i&gt;tblParseParts[[#This Row],[Len]],"",MID(tblParseParts[[#This Row],[Text]],_xlpm._i,1)))</f>
        <v>9</v>
      </c>
      <c r="G135" s="4" t="str">
        <f>_xlfn.LET(_xlpm._i, COLUMN()-COLUMN(tblParseParts[[#Headers],[Text]]), IF(_xlpm._i&gt;tblParseParts[[#This Row],[Len]],"",MID(tblParseParts[[#This Row],[Text]],_xlpm._i,1)))</f>
        <v>9</v>
      </c>
      <c r="H135" s="4" t="str">
        <f>_xlfn.LET(_xlpm._i, COLUMN()-COLUMN(tblParseParts[[#Headers],[Text]]), IF(_xlpm._i&gt;tblParseParts[[#This Row],[Len]],"",MID(tblParseParts[[#This Row],[Text]],_xlpm._i,1)))</f>
        <v>-</v>
      </c>
      <c r="I135" s="4" t="str">
        <f>_xlfn.LET(_xlpm._i, COLUMN()-COLUMN(tblParseParts[[#Headers],[Text]]), IF(_xlpm._i&gt;tblParseParts[[#This Row],[Len]],"",MID(tblParseParts[[#This Row],[Text]],_xlpm._i,1)))</f>
        <v>W</v>
      </c>
      <c r="J135" s="4" t="str">
        <f>_xlfn.LET(_xlpm._i, COLUMN()-COLUMN(tblParseParts[[#Headers],[Text]]), IF(_xlpm._i&gt;tblParseParts[[#This Row],[Len]],"",MID(tblParseParts[[#This Row],[Text]],_xlpm._i,1)))</f>
        <v>1</v>
      </c>
      <c r="K135" s="4" t="str">
        <f>_xlfn.LET(_xlpm._i, COLUMN()-COLUMN(tblParseParts[[#Headers],[Text]]), IF(_xlpm._i&gt;tblParseParts[[#This Row],[Len]],"",MID(tblParseParts[[#This Row],[Text]],_xlpm._i,1)))</f>
        <v>5</v>
      </c>
      <c r="L135" s="4" t="str">
        <f>_xlfn.LET(_xlpm._i, COLUMN()-COLUMN(tblParseParts[[#Headers],[Text]]), IF(_xlpm._i&gt;tblParseParts[[#This Row],[Len]],"",MID(tblParseParts[[#This Row],[Text]],_xlpm._i,1)))</f>
        <v>-</v>
      </c>
      <c r="M135" s="4" t="str">
        <f>_xlfn.LET(_xlpm._i, COLUMN()-COLUMN(tblParseParts[[#Headers],[Text]]), IF(_xlpm._i&gt;tblParseParts[[#This Row],[Len]],"",MID(tblParseParts[[#This Row],[Text]],_xlpm._i,1)))</f>
        <v>2</v>
      </c>
      <c r="N135" s="4" t="str">
        <f>_xlfn.LET(_xlpm._i, COLUMN()-COLUMN(tblParseParts[[#Headers],[Text]]), IF(_xlpm._i&gt;tblParseParts[[#This Row],[Len]],"",MID(tblParseParts[[#This Row],[Text]],_xlpm._i,1)))</f>
        <v>T</v>
      </c>
      <c r="O135" s="4" t="str">
        <f>_xlfn.LET(_xlpm._i, COLUMN()-COLUMN(tblParseParts[[#Headers],[Text]]), IF(_xlpm._i&gt;tblParseParts[[#This Row],[Len]],"",MID(tblParseParts[[#This Row],[Text]],_xlpm._i,1)))</f>
        <v>+</v>
      </c>
      <c r="P135" s="4" t="str">
        <f>_xlfn.LET(_xlpm._i, COLUMN()-COLUMN(tblParseParts[[#Headers],[Text]]), IF(_xlpm._i&gt;tblParseParts[[#This Row],[Len]],"",MID(tblParseParts[[#This Row],[Text]],_xlpm._i,1)))</f>
        <v>0</v>
      </c>
      <c r="Q135" s="4" t="str">
        <f>_xlfn.LET(_xlpm._i, COLUMN()-COLUMN(tblParseParts[[#Headers],[Text]]), IF(_xlpm._i&gt;tblParseParts[[#This Row],[Len]],"",MID(tblParseParts[[#This Row],[Text]],_xlpm._i,1)))</f>
        <v>9</v>
      </c>
      <c r="R135" s="4" t="str">
        <f>_xlfn.LET(_xlpm._i, COLUMN()-COLUMN(tblParseParts[[#Headers],[Text]]), IF(_xlpm._i&gt;tblParseParts[[#This Row],[Len]],"",MID(tblParseParts[[#This Row],[Text]],_xlpm._i,1)))</f>
        <v>:</v>
      </c>
      <c r="S135" s="4" t="str">
        <f>_xlfn.LET(_xlpm._i, COLUMN()-COLUMN(tblParseParts[[#Headers],[Text]]), IF(_xlpm._i&gt;tblParseParts[[#This Row],[Len]],"",MID(tblParseParts[[#This Row],[Text]],_xlpm._i,1)))</f>
        <v>3</v>
      </c>
      <c r="T135" s="4" t="str">
        <f>_xlfn.LET(_xlpm._i, COLUMN()-COLUMN(tblParseParts[[#Headers],[Text]]), IF(_xlpm._i&gt;tblParseParts[[#This Row],[Len]],"",MID(tblParseParts[[#This Row],[Text]],_xlpm._i,1)))</f>
        <v>0</v>
      </c>
      <c r="U135" s="4" t="str">
        <f>_xlfn.LET(_xlpm._i, COLUMN()-COLUMN(tblParseParts[[#Headers],[Text]]), IF(_xlpm._i&gt;tblParseParts[[#This Row],[Len]],"",MID(tblParseParts[[#This Row],[Text]],_xlpm._i,1)))</f>
        <v/>
      </c>
      <c r="V135" s="4" t="str">
        <f>_xlfn.LET(_xlpm._i, COLUMN()-COLUMN(tblParseParts[[#Headers],[Text]]), IF(_xlpm._i&gt;tblParseParts[[#This Row],[Len]],"",MID(tblParseParts[[#This Row],[Text]],_xlpm._i,1)))</f>
        <v/>
      </c>
      <c r="W135" s="4" t="str">
        <f>_xlfn.LET(_xlpm._i, COLUMN()-COLUMN(tblParseParts[[#Headers],[Text]]), IF(_xlpm._i&gt;tblParseParts[[#This Row],[Len]],"",MID(tblParseParts[[#This Row],[Text]],_xlpm._i,1)))</f>
        <v/>
      </c>
      <c r="X135" s="4" t="str">
        <f>_xlfn.LET(_xlpm._i, COLUMN()-COLUMN(tblParseParts[[#Headers],[Text]]), IF(_xlpm._i&gt;tblParseParts[[#This Row],[Len]],"",MID(tblParseParts[[#This Row],[Text]],_xlpm._i,1)))</f>
        <v/>
      </c>
      <c r="Y135" s="4" t="str">
        <f>_xlfn.LET(_xlpm._i, COLUMN()-COLUMN(tblParseParts[[#Headers],[Text]]), IF(_xlpm._i&gt;tblParseParts[[#This Row],[Len]],"",MID(tblParseParts[[#This Row],[Text]],_xlpm._i,1)))</f>
        <v/>
      </c>
      <c r="Z135" s="4" t="str">
        <f>_xlfn.LET(_xlpm._i, COLUMN()-COLUMN(tblParseParts[[#Headers],[Text]]), IF(_xlpm._i&gt;tblParseParts[[#This Row],[Len]],"",MID(tblParseParts[[#This Row],[Text]],_xlpm._i,1)))</f>
        <v/>
      </c>
      <c r="AA135" s="4" t="str">
        <f>_xlfn.LET(_xlpm._i, COLUMN()-COLUMN(tblParseParts[[#Headers],[Text]]), IF(_xlpm._i&gt;tblParseParts[[#This Row],[Len]],"",MID(tblParseParts[[#This Row],[Text]],_xlpm._i,1)))</f>
        <v/>
      </c>
      <c r="AB135" s="4" t="str">
        <f>_xlfn.LET(_xlpm._i, COLUMN()-COLUMN(tblParseParts[[#Headers],[Text]]), IF(_xlpm._i&gt;tblParseParts[[#This Row],[Len]],"",MID(tblParseParts[[#This Row],[Text]],_xlpm._i,1)))</f>
        <v/>
      </c>
      <c r="AC135" s="4" t="str">
        <f>_xlfn.LET(_xlpm._i, COLUMN()-COLUMN(tblParseParts[[#Headers],[Text]]), IF(_xlpm._i&gt;tblParseParts[[#This Row],[Len]],"",MID(tblParseParts[[#This Row],[Text]],_xlpm._i,1)))</f>
        <v/>
      </c>
      <c r="AD135" s="4" t="str">
        <f>_xlfn.LET(_xlpm._i, COLUMN()-COLUMN(tblParseParts[[#Headers],[Text]]), IF(_xlpm._i&gt;tblParseParts[[#This Row],[Len]],"",MID(tblParseParts[[#This Row],[Text]],_xlpm._i,1)))</f>
        <v/>
      </c>
      <c r="AE135" s="4" t="str">
        <f>_xlfn.LET(_xlpm._i, COLUMN()-COLUMN(tblParseParts[[#Headers],[Text]]), IF(_xlpm._i&gt;tblParseParts[[#This Row],[Len]],"",MID(tblParseParts[[#This Row],[Text]],_xlpm._i,1)))</f>
        <v/>
      </c>
      <c r="AF135" s="4" t="str">
        <f>_xlfn.LET(_xlpm._i, COLUMN()-COLUMN(tblParseParts[[#Headers],[Text]]), IF(_xlpm._i&gt;tblParseParts[[#This Row],[Len]],"",MID(tblParseParts[[#This Row],[Text]],_xlpm._i,1)))</f>
        <v/>
      </c>
      <c r="AG135" s="4" t="str">
        <f>_xlfn.LET(_xlpm._i, COLUMN()-COLUMN(tblParseParts[[#Headers],[Text]]), IF(_xlpm._i&gt;tblParseParts[[#This Row],[Len]],"",MID(tblParseParts[[#This Row],[Text]],_xlpm._i,1)))</f>
        <v/>
      </c>
      <c r="AH135" s="4" t="str">
        <f>_xlfn.LET(_xlpm._i, COLUMN()-COLUMN(tblParseParts[[#Headers],[Text]]), IF(_xlpm._i&gt;tblParseParts[[#This Row],[Len]],"",MID(tblParseParts[[#This Row],[Text]],_xlpm._i,1)))</f>
        <v/>
      </c>
      <c r="AI135" s="4" t="str">
        <f>_xlfn.LET(_xlpm._i, COLUMN()-COLUMN(tblParseParts[[#Headers],[Text]]), IF(_xlpm._i&gt;tblParseParts[[#This Row],[Len]],"",MID(tblParseParts[[#This Row],[Text]],_xlpm._i,1)))</f>
        <v/>
      </c>
      <c r="AJ135">
        <f>LEN(tblParseParts[[#This Row],[Text]])</f>
        <v>18</v>
      </c>
      <c r="AK135">
        <f>_xlfn.LET(_xlpm._range,tblParseParts[[#This Row],[1]:[33]], _xlfn.IFNA(_xlfn.XMATCH("T",_xlpm._range,0,1),0))</f>
        <v>12</v>
      </c>
      <c r="AL13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35">
        <f>_xlfn.LET(_xlpm._range,tblParseParts[[#This Row],[1]:[33]], _xlfn.IFNA(_xlfn.XMATCH(":",_xlpm._range,0,-1),0))</f>
        <v>16</v>
      </c>
      <c r="AN135" cm="1">
        <f t="array" ref="AN135">_xlfn.LET(_xlpm._last,INDEX(tblParseParts[[#This Row],[1]:[33]],1,tblParseParts[[#This Row],[Len]]),IF(_xlpm._last="Z",tblParseParts[[#This Row],[Len]],0))</f>
        <v>0</v>
      </c>
      <c r="AO135">
        <f>N(tblParseParts[[#This Row],[Tpos]]&gt;0)</f>
        <v>1</v>
      </c>
      <c r="AP135">
        <f>N(tblParseParts[[#This Row],[Tpos]]=1)</f>
        <v>0</v>
      </c>
      <c r="AQ135">
        <f>N(tblParseParts[[#This Row],[SignLastPos]]=1)</f>
        <v>0</v>
      </c>
      <c r="AR135">
        <f>(tblParseParts[[#This Row],[Tpos]]&lt;&gt;0)*(((tblParseParts[[#This Row],[ZlastPos]]&gt;tblParseParts[[#This Row],[Tpos]])+(tblParseParts[[#This Row],[SignLastPos]]&gt;tblParseParts[[#This Row],[Tpos]]))&lt;&gt;0)</f>
        <v>1</v>
      </c>
      <c r="AS135">
        <f>(tblParseParts[[#This Row],[Tpos]]&lt;&gt;0)*(((tblParseParts[[#This Row],[ZlastPos]]=tblParseParts[[#This Row],[Tpos]]+1)+(tblParseParts[[#This Row],[SignLastPos]]=tblParseParts[[#This Row],[Tpos]]+1))&lt;&gt;0)</f>
        <v>1</v>
      </c>
      <c r="AT135">
        <f>N(tblParseParts[[#This Row],[ColonLastPos]]&gt;tblParseParts[[#This Row],[SignLastPos]])</f>
        <v>1</v>
      </c>
      <c r="AU135">
        <f>N(tblParseParts[[#This Row],[Len]]&lt;8)</f>
        <v>0</v>
      </c>
      <c r="AV135">
        <f>N(tblParseParts[[#This Row],[ZlastPos]]=tblParseParts[[#This Row],[Len]])</f>
        <v>0</v>
      </c>
      <c r="AW13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35">
        <v>2</v>
      </c>
      <c r="AY135">
        <v>1</v>
      </c>
      <c r="AZ135">
        <v>0</v>
      </c>
      <c r="BA135" t="str">
        <f>_xlfn.TEXTJOIN(", ",FALSE,tblParseParts[[#This Row],[Hash]:[Compliant]])</f>
        <v>156, 2, 1, 0</v>
      </c>
    </row>
    <row r="136" spans="1:53" x14ac:dyDescent="0.25">
      <c r="A136">
        <v>128</v>
      </c>
      <c r="B136" s="14" t="s">
        <v>148</v>
      </c>
      <c r="C136" s="4" t="str">
        <f>_xlfn.LET(_xlpm._i, COLUMN()-COLUMN(tblParseParts[[#Headers],[Text]]), IF(_xlpm._i&gt;tblParseParts[[#This Row],[Len]],"",MID(tblParseParts[[#This Row],[Text]],_xlpm._i,1)))</f>
        <v>2</v>
      </c>
      <c r="D136" s="4" t="str">
        <f>_xlfn.LET(_xlpm._i, COLUMN()-COLUMN(tblParseParts[[#Headers],[Text]]), IF(_xlpm._i&gt;tblParseParts[[#This Row],[Len]],"",MID(tblParseParts[[#This Row],[Text]],_xlpm._i,1)))</f>
        <v>0</v>
      </c>
      <c r="E136" s="4" t="str">
        <f>_xlfn.LET(_xlpm._i, COLUMN()-COLUMN(tblParseParts[[#Headers],[Text]]), IF(_xlpm._i&gt;tblParseParts[[#This Row],[Len]],"",MID(tblParseParts[[#This Row],[Text]],_xlpm._i,1)))</f>
        <v>2</v>
      </c>
      <c r="F136" s="4" t="str">
        <f>_xlfn.LET(_xlpm._i, COLUMN()-COLUMN(tblParseParts[[#Headers],[Text]]), IF(_xlpm._i&gt;tblParseParts[[#This Row],[Len]],"",MID(tblParseParts[[#This Row],[Text]],_xlpm._i,1)))</f>
        <v>3</v>
      </c>
      <c r="G136" s="4" t="str">
        <f>_xlfn.LET(_xlpm._i, COLUMN()-COLUMN(tblParseParts[[#Headers],[Text]]), IF(_xlpm._i&gt;tblParseParts[[#This Row],[Len]],"",MID(tblParseParts[[#This Row],[Text]],_xlpm._i,1)))</f>
        <v>T</v>
      </c>
      <c r="H136" s="4" t="str">
        <f>_xlfn.LET(_xlpm._i, COLUMN()-COLUMN(tblParseParts[[#Headers],[Text]]), IF(_xlpm._i&gt;tblParseParts[[#This Row],[Len]],"",MID(tblParseParts[[#This Row],[Text]],_xlpm._i,1)))</f>
        <v>+</v>
      </c>
      <c r="I136" s="4" t="str">
        <f>_xlfn.LET(_xlpm._i, COLUMN()-COLUMN(tblParseParts[[#Headers],[Text]]), IF(_xlpm._i&gt;tblParseParts[[#This Row],[Len]],"",MID(tblParseParts[[#This Row],[Text]],_xlpm._i,1)))</f>
        <v>0</v>
      </c>
      <c r="J136" s="4" t="str">
        <f>_xlfn.LET(_xlpm._i, COLUMN()-COLUMN(tblParseParts[[#Headers],[Text]]), IF(_xlpm._i&gt;tblParseParts[[#This Row],[Len]],"",MID(tblParseParts[[#This Row],[Text]],_xlpm._i,1)))</f>
        <v>9</v>
      </c>
      <c r="K136" s="4" t="str">
        <f>_xlfn.LET(_xlpm._i, COLUMN()-COLUMN(tblParseParts[[#Headers],[Text]]), IF(_xlpm._i&gt;tblParseParts[[#This Row],[Len]],"",MID(tblParseParts[[#This Row],[Text]],_xlpm._i,1)))</f>
        <v>3</v>
      </c>
      <c r="L136" s="4" t="str">
        <f>_xlfn.LET(_xlpm._i, COLUMN()-COLUMN(tblParseParts[[#Headers],[Text]]), IF(_xlpm._i&gt;tblParseParts[[#This Row],[Len]],"",MID(tblParseParts[[#This Row],[Text]],_xlpm._i,1)))</f>
        <v>0</v>
      </c>
      <c r="M136" s="4" t="str">
        <f>_xlfn.LET(_xlpm._i, COLUMN()-COLUMN(tblParseParts[[#Headers],[Text]]), IF(_xlpm._i&gt;tblParseParts[[#This Row],[Len]],"",MID(tblParseParts[[#This Row],[Text]],_xlpm._i,1)))</f>
        <v>2</v>
      </c>
      <c r="N136" s="4" t="str">
        <f>_xlfn.LET(_xlpm._i, COLUMN()-COLUMN(tblParseParts[[#Headers],[Text]]), IF(_xlpm._i&gt;tblParseParts[[#This Row],[Len]],"",MID(tblParseParts[[#This Row],[Text]],_xlpm._i,1)))</f>
        <v>2</v>
      </c>
      <c r="O136" s="4" t="str">
        <f>_xlfn.LET(_xlpm._i, COLUMN()-COLUMN(tblParseParts[[#Headers],[Text]]), IF(_xlpm._i&gt;tblParseParts[[#This Row],[Len]],"",MID(tblParseParts[[#This Row],[Text]],_xlpm._i,1)))</f>
        <v/>
      </c>
      <c r="P136" s="4" t="str">
        <f>_xlfn.LET(_xlpm._i, COLUMN()-COLUMN(tblParseParts[[#Headers],[Text]]), IF(_xlpm._i&gt;tblParseParts[[#This Row],[Len]],"",MID(tblParseParts[[#This Row],[Text]],_xlpm._i,1)))</f>
        <v/>
      </c>
      <c r="Q136" s="4" t="str">
        <f>_xlfn.LET(_xlpm._i, COLUMN()-COLUMN(tblParseParts[[#Headers],[Text]]), IF(_xlpm._i&gt;tblParseParts[[#This Row],[Len]],"",MID(tblParseParts[[#This Row],[Text]],_xlpm._i,1)))</f>
        <v/>
      </c>
      <c r="R136" s="4" t="str">
        <f>_xlfn.LET(_xlpm._i, COLUMN()-COLUMN(tblParseParts[[#Headers],[Text]]), IF(_xlpm._i&gt;tblParseParts[[#This Row],[Len]],"",MID(tblParseParts[[#This Row],[Text]],_xlpm._i,1)))</f>
        <v/>
      </c>
      <c r="S136" s="4" t="str">
        <f>_xlfn.LET(_xlpm._i, COLUMN()-COLUMN(tblParseParts[[#Headers],[Text]]), IF(_xlpm._i&gt;tblParseParts[[#This Row],[Len]],"",MID(tblParseParts[[#This Row],[Text]],_xlpm._i,1)))</f>
        <v/>
      </c>
      <c r="T136" s="4" t="str">
        <f>_xlfn.LET(_xlpm._i, COLUMN()-COLUMN(tblParseParts[[#Headers],[Text]]), IF(_xlpm._i&gt;tblParseParts[[#This Row],[Len]],"",MID(tblParseParts[[#This Row],[Text]],_xlpm._i,1)))</f>
        <v/>
      </c>
      <c r="U136" s="4" t="str">
        <f>_xlfn.LET(_xlpm._i, COLUMN()-COLUMN(tblParseParts[[#Headers],[Text]]), IF(_xlpm._i&gt;tblParseParts[[#This Row],[Len]],"",MID(tblParseParts[[#This Row],[Text]],_xlpm._i,1)))</f>
        <v/>
      </c>
      <c r="V136" s="4" t="str">
        <f>_xlfn.LET(_xlpm._i, COLUMN()-COLUMN(tblParseParts[[#Headers],[Text]]), IF(_xlpm._i&gt;tblParseParts[[#This Row],[Len]],"",MID(tblParseParts[[#This Row],[Text]],_xlpm._i,1)))</f>
        <v/>
      </c>
      <c r="W136" s="4" t="str">
        <f>_xlfn.LET(_xlpm._i, COLUMN()-COLUMN(tblParseParts[[#Headers],[Text]]), IF(_xlpm._i&gt;tblParseParts[[#This Row],[Len]],"",MID(tblParseParts[[#This Row],[Text]],_xlpm._i,1)))</f>
        <v/>
      </c>
      <c r="X136" s="4" t="str">
        <f>_xlfn.LET(_xlpm._i, COLUMN()-COLUMN(tblParseParts[[#Headers],[Text]]), IF(_xlpm._i&gt;tblParseParts[[#This Row],[Len]],"",MID(tblParseParts[[#This Row],[Text]],_xlpm._i,1)))</f>
        <v/>
      </c>
      <c r="Y136" s="4" t="str">
        <f>_xlfn.LET(_xlpm._i, COLUMN()-COLUMN(tblParseParts[[#Headers],[Text]]), IF(_xlpm._i&gt;tblParseParts[[#This Row],[Len]],"",MID(tblParseParts[[#This Row],[Text]],_xlpm._i,1)))</f>
        <v/>
      </c>
      <c r="Z136" s="4" t="str">
        <f>_xlfn.LET(_xlpm._i, COLUMN()-COLUMN(tblParseParts[[#Headers],[Text]]), IF(_xlpm._i&gt;tblParseParts[[#This Row],[Len]],"",MID(tblParseParts[[#This Row],[Text]],_xlpm._i,1)))</f>
        <v/>
      </c>
      <c r="AA136" s="4" t="str">
        <f>_xlfn.LET(_xlpm._i, COLUMN()-COLUMN(tblParseParts[[#Headers],[Text]]), IF(_xlpm._i&gt;tblParseParts[[#This Row],[Len]],"",MID(tblParseParts[[#This Row],[Text]],_xlpm._i,1)))</f>
        <v/>
      </c>
      <c r="AB136" s="4" t="str">
        <f>_xlfn.LET(_xlpm._i, COLUMN()-COLUMN(tblParseParts[[#Headers],[Text]]), IF(_xlpm._i&gt;tblParseParts[[#This Row],[Len]],"",MID(tblParseParts[[#This Row],[Text]],_xlpm._i,1)))</f>
        <v/>
      </c>
      <c r="AC136" s="4" t="str">
        <f>_xlfn.LET(_xlpm._i, COLUMN()-COLUMN(tblParseParts[[#Headers],[Text]]), IF(_xlpm._i&gt;tblParseParts[[#This Row],[Len]],"",MID(tblParseParts[[#This Row],[Text]],_xlpm._i,1)))</f>
        <v/>
      </c>
      <c r="AD136" s="4" t="str">
        <f>_xlfn.LET(_xlpm._i, COLUMN()-COLUMN(tblParseParts[[#Headers],[Text]]), IF(_xlpm._i&gt;tblParseParts[[#This Row],[Len]],"",MID(tblParseParts[[#This Row],[Text]],_xlpm._i,1)))</f>
        <v/>
      </c>
      <c r="AE136" s="4" t="str">
        <f>_xlfn.LET(_xlpm._i, COLUMN()-COLUMN(tblParseParts[[#Headers],[Text]]), IF(_xlpm._i&gt;tblParseParts[[#This Row],[Len]],"",MID(tblParseParts[[#This Row],[Text]],_xlpm._i,1)))</f>
        <v/>
      </c>
      <c r="AF136" s="4" t="str">
        <f>_xlfn.LET(_xlpm._i, COLUMN()-COLUMN(tblParseParts[[#Headers],[Text]]), IF(_xlpm._i&gt;tblParseParts[[#This Row],[Len]],"",MID(tblParseParts[[#This Row],[Text]],_xlpm._i,1)))</f>
        <v/>
      </c>
      <c r="AG136" s="4" t="str">
        <f>_xlfn.LET(_xlpm._i, COLUMN()-COLUMN(tblParseParts[[#Headers],[Text]]), IF(_xlpm._i&gt;tblParseParts[[#This Row],[Len]],"",MID(tblParseParts[[#This Row],[Text]],_xlpm._i,1)))</f>
        <v/>
      </c>
      <c r="AH136" s="4" t="str">
        <f>_xlfn.LET(_xlpm._i, COLUMN()-COLUMN(tblParseParts[[#Headers],[Text]]), IF(_xlpm._i&gt;tblParseParts[[#This Row],[Len]],"",MID(tblParseParts[[#This Row],[Text]],_xlpm._i,1)))</f>
        <v/>
      </c>
      <c r="AI136" s="4" t="str">
        <f>_xlfn.LET(_xlpm._i, COLUMN()-COLUMN(tblParseParts[[#Headers],[Text]]), IF(_xlpm._i&gt;tblParseParts[[#This Row],[Len]],"",MID(tblParseParts[[#This Row],[Text]],_xlpm._i,1)))</f>
        <v/>
      </c>
      <c r="AJ136">
        <f>LEN(tblParseParts[[#This Row],[Text]])</f>
        <v>12</v>
      </c>
      <c r="AK136">
        <f>_xlfn.LET(_xlpm._range,tblParseParts[[#This Row],[1]:[33]], _xlfn.IFNA(_xlfn.XMATCH("T",_xlpm._range,0,1),0))</f>
        <v>5</v>
      </c>
      <c r="AL13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36">
        <f>_xlfn.LET(_xlpm._range,tblParseParts[[#This Row],[1]:[33]], _xlfn.IFNA(_xlfn.XMATCH(":",_xlpm._range,0,-1),0))</f>
        <v>0</v>
      </c>
      <c r="AN136" cm="1">
        <f t="array" ref="AN136">_xlfn.LET(_xlpm._last,INDEX(tblParseParts[[#This Row],[1]:[33]],1,tblParseParts[[#This Row],[Len]]),IF(_xlpm._last="Z",tblParseParts[[#This Row],[Len]],0))</f>
        <v>0</v>
      </c>
      <c r="AO136">
        <f>N(tblParseParts[[#This Row],[Tpos]]&gt;0)</f>
        <v>1</v>
      </c>
      <c r="AP136">
        <f>N(tblParseParts[[#This Row],[Tpos]]=1)</f>
        <v>0</v>
      </c>
      <c r="AQ136">
        <f>N(tblParseParts[[#This Row],[SignLastPos]]=1)</f>
        <v>0</v>
      </c>
      <c r="AR136">
        <f>(tblParseParts[[#This Row],[Tpos]]&lt;&gt;0)*(((tblParseParts[[#This Row],[ZlastPos]]&gt;tblParseParts[[#This Row],[Tpos]])+(tblParseParts[[#This Row],[SignLastPos]]&gt;tblParseParts[[#This Row],[Tpos]]))&lt;&gt;0)</f>
        <v>1</v>
      </c>
      <c r="AS136">
        <f>(tblParseParts[[#This Row],[Tpos]]&lt;&gt;0)*(((tblParseParts[[#This Row],[ZlastPos]]=tblParseParts[[#This Row],[Tpos]]+1)+(tblParseParts[[#This Row],[SignLastPos]]=tblParseParts[[#This Row],[Tpos]]+1))&lt;&gt;0)</f>
        <v>1</v>
      </c>
      <c r="AT136">
        <f>N(tblParseParts[[#This Row],[ColonLastPos]]&gt;tblParseParts[[#This Row],[SignLastPos]])</f>
        <v>0</v>
      </c>
      <c r="AU136">
        <f>N(tblParseParts[[#This Row],[Len]]&lt;8)</f>
        <v>0</v>
      </c>
      <c r="AV136">
        <f>N(tblParseParts[[#This Row],[ZlastPos]]=tblParseParts[[#This Row],[Len]])</f>
        <v>0</v>
      </c>
      <c r="AW13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36">
        <v>2</v>
      </c>
      <c r="AY136">
        <v>1</v>
      </c>
      <c r="AZ136">
        <v>0</v>
      </c>
      <c r="BA136" t="str">
        <f>_xlfn.TEXTJOIN(", ",FALSE,tblParseParts[[#This Row],[Hash]:[Compliant]])</f>
        <v>152, 2, 1, 0</v>
      </c>
    </row>
    <row r="137" spans="1:53" x14ac:dyDescent="0.25">
      <c r="A137">
        <v>129</v>
      </c>
      <c r="B137" s="14" t="s">
        <v>149</v>
      </c>
      <c r="C137" s="4" t="str">
        <f>_xlfn.LET(_xlpm._i, COLUMN()-COLUMN(tblParseParts[[#Headers],[Text]]), IF(_xlpm._i&gt;tblParseParts[[#This Row],[Len]],"",MID(tblParseParts[[#This Row],[Text]],_xlpm._i,1)))</f>
        <v>9</v>
      </c>
      <c r="D137" s="4" t="str">
        <f>_xlfn.LET(_xlpm._i, COLUMN()-COLUMN(tblParseParts[[#Headers],[Text]]), IF(_xlpm._i&gt;tblParseParts[[#This Row],[Len]],"",MID(tblParseParts[[#This Row],[Text]],_xlpm._i,1)))</f>
        <v>9</v>
      </c>
      <c r="E137" s="4" t="str">
        <f>_xlfn.LET(_xlpm._i, COLUMN()-COLUMN(tblParseParts[[#Headers],[Text]]), IF(_xlpm._i&gt;tblParseParts[[#This Row],[Len]],"",MID(tblParseParts[[#This Row],[Text]],_xlpm._i,1)))</f>
        <v>9</v>
      </c>
      <c r="F137" s="4" t="str">
        <f>_xlfn.LET(_xlpm._i, COLUMN()-COLUMN(tblParseParts[[#Headers],[Text]]), IF(_xlpm._i&gt;tblParseParts[[#This Row],[Len]],"",MID(tblParseParts[[#This Row],[Text]],_xlpm._i,1)))</f>
        <v>9</v>
      </c>
      <c r="G137" s="4" t="str">
        <f>_xlfn.LET(_xlpm._i, COLUMN()-COLUMN(tblParseParts[[#Headers],[Text]]), IF(_xlpm._i&gt;tblParseParts[[#This Row],[Len]],"",MID(tblParseParts[[#This Row],[Text]],_xlpm._i,1)))</f>
        <v>9</v>
      </c>
      <c r="H137" s="4" t="str">
        <f>_xlfn.LET(_xlpm._i, COLUMN()-COLUMN(tblParseParts[[#Headers],[Text]]), IF(_xlpm._i&gt;tblParseParts[[#This Row],[Len]],"",MID(tblParseParts[[#This Row],[Text]],_xlpm._i,1)))</f>
        <v>T</v>
      </c>
      <c r="I137" s="4" t="str">
        <f>_xlfn.LET(_xlpm._i, COLUMN()-COLUMN(tblParseParts[[#Headers],[Text]]), IF(_xlpm._i&gt;tblParseParts[[#This Row],[Len]],"",MID(tblParseParts[[#This Row],[Text]],_xlpm._i,1)))</f>
        <v>+</v>
      </c>
      <c r="J137" s="4" t="str">
        <f>_xlfn.LET(_xlpm._i, COLUMN()-COLUMN(tblParseParts[[#Headers],[Text]]), IF(_xlpm._i&gt;tblParseParts[[#This Row],[Len]],"",MID(tblParseParts[[#This Row],[Text]],_xlpm._i,1)))</f>
        <v>0</v>
      </c>
      <c r="K137" s="4" t="str">
        <f>_xlfn.LET(_xlpm._i, COLUMN()-COLUMN(tblParseParts[[#Headers],[Text]]), IF(_xlpm._i&gt;tblParseParts[[#This Row],[Len]],"",MID(tblParseParts[[#This Row],[Text]],_xlpm._i,1)))</f>
        <v>9</v>
      </c>
      <c r="L137" s="4" t="str">
        <f>_xlfn.LET(_xlpm._i, COLUMN()-COLUMN(tblParseParts[[#Headers],[Text]]), IF(_xlpm._i&gt;tblParseParts[[#This Row],[Len]],"",MID(tblParseParts[[#This Row],[Text]],_xlpm._i,1)))</f>
        <v>3</v>
      </c>
      <c r="M137" s="4" t="str">
        <f>_xlfn.LET(_xlpm._i, COLUMN()-COLUMN(tblParseParts[[#Headers],[Text]]), IF(_xlpm._i&gt;tblParseParts[[#This Row],[Len]],"",MID(tblParseParts[[#This Row],[Text]],_xlpm._i,1)))</f>
        <v>0</v>
      </c>
      <c r="N137" s="4" t="str">
        <f>_xlfn.LET(_xlpm._i, COLUMN()-COLUMN(tblParseParts[[#Headers],[Text]]), IF(_xlpm._i&gt;tblParseParts[[#This Row],[Len]],"",MID(tblParseParts[[#This Row],[Text]],_xlpm._i,1)))</f>
        <v>2</v>
      </c>
      <c r="O137" s="4" t="str">
        <f>_xlfn.LET(_xlpm._i, COLUMN()-COLUMN(tblParseParts[[#Headers],[Text]]), IF(_xlpm._i&gt;tblParseParts[[#This Row],[Len]],"",MID(tblParseParts[[#This Row],[Text]],_xlpm._i,1)))</f>
        <v>2</v>
      </c>
      <c r="P137" s="4" t="str">
        <f>_xlfn.LET(_xlpm._i, COLUMN()-COLUMN(tblParseParts[[#Headers],[Text]]), IF(_xlpm._i&gt;tblParseParts[[#This Row],[Len]],"",MID(tblParseParts[[#This Row],[Text]],_xlpm._i,1)))</f>
        <v/>
      </c>
      <c r="Q137" s="4" t="str">
        <f>_xlfn.LET(_xlpm._i, COLUMN()-COLUMN(tblParseParts[[#Headers],[Text]]), IF(_xlpm._i&gt;tblParseParts[[#This Row],[Len]],"",MID(tblParseParts[[#This Row],[Text]],_xlpm._i,1)))</f>
        <v/>
      </c>
      <c r="R137" s="4" t="str">
        <f>_xlfn.LET(_xlpm._i, COLUMN()-COLUMN(tblParseParts[[#Headers],[Text]]), IF(_xlpm._i&gt;tblParseParts[[#This Row],[Len]],"",MID(tblParseParts[[#This Row],[Text]],_xlpm._i,1)))</f>
        <v/>
      </c>
      <c r="S137" s="4" t="str">
        <f>_xlfn.LET(_xlpm._i, COLUMN()-COLUMN(tblParseParts[[#Headers],[Text]]), IF(_xlpm._i&gt;tblParseParts[[#This Row],[Len]],"",MID(tblParseParts[[#This Row],[Text]],_xlpm._i,1)))</f>
        <v/>
      </c>
      <c r="T137" s="4" t="str">
        <f>_xlfn.LET(_xlpm._i, COLUMN()-COLUMN(tblParseParts[[#Headers],[Text]]), IF(_xlpm._i&gt;tblParseParts[[#This Row],[Len]],"",MID(tblParseParts[[#This Row],[Text]],_xlpm._i,1)))</f>
        <v/>
      </c>
      <c r="U137" s="4" t="str">
        <f>_xlfn.LET(_xlpm._i, COLUMN()-COLUMN(tblParseParts[[#Headers],[Text]]), IF(_xlpm._i&gt;tblParseParts[[#This Row],[Len]],"",MID(tblParseParts[[#This Row],[Text]],_xlpm._i,1)))</f>
        <v/>
      </c>
      <c r="V137" s="4" t="str">
        <f>_xlfn.LET(_xlpm._i, COLUMN()-COLUMN(tblParseParts[[#Headers],[Text]]), IF(_xlpm._i&gt;tblParseParts[[#This Row],[Len]],"",MID(tblParseParts[[#This Row],[Text]],_xlpm._i,1)))</f>
        <v/>
      </c>
      <c r="W137" s="4" t="str">
        <f>_xlfn.LET(_xlpm._i, COLUMN()-COLUMN(tblParseParts[[#Headers],[Text]]), IF(_xlpm._i&gt;tblParseParts[[#This Row],[Len]],"",MID(tblParseParts[[#This Row],[Text]],_xlpm._i,1)))</f>
        <v/>
      </c>
      <c r="X137" s="4" t="str">
        <f>_xlfn.LET(_xlpm._i, COLUMN()-COLUMN(tblParseParts[[#Headers],[Text]]), IF(_xlpm._i&gt;tblParseParts[[#This Row],[Len]],"",MID(tblParseParts[[#This Row],[Text]],_xlpm._i,1)))</f>
        <v/>
      </c>
      <c r="Y137" s="4" t="str">
        <f>_xlfn.LET(_xlpm._i, COLUMN()-COLUMN(tblParseParts[[#Headers],[Text]]), IF(_xlpm._i&gt;tblParseParts[[#This Row],[Len]],"",MID(tblParseParts[[#This Row],[Text]],_xlpm._i,1)))</f>
        <v/>
      </c>
      <c r="Z137" s="4" t="str">
        <f>_xlfn.LET(_xlpm._i, COLUMN()-COLUMN(tblParseParts[[#Headers],[Text]]), IF(_xlpm._i&gt;tblParseParts[[#This Row],[Len]],"",MID(tblParseParts[[#This Row],[Text]],_xlpm._i,1)))</f>
        <v/>
      </c>
      <c r="AA137" s="4" t="str">
        <f>_xlfn.LET(_xlpm._i, COLUMN()-COLUMN(tblParseParts[[#Headers],[Text]]), IF(_xlpm._i&gt;tblParseParts[[#This Row],[Len]],"",MID(tblParseParts[[#This Row],[Text]],_xlpm._i,1)))</f>
        <v/>
      </c>
      <c r="AB137" s="4" t="str">
        <f>_xlfn.LET(_xlpm._i, COLUMN()-COLUMN(tblParseParts[[#Headers],[Text]]), IF(_xlpm._i&gt;tblParseParts[[#This Row],[Len]],"",MID(tblParseParts[[#This Row],[Text]],_xlpm._i,1)))</f>
        <v/>
      </c>
      <c r="AC137" s="4" t="str">
        <f>_xlfn.LET(_xlpm._i, COLUMN()-COLUMN(tblParseParts[[#Headers],[Text]]), IF(_xlpm._i&gt;tblParseParts[[#This Row],[Len]],"",MID(tblParseParts[[#This Row],[Text]],_xlpm._i,1)))</f>
        <v/>
      </c>
      <c r="AD137" s="4" t="str">
        <f>_xlfn.LET(_xlpm._i, COLUMN()-COLUMN(tblParseParts[[#Headers],[Text]]), IF(_xlpm._i&gt;tblParseParts[[#This Row],[Len]],"",MID(tblParseParts[[#This Row],[Text]],_xlpm._i,1)))</f>
        <v/>
      </c>
      <c r="AE137" s="4" t="str">
        <f>_xlfn.LET(_xlpm._i, COLUMN()-COLUMN(tblParseParts[[#Headers],[Text]]), IF(_xlpm._i&gt;tblParseParts[[#This Row],[Len]],"",MID(tblParseParts[[#This Row],[Text]],_xlpm._i,1)))</f>
        <v/>
      </c>
      <c r="AF137" s="4" t="str">
        <f>_xlfn.LET(_xlpm._i, COLUMN()-COLUMN(tblParseParts[[#Headers],[Text]]), IF(_xlpm._i&gt;tblParseParts[[#This Row],[Len]],"",MID(tblParseParts[[#This Row],[Text]],_xlpm._i,1)))</f>
        <v/>
      </c>
      <c r="AG137" s="4" t="str">
        <f>_xlfn.LET(_xlpm._i, COLUMN()-COLUMN(tblParseParts[[#Headers],[Text]]), IF(_xlpm._i&gt;tblParseParts[[#This Row],[Len]],"",MID(tblParseParts[[#This Row],[Text]],_xlpm._i,1)))</f>
        <v/>
      </c>
      <c r="AH137" s="4" t="str">
        <f>_xlfn.LET(_xlpm._i, COLUMN()-COLUMN(tblParseParts[[#Headers],[Text]]), IF(_xlpm._i&gt;tblParseParts[[#This Row],[Len]],"",MID(tblParseParts[[#This Row],[Text]],_xlpm._i,1)))</f>
        <v/>
      </c>
      <c r="AI137" s="4" t="str">
        <f>_xlfn.LET(_xlpm._i, COLUMN()-COLUMN(tblParseParts[[#Headers],[Text]]), IF(_xlpm._i&gt;tblParseParts[[#This Row],[Len]],"",MID(tblParseParts[[#This Row],[Text]],_xlpm._i,1)))</f>
        <v/>
      </c>
      <c r="AJ137">
        <f>LEN(tblParseParts[[#This Row],[Text]])</f>
        <v>13</v>
      </c>
      <c r="AK137">
        <f>_xlfn.LET(_xlpm._range,tblParseParts[[#This Row],[1]:[33]], _xlfn.IFNA(_xlfn.XMATCH("T",_xlpm._range,0,1),0))</f>
        <v>6</v>
      </c>
      <c r="AL13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137">
        <f>_xlfn.LET(_xlpm._range,tblParseParts[[#This Row],[1]:[33]], _xlfn.IFNA(_xlfn.XMATCH(":",_xlpm._range,0,-1),0))</f>
        <v>0</v>
      </c>
      <c r="AN137" cm="1">
        <f t="array" ref="AN137">_xlfn.LET(_xlpm._last,INDEX(tblParseParts[[#This Row],[1]:[33]],1,tblParseParts[[#This Row],[Len]]),IF(_xlpm._last="Z",tblParseParts[[#This Row],[Len]],0))</f>
        <v>0</v>
      </c>
      <c r="AO137">
        <f>N(tblParseParts[[#This Row],[Tpos]]&gt;0)</f>
        <v>1</v>
      </c>
      <c r="AP137">
        <f>N(tblParseParts[[#This Row],[Tpos]]=1)</f>
        <v>0</v>
      </c>
      <c r="AQ137">
        <f>N(tblParseParts[[#This Row],[SignLastPos]]=1)</f>
        <v>0</v>
      </c>
      <c r="AR137">
        <f>(tblParseParts[[#This Row],[Tpos]]&lt;&gt;0)*(((tblParseParts[[#This Row],[ZlastPos]]&gt;tblParseParts[[#This Row],[Tpos]])+(tblParseParts[[#This Row],[SignLastPos]]&gt;tblParseParts[[#This Row],[Tpos]]))&lt;&gt;0)</f>
        <v>1</v>
      </c>
      <c r="AS137">
        <f>(tblParseParts[[#This Row],[Tpos]]&lt;&gt;0)*(((tblParseParts[[#This Row],[ZlastPos]]=tblParseParts[[#This Row],[Tpos]]+1)+(tblParseParts[[#This Row],[SignLastPos]]=tblParseParts[[#This Row],[Tpos]]+1))&lt;&gt;0)</f>
        <v>1</v>
      </c>
      <c r="AT137">
        <f>N(tblParseParts[[#This Row],[ColonLastPos]]&gt;tblParseParts[[#This Row],[SignLastPos]])</f>
        <v>0</v>
      </c>
      <c r="AU137">
        <f>N(tblParseParts[[#This Row],[Len]]&lt;8)</f>
        <v>0</v>
      </c>
      <c r="AV137">
        <f>N(tblParseParts[[#This Row],[ZlastPos]]=tblParseParts[[#This Row],[Len]])</f>
        <v>0</v>
      </c>
      <c r="AW13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37">
        <v>2</v>
      </c>
      <c r="AY137">
        <v>1</v>
      </c>
      <c r="AZ137">
        <v>0</v>
      </c>
      <c r="BA137" t="str">
        <f>_xlfn.TEXTJOIN(", ",FALSE,tblParseParts[[#This Row],[Hash]:[Compliant]])</f>
        <v>152, 2, 1, 0</v>
      </c>
    </row>
    <row r="138" spans="1:53" x14ac:dyDescent="0.25">
      <c r="A138">
        <v>130</v>
      </c>
      <c r="B138" s="14" t="s">
        <v>150</v>
      </c>
      <c r="C138" s="4" t="str">
        <f>_xlfn.LET(_xlpm._i, COLUMN()-COLUMN(tblParseParts[[#Headers],[Text]]), IF(_xlpm._i&gt;tblParseParts[[#This Row],[Len]],"",MID(tblParseParts[[#This Row],[Text]],_xlpm._i,1)))</f>
        <v>2</v>
      </c>
      <c r="D138" s="4" t="str">
        <f>_xlfn.LET(_xlpm._i, COLUMN()-COLUMN(tblParseParts[[#Headers],[Text]]), IF(_xlpm._i&gt;tblParseParts[[#This Row],[Len]],"",MID(tblParseParts[[#This Row],[Text]],_xlpm._i,1)))</f>
        <v>0</v>
      </c>
      <c r="E138" s="4" t="str">
        <f>_xlfn.LET(_xlpm._i, COLUMN()-COLUMN(tblParseParts[[#Headers],[Text]]), IF(_xlpm._i&gt;tblParseParts[[#This Row],[Len]],"",MID(tblParseParts[[#This Row],[Text]],_xlpm._i,1)))</f>
        <v>2</v>
      </c>
      <c r="F138" s="4" t="str">
        <f>_xlfn.LET(_xlpm._i, COLUMN()-COLUMN(tblParseParts[[#Headers],[Text]]), IF(_xlpm._i&gt;tblParseParts[[#This Row],[Len]],"",MID(tblParseParts[[#This Row],[Text]],_xlpm._i,1)))</f>
        <v>3</v>
      </c>
      <c r="G138" s="4" t="str">
        <f>_xlfn.LET(_xlpm._i, COLUMN()-COLUMN(tblParseParts[[#Headers],[Text]]), IF(_xlpm._i&gt;tblParseParts[[#This Row],[Len]],"",MID(tblParseParts[[#This Row],[Text]],_xlpm._i,1)))</f>
        <v>3</v>
      </c>
      <c r="H138" s="4" t="str">
        <f>_xlfn.LET(_xlpm._i, COLUMN()-COLUMN(tblParseParts[[#Headers],[Text]]), IF(_xlpm._i&gt;tblParseParts[[#This Row],[Len]],"",MID(tblParseParts[[#This Row],[Text]],_xlpm._i,1)))</f>
        <v>2</v>
      </c>
      <c r="I138" s="4" t="str">
        <f>_xlfn.LET(_xlpm._i, COLUMN()-COLUMN(tblParseParts[[#Headers],[Text]]), IF(_xlpm._i&gt;tblParseParts[[#This Row],[Len]],"",MID(tblParseParts[[#This Row],[Text]],_xlpm._i,1)))</f>
        <v>5</v>
      </c>
      <c r="J138" s="4" t="str">
        <f>_xlfn.LET(_xlpm._i, COLUMN()-COLUMN(tblParseParts[[#Headers],[Text]]), IF(_xlpm._i&gt;tblParseParts[[#This Row],[Len]],"",MID(tblParseParts[[#This Row],[Text]],_xlpm._i,1)))</f>
        <v>T</v>
      </c>
      <c r="K138" s="4" t="str">
        <f>_xlfn.LET(_xlpm._i, COLUMN()-COLUMN(tblParseParts[[#Headers],[Text]]), IF(_xlpm._i&gt;tblParseParts[[#This Row],[Len]],"",MID(tblParseParts[[#This Row],[Text]],_xlpm._i,1)))</f>
        <v>+</v>
      </c>
      <c r="L138" s="4" t="str">
        <f>_xlfn.LET(_xlpm._i, COLUMN()-COLUMN(tblParseParts[[#Headers],[Text]]), IF(_xlpm._i&gt;tblParseParts[[#This Row],[Len]],"",MID(tblParseParts[[#This Row],[Text]],_xlpm._i,1)))</f>
        <v>0</v>
      </c>
      <c r="M138" s="4" t="str">
        <f>_xlfn.LET(_xlpm._i, COLUMN()-COLUMN(tblParseParts[[#Headers],[Text]]), IF(_xlpm._i&gt;tblParseParts[[#This Row],[Len]],"",MID(tblParseParts[[#This Row],[Text]],_xlpm._i,1)))</f>
        <v>9</v>
      </c>
      <c r="N138" s="4" t="str">
        <f>_xlfn.LET(_xlpm._i, COLUMN()-COLUMN(tblParseParts[[#Headers],[Text]]), IF(_xlpm._i&gt;tblParseParts[[#This Row],[Len]],"",MID(tblParseParts[[#This Row],[Text]],_xlpm._i,1)))</f>
        <v>3</v>
      </c>
      <c r="O138" s="4" t="str">
        <f>_xlfn.LET(_xlpm._i, COLUMN()-COLUMN(tblParseParts[[#Headers],[Text]]), IF(_xlpm._i&gt;tblParseParts[[#This Row],[Len]],"",MID(tblParseParts[[#This Row],[Text]],_xlpm._i,1)))</f>
        <v>0</v>
      </c>
      <c r="P138" s="4" t="str">
        <f>_xlfn.LET(_xlpm._i, COLUMN()-COLUMN(tblParseParts[[#Headers],[Text]]), IF(_xlpm._i&gt;tblParseParts[[#This Row],[Len]],"",MID(tblParseParts[[#This Row],[Text]],_xlpm._i,1)))</f>
        <v>2</v>
      </c>
      <c r="Q138" s="4" t="str">
        <f>_xlfn.LET(_xlpm._i, COLUMN()-COLUMN(tblParseParts[[#Headers],[Text]]), IF(_xlpm._i&gt;tblParseParts[[#This Row],[Len]],"",MID(tblParseParts[[#This Row],[Text]],_xlpm._i,1)))</f>
        <v>2</v>
      </c>
      <c r="R138" s="4" t="str">
        <f>_xlfn.LET(_xlpm._i, COLUMN()-COLUMN(tblParseParts[[#Headers],[Text]]), IF(_xlpm._i&gt;tblParseParts[[#This Row],[Len]],"",MID(tblParseParts[[#This Row],[Text]],_xlpm._i,1)))</f>
        <v/>
      </c>
      <c r="S138" s="4" t="str">
        <f>_xlfn.LET(_xlpm._i, COLUMN()-COLUMN(tblParseParts[[#Headers],[Text]]), IF(_xlpm._i&gt;tblParseParts[[#This Row],[Len]],"",MID(tblParseParts[[#This Row],[Text]],_xlpm._i,1)))</f>
        <v/>
      </c>
      <c r="T138" s="4" t="str">
        <f>_xlfn.LET(_xlpm._i, COLUMN()-COLUMN(tblParseParts[[#Headers],[Text]]), IF(_xlpm._i&gt;tblParseParts[[#This Row],[Len]],"",MID(tblParseParts[[#This Row],[Text]],_xlpm._i,1)))</f>
        <v/>
      </c>
      <c r="U138" s="4" t="str">
        <f>_xlfn.LET(_xlpm._i, COLUMN()-COLUMN(tblParseParts[[#Headers],[Text]]), IF(_xlpm._i&gt;tblParseParts[[#This Row],[Len]],"",MID(tblParseParts[[#This Row],[Text]],_xlpm._i,1)))</f>
        <v/>
      </c>
      <c r="V138" s="4" t="str">
        <f>_xlfn.LET(_xlpm._i, COLUMN()-COLUMN(tblParseParts[[#Headers],[Text]]), IF(_xlpm._i&gt;tblParseParts[[#This Row],[Len]],"",MID(tblParseParts[[#This Row],[Text]],_xlpm._i,1)))</f>
        <v/>
      </c>
      <c r="W138" s="4" t="str">
        <f>_xlfn.LET(_xlpm._i, COLUMN()-COLUMN(tblParseParts[[#Headers],[Text]]), IF(_xlpm._i&gt;tblParseParts[[#This Row],[Len]],"",MID(tblParseParts[[#This Row],[Text]],_xlpm._i,1)))</f>
        <v/>
      </c>
      <c r="X138" s="4" t="str">
        <f>_xlfn.LET(_xlpm._i, COLUMN()-COLUMN(tblParseParts[[#Headers],[Text]]), IF(_xlpm._i&gt;tblParseParts[[#This Row],[Len]],"",MID(tblParseParts[[#This Row],[Text]],_xlpm._i,1)))</f>
        <v/>
      </c>
      <c r="Y138" s="4" t="str">
        <f>_xlfn.LET(_xlpm._i, COLUMN()-COLUMN(tblParseParts[[#Headers],[Text]]), IF(_xlpm._i&gt;tblParseParts[[#This Row],[Len]],"",MID(tblParseParts[[#This Row],[Text]],_xlpm._i,1)))</f>
        <v/>
      </c>
      <c r="Z138" s="4" t="str">
        <f>_xlfn.LET(_xlpm._i, COLUMN()-COLUMN(tblParseParts[[#Headers],[Text]]), IF(_xlpm._i&gt;tblParseParts[[#This Row],[Len]],"",MID(tblParseParts[[#This Row],[Text]],_xlpm._i,1)))</f>
        <v/>
      </c>
      <c r="AA138" s="4" t="str">
        <f>_xlfn.LET(_xlpm._i, COLUMN()-COLUMN(tblParseParts[[#Headers],[Text]]), IF(_xlpm._i&gt;tblParseParts[[#This Row],[Len]],"",MID(tblParseParts[[#This Row],[Text]],_xlpm._i,1)))</f>
        <v/>
      </c>
      <c r="AB138" s="4" t="str">
        <f>_xlfn.LET(_xlpm._i, COLUMN()-COLUMN(tblParseParts[[#Headers],[Text]]), IF(_xlpm._i&gt;tblParseParts[[#This Row],[Len]],"",MID(tblParseParts[[#This Row],[Text]],_xlpm._i,1)))</f>
        <v/>
      </c>
      <c r="AC138" s="4" t="str">
        <f>_xlfn.LET(_xlpm._i, COLUMN()-COLUMN(tblParseParts[[#Headers],[Text]]), IF(_xlpm._i&gt;tblParseParts[[#This Row],[Len]],"",MID(tblParseParts[[#This Row],[Text]],_xlpm._i,1)))</f>
        <v/>
      </c>
      <c r="AD138" s="4" t="str">
        <f>_xlfn.LET(_xlpm._i, COLUMN()-COLUMN(tblParseParts[[#Headers],[Text]]), IF(_xlpm._i&gt;tblParseParts[[#This Row],[Len]],"",MID(tblParseParts[[#This Row],[Text]],_xlpm._i,1)))</f>
        <v/>
      </c>
      <c r="AE138" s="4" t="str">
        <f>_xlfn.LET(_xlpm._i, COLUMN()-COLUMN(tblParseParts[[#Headers],[Text]]), IF(_xlpm._i&gt;tblParseParts[[#This Row],[Len]],"",MID(tblParseParts[[#This Row],[Text]],_xlpm._i,1)))</f>
        <v/>
      </c>
      <c r="AF138" s="4" t="str">
        <f>_xlfn.LET(_xlpm._i, COLUMN()-COLUMN(tblParseParts[[#Headers],[Text]]), IF(_xlpm._i&gt;tblParseParts[[#This Row],[Len]],"",MID(tblParseParts[[#This Row],[Text]],_xlpm._i,1)))</f>
        <v/>
      </c>
      <c r="AG138" s="4" t="str">
        <f>_xlfn.LET(_xlpm._i, COLUMN()-COLUMN(tblParseParts[[#Headers],[Text]]), IF(_xlpm._i&gt;tblParseParts[[#This Row],[Len]],"",MID(tblParseParts[[#This Row],[Text]],_xlpm._i,1)))</f>
        <v/>
      </c>
      <c r="AH138" s="4" t="str">
        <f>_xlfn.LET(_xlpm._i, COLUMN()-COLUMN(tblParseParts[[#Headers],[Text]]), IF(_xlpm._i&gt;tblParseParts[[#This Row],[Len]],"",MID(tblParseParts[[#This Row],[Text]],_xlpm._i,1)))</f>
        <v/>
      </c>
      <c r="AI138" s="4" t="str">
        <f>_xlfn.LET(_xlpm._i, COLUMN()-COLUMN(tblParseParts[[#Headers],[Text]]), IF(_xlpm._i&gt;tblParseParts[[#This Row],[Len]],"",MID(tblParseParts[[#This Row],[Text]],_xlpm._i,1)))</f>
        <v/>
      </c>
      <c r="AJ138">
        <f>LEN(tblParseParts[[#This Row],[Text]])</f>
        <v>15</v>
      </c>
      <c r="AK138">
        <f>_xlfn.LET(_xlpm._range,tblParseParts[[#This Row],[1]:[33]], _xlfn.IFNA(_xlfn.XMATCH("T",_xlpm._range,0,1),0))</f>
        <v>8</v>
      </c>
      <c r="AL13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38">
        <f>_xlfn.LET(_xlpm._range,tblParseParts[[#This Row],[1]:[33]], _xlfn.IFNA(_xlfn.XMATCH(":",_xlpm._range,0,-1),0))</f>
        <v>0</v>
      </c>
      <c r="AN138" cm="1">
        <f t="array" ref="AN138">_xlfn.LET(_xlpm._last,INDEX(tblParseParts[[#This Row],[1]:[33]],1,tblParseParts[[#This Row],[Len]]),IF(_xlpm._last="Z",tblParseParts[[#This Row],[Len]],0))</f>
        <v>0</v>
      </c>
      <c r="AO138">
        <f>N(tblParseParts[[#This Row],[Tpos]]&gt;0)</f>
        <v>1</v>
      </c>
      <c r="AP138">
        <f>N(tblParseParts[[#This Row],[Tpos]]=1)</f>
        <v>0</v>
      </c>
      <c r="AQ138">
        <f>N(tblParseParts[[#This Row],[SignLastPos]]=1)</f>
        <v>0</v>
      </c>
      <c r="AR138">
        <f>(tblParseParts[[#This Row],[Tpos]]&lt;&gt;0)*(((tblParseParts[[#This Row],[ZlastPos]]&gt;tblParseParts[[#This Row],[Tpos]])+(tblParseParts[[#This Row],[SignLastPos]]&gt;tblParseParts[[#This Row],[Tpos]]))&lt;&gt;0)</f>
        <v>1</v>
      </c>
      <c r="AS138">
        <f>(tblParseParts[[#This Row],[Tpos]]&lt;&gt;0)*(((tblParseParts[[#This Row],[ZlastPos]]=tblParseParts[[#This Row],[Tpos]]+1)+(tblParseParts[[#This Row],[SignLastPos]]=tblParseParts[[#This Row],[Tpos]]+1))&lt;&gt;0)</f>
        <v>1</v>
      </c>
      <c r="AT138">
        <f>N(tblParseParts[[#This Row],[ColonLastPos]]&gt;tblParseParts[[#This Row],[SignLastPos]])</f>
        <v>0</v>
      </c>
      <c r="AU138">
        <f>N(tblParseParts[[#This Row],[Len]]&lt;8)</f>
        <v>0</v>
      </c>
      <c r="AV138">
        <f>N(tblParseParts[[#This Row],[ZlastPos]]=tblParseParts[[#This Row],[Len]])</f>
        <v>0</v>
      </c>
      <c r="AW13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38">
        <v>2</v>
      </c>
      <c r="AY138">
        <v>1</v>
      </c>
      <c r="AZ138">
        <v>0</v>
      </c>
      <c r="BA138" t="str">
        <f>_xlfn.TEXTJOIN(", ",FALSE,tblParseParts[[#This Row],[Hash]:[Compliant]])</f>
        <v>152, 2, 1, 0</v>
      </c>
    </row>
    <row r="139" spans="1:53" x14ac:dyDescent="0.25">
      <c r="A139">
        <v>131</v>
      </c>
      <c r="B139" s="14" t="s">
        <v>151</v>
      </c>
      <c r="C139" s="4" t="str">
        <f>_xlfn.LET(_xlpm._i, COLUMN()-COLUMN(tblParseParts[[#Headers],[Text]]), IF(_xlpm._i&gt;tblParseParts[[#This Row],[Len]],"",MID(tblParseParts[[#This Row],[Text]],_xlpm._i,1)))</f>
        <v>2</v>
      </c>
      <c r="D139" s="4" t="str">
        <f>_xlfn.LET(_xlpm._i, COLUMN()-COLUMN(tblParseParts[[#Headers],[Text]]), IF(_xlpm._i&gt;tblParseParts[[#This Row],[Len]],"",MID(tblParseParts[[#This Row],[Text]],_xlpm._i,1)))</f>
        <v>0</v>
      </c>
      <c r="E139" s="4" t="str">
        <f>_xlfn.LET(_xlpm._i, COLUMN()-COLUMN(tblParseParts[[#Headers],[Text]]), IF(_xlpm._i&gt;tblParseParts[[#This Row],[Len]],"",MID(tblParseParts[[#This Row],[Text]],_xlpm._i,1)))</f>
        <v>2</v>
      </c>
      <c r="F139" s="4" t="str">
        <f>_xlfn.LET(_xlpm._i, COLUMN()-COLUMN(tblParseParts[[#Headers],[Text]]), IF(_xlpm._i&gt;tblParseParts[[#This Row],[Len]],"",MID(tblParseParts[[#This Row],[Text]],_xlpm._i,1)))</f>
        <v>3</v>
      </c>
      <c r="G139" s="4" t="str">
        <f>_xlfn.LET(_xlpm._i, COLUMN()-COLUMN(tblParseParts[[#Headers],[Text]]), IF(_xlpm._i&gt;tblParseParts[[#This Row],[Len]],"",MID(tblParseParts[[#This Row],[Text]],_xlpm._i,1)))</f>
        <v>W</v>
      </c>
      <c r="H139" s="4" t="str">
        <f>_xlfn.LET(_xlpm._i, COLUMN()-COLUMN(tblParseParts[[#Headers],[Text]]), IF(_xlpm._i&gt;tblParseParts[[#This Row],[Len]],"",MID(tblParseParts[[#This Row],[Text]],_xlpm._i,1)))</f>
        <v>1</v>
      </c>
      <c r="I139" s="4" t="str">
        <f>_xlfn.LET(_xlpm._i, COLUMN()-COLUMN(tblParseParts[[#Headers],[Text]]), IF(_xlpm._i&gt;tblParseParts[[#This Row],[Len]],"",MID(tblParseParts[[#This Row],[Text]],_xlpm._i,1)))</f>
        <v>5</v>
      </c>
      <c r="J139" s="4" t="str">
        <f>_xlfn.LET(_xlpm._i, COLUMN()-COLUMN(tblParseParts[[#Headers],[Text]]), IF(_xlpm._i&gt;tblParseParts[[#This Row],[Len]],"",MID(tblParseParts[[#This Row],[Text]],_xlpm._i,1)))</f>
        <v>T</v>
      </c>
      <c r="K139" s="4" t="str">
        <f>_xlfn.LET(_xlpm._i, COLUMN()-COLUMN(tblParseParts[[#Headers],[Text]]), IF(_xlpm._i&gt;tblParseParts[[#This Row],[Len]],"",MID(tblParseParts[[#This Row],[Text]],_xlpm._i,1)))</f>
        <v>+</v>
      </c>
      <c r="L139" s="4" t="str">
        <f>_xlfn.LET(_xlpm._i, COLUMN()-COLUMN(tblParseParts[[#Headers],[Text]]), IF(_xlpm._i&gt;tblParseParts[[#This Row],[Len]],"",MID(tblParseParts[[#This Row],[Text]],_xlpm._i,1)))</f>
        <v>0</v>
      </c>
      <c r="M139" s="4" t="str">
        <f>_xlfn.LET(_xlpm._i, COLUMN()-COLUMN(tblParseParts[[#Headers],[Text]]), IF(_xlpm._i&gt;tblParseParts[[#This Row],[Len]],"",MID(tblParseParts[[#This Row],[Text]],_xlpm._i,1)))</f>
        <v>9</v>
      </c>
      <c r="N139" s="4" t="str">
        <f>_xlfn.LET(_xlpm._i, COLUMN()-COLUMN(tblParseParts[[#Headers],[Text]]), IF(_xlpm._i&gt;tblParseParts[[#This Row],[Len]],"",MID(tblParseParts[[#This Row],[Text]],_xlpm._i,1)))</f>
        <v>3</v>
      </c>
      <c r="O139" s="4" t="str">
        <f>_xlfn.LET(_xlpm._i, COLUMN()-COLUMN(tblParseParts[[#Headers],[Text]]), IF(_xlpm._i&gt;tblParseParts[[#This Row],[Len]],"",MID(tblParseParts[[#This Row],[Text]],_xlpm._i,1)))</f>
        <v>0</v>
      </c>
      <c r="P139" s="4" t="str">
        <f>_xlfn.LET(_xlpm._i, COLUMN()-COLUMN(tblParseParts[[#Headers],[Text]]), IF(_xlpm._i&gt;tblParseParts[[#This Row],[Len]],"",MID(tblParseParts[[#This Row],[Text]],_xlpm._i,1)))</f>
        <v>2</v>
      </c>
      <c r="Q139" s="4" t="str">
        <f>_xlfn.LET(_xlpm._i, COLUMN()-COLUMN(tblParseParts[[#Headers],[Text]]), IF(_xlpm._i&gt;tblParseParts[[#This Row],[Len]],"",MID(tblParseParts[[#This Row],[Text]],_xlpm._i,1)))</f>
        <v>2</v>
      </c>
      <c r="R139" s="4" t="str">
        <f>_xlfn.LET(_xlpm._i, COLUMN()-COLUMN(tblParseParts[[#Headers],[Text]]), IF(_xlpm._i&gt;tblParseParts[[#This Row],[Len]],"",MID(tblParseParts[[#This Row],[Text]],_xlpm._i,1)))</f>
        <v/>
      </c>
      <c r="S139" s="4" t="str">
        <f>_xlfn.LET(_xlpm._i, COLUMN()-COLUMN(tblParseParts[[#Headers],[Text]]), IF(_xlpm._i&gt;tblParseParts[[#This Row],[Len]],"",MID(tblParseParts[[#This Row],[Text]],_xlpm._i,1)))</f>
        <v/>
      </c>
      <c r="T139" s="4" t="str">
        <f>_xlfn.LET(_xlpm._i, COLUMN()-COLUMN(tblParseParts[[#Headers],[Text]]), IF(_xlpm._i&gt;tblParseParts[[#This Row],[Len]],"",MID(tblParseParts[[#This Row],[Text]],_xlpm._i,1)))</f>
        <v/>
      </c>
      <c r="U139" s="4" t="str">
        <f>_xlfn.LET(_xlpm._i, COLUMN()-COLUMN(tblParseParts[[#Headers],[Text]]), IF(_xlpm._i&gt;tblParseParts[[#This Row],[Len]],"",MID(tblParseParts[[#This Row],[Text]],_xlpm._i,1)))</f>
        <v/>
      </c>
      <c r="V139" s="4" t="str">
        <f>_xlfn.LET(_xlpm._i, COLUMN()-COLUMN(tblParseParts[[#Headers],[Text]]), IF(_xlpm._i&gt;tblParseParts[[#This Row],[Len]],"",MID(tblParseParts[[#This Row],[Text]],_xlpm._i,1)))</f>
        <v/>
      </c>
      <c r="W139" s="4" t="str">
        <f>_xlfn.LET(_xlpm._i, COLUMN()-COLUMN(tblParseParts[[#Headers],[Text]]), IF(_xlpm._i&gt;tblParseParts[[#This Row],[Len]],"",MID(tblParseParts[[#This Row],[Text]],_xlpm._i,1)))</f>
        <v/>
      </c>
      <c r="X139" s="4" t="str">
        <f>_xlfn.LET(_xlpm._i, COLUMN()-COLUMN(tblParseParts[[#Headers],[Text]]), IF(_xlpm._i&gt;tblParseParts[[#This Row],[Len]],"",MID(tblParseParts[[#This Row],[Text]],_xlpm._i,1)))</f>
        <v/>
      </c>
      <c r="Y139" s="4" t="str">
        <f>_xlfn.LET(_xlpm._i, COLUMN()-COLUMN(tblParseParts[[#Headers],[Text]]), IF(_xlpm._i&gt;tblParseParts[[#This Row],[Len]],"",MID(tblParseParts[[#This Row],[Text]],_xlpm._i,1)))</f>
        <v/>
      </c>
      <c r="Z139" s="4" t="str">
        <f>_xlfn.LET(_xlpm._i, COLUMN()-COLUMN(tblParseParts[[#Headers],[Text]]), IF(_xlpm._i&gt;tblParseParts[[#This Row],[Len]],"",MID(tblParseParts[[#This Row],[Text]],_xlpm._i,1)))</f>
        <v/>
      </c>
      <c r="AA139" s="4" t="str">
        <f>_xlfn.LET(_xlpm._i, COLUMN()-COLUMN(tblParseParts[[#Headers],[Text]]), IF(_xlpm._i&gt;tblParseParts[[#This Row],[Len]],"",MID(tblParseParts[[#This Row],[Text]],_xlpm._i,1)))</f>
        <v/>
      </c>
      <c r="AB139" s="4" t="str">
        <f>_xlfn.LET(_xlpm._i, COLUMN()-COLUMN(tblParseParts[[#Headers],[Text]]), IF(_xlpm._i&gt;tblParseParts[[#This Row],[Len]],"",MID(tblParseParts[[#This Row],[Text]],_xlpm._i,1)))</f>
        <v/>
      </c>
      <c r="AC139" s="4" t="str">
        <f>_xlfn.LET(_xlpm._i, COLUMN()-COLUMN(tblParseParts[[#Headers],[Text]]), IF(_xlpm._i&gt;tblParseParts[[#This Row],[Len]],"",MID(tblParseParts[[#This Row],[Text]],_xlpm._i,1)))</f>
        <v/>
      </c>
      <c r="AD139" s="4" t="str">
        <f>_xlfn.LET(_xlpm._i, COLUMN()-COLUMN(tblParseParts[[#Headers],[Text]]), IF(_xlpm._i&gt;tblParseParts[[#This Row],[Len]],"",MID(tblParseParts[[#This Row],[Text]],_xlpm._i,1)))</f>
        <v/>
      </c>
      <c r="AE139" s="4" t="str">
        <f>_xlfn.LET(_xlpm._i, COLUMN()-COLUMN(tblParseParts[[#Headers],[Text]]), IF(_xlpm._i&gt;tblParseParts[[#This Row],[Len]],"",MID(tblParseParts[[#This Row],[Text]],_xlpm._i,1)))</f>
        <v/>
      </c>
      <c r="AF139" s="4" t="str">
        <f>_xlfn.LET(_xlpm._i, COLUMN()-COLUMN(tblParseParts[[#Headers],[Text]]), IF(_xlpm._i&gt;tblParseParts[[#This Row],[Len]],"",MID(tblParseParts[[#This Row],[Text]],_xlpm._i,1)))</f>
        <v/>
      </c>
      <c r="AG139" s="4" t="str">
        <f>_xlfn.LET(_xlpm._i, COLUMN()-COLUMN(tblParseParts[[#Headers],[Text]]), IF(_xlpm._i&gt;tblParseParts[[#This Row],[Len]],"",MID(tblParseParts[[#This Row],[Text]],_xlpm._i,1)))</f>
        <v/>
      </c>
      <c r="AH139" s="4" t="str">
        <f>_xlfn.LET(_xlpm._i, COLUMN()-COLUMN(tblParseParts[[#Headers],[Text]]), IF(_xlpm._i&gt;tblParseParts[[#This Row],[Len]],"",MID(tblParseParts[[#This Row],[Text]],_xlpm._i,1)))</f>
        <v/>
      </c>
      <c r="AI139" s="4" t="str">
        <f>_xlfn.LET(_xlpm._i, COLUMN()-COLUMN(tblParseParts[[#Headers],[Text]]), IF(_xlpm._i&gt;tblParseParts[[#This Row],[Len]],"",MID(tblParseParts[[#This Row],[Text]],_xlpm._i,1)))</f>
        <v/>
      </c>
      <c r="AJ139">
        <f>LEN(tblParseParts[[#This Row],[Text]])</f>
        <v>15</v>
      </c>
      <c r="AK139">
        <f>_xlfn.LET(_xlpm._range,tblParseParts[[#This Row],[1]:[33]], _xlfn.IFNA(_xlfn.XMATCH("T",_xlpm._range,0,1),0))</f>
        <v>8</v>
      </c>
      <c r="AL13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39">
        <f>_xlfn.LET(_xlpm._range,tblParseParts[[#This Row],[1]:[33]], _xlfn.IFNA(_xlfn.XMATCH(":",_xlpm._range,0,-1),0))</f>
        <v>0</v>
      </c>
      <c r="AN139" cm="1">
        <f t="array" ref="AN139">_xlfn.LET(_xlpm._last,INDEX(tblParseParts[[#This Row],[1]:[33]],1,tblParseParts[[#This Row],[Len]]),IF(_xlpm._last="Z",tblParseParts[[#This Row],[Len]],0))</f>
        <v>0</v>
      </c>
      <c r="AO139">
        <f>N(tblParseParts[[#This Row],[Tpos]]&gt;0)</f>
        <v>1</v>
      </c>
      <c r="AP139">
        <f>N(tblParseParts[[#This Row],[Tpos]]=1)</f>
        <v>0</v>
      </c>
      <c r="AQ139">
        <f>N(tblParseParts[[#This Row],[SignLastPos]]=1)</f>
        <v>0</v>
      </c>
      <c r="AR139">
        <f>(tblParseParts[[#This Row],[Tpos]]&lt;&gt;0)*(((tblParseParts[[#This Row],[ZlastPos]]&gt;tblParseParts[[#This Row],[Tpos]])+(tblParseParts[[#This Row],[SignLastPos]]&gt;tblParseParts[[#This Row],[Tpos]]))&lt;&gt;0)</f>
        <v>1</v>
      </c>
      <c r="AS139">
        <f>(tblParseParts[[#This Row],[Tpos]]&lt;&gt;0)*(((tblParseParts[[#This Row],[ZlastPos]]=tblParseParts[[#This Row],[Tpos]]+1)+(tblParseParts[[#This Row],[SignLastPos]]=tblParseParts[[#This Row],[Tpos]]+1))&lt;&gt;0)</f>
        <v>1</v>
      </c>
      <c r="AT139">
        <f>N(tblParseParts[[#This Row],[ColonLastPos]]&gt;tblParseParts[[#This Row],[SignLastPos]])</f>
        <v>0</v>
      </c>
      <c r="AU139">
        <f>N(tblParseParts[[#This Row],[Len]]&lt;8)</f>
        <v>0</v>
      </c>
      <c r="AV139">
        <f>N(tblParseParts[[#This Row],[ZlastPos]]=tblParseParts[[#This Row],[Len]])</f>
        <v>0</v>
      </c>
      <c r="AW13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39">
        <v>2</v>
      </c>
      <c r="AY139">
        <v>1</v>
      </c>
      <c r="AZ139">
        <v>0</v>
      </c>
      <c r="BA139" t="str">
        <f>_xlfn.TEXTJOIN(", ",FALSE,tblParseParts[[#This Row],[Hash]:[Compliant]])</f>
        <v>152, 2, 1, 0</v>
      </c>
    </row>
    <row r="140" spans="1:53" x14ac:dyDescent="0.25">
      <c r="A140">
        <v>132</v>
      </c>
      <c r="B140" s="14" t="s">
        <v>184</v>
      </c>
      <c r="C140" s="4" t="str">
        <f>_xlfn.LET(_xlpm._i, COLUMN()-COLUMN(tblParseParts[[#Headers],[Text]]), IF(_xlpm._i&gt;tblParseParts[[#This Row],[Len]],"",MID(tblParseParts[[#This Row],[Text]],_xlpm._i,1)))</f>
        <v>2</v>
      </c>
      <c r="D140" s="4" t="str">
        <f>_xlfn.LET(_xlpm._i, COLUMN()-COLUMN(tblParseParts[[#Headers],[Text]]), IF(_xlpm._i&gt;tblParseParts[[#This Row],[Len]],"",MID(tblParseParts[[#This Row],[Text]],_xlpm._i,1)))</f>
        <v>0</v>
      </c>
      <c r="E140" s="4" t="str">
        <f>_xlfn.LET(_xlpm._i, COLUMN()-COLUMN(tblParseParts[[#Headers],[Text]]), IF(_xlpm._i&gt;tblParseParts[[#This Row],[Len]],"",MID(tblParseParts[[#This Row],[Text]],_xlpm._i,1)))</f>
        <v>2</v>
      </c>
      <c r="F140" s="4" t="str">
        <f>_xlfn.LET(_xlpm._i, COLUMN()-COLUMN(tblParseParts[[#Headers],[Text]]), IF(_xlpm._i&gt;tblParseParts[[#This Row],[Len]],"",MID(tblParseParts[[#This Row],[Text]],_xlpm._i,1)))</f>
        <v>3</v>
      </c>
      <c r="G140" s="4" t="str">
        <f>_xlfn.LET(_xlpm._i, COLUMN()-COLUMN(tblParseParts[[#Headers],[Text]]), IF(_xlpm._i&gt;tblParseParts[[#This Row],[Len]],"",MID(tblParseParts[[#This Row],[Text]],_xlpm._i,1)))</f>
        <v>-</v>
      </c>
      <c r="H140" s="4" t="str">
        <f>_xlfn.LET(_xlpm._i, COLUMN()-COLUMN(tblParseParts[[#Headers],[Text]]), IF(_xlpm._i&gt;tblParseParts[[#This Row],[Len]],"",MID(tblParseParts[[#This Row],[Text]],_xlpm._i,1)))</f>
        <v>1</v>
      </c>
      <c r="I140" s="4" t="str">
        <f>_xlfn.LET(_xlpm._i, COLUMN()-COLUMN(tblParseParts[[#Headers],[Text]]), IF(_xlpm._i&gt;tblParseParts[[#This Row],[Len]],"",MID(tblParseParts[[#This Row],[Text]],_xlpm._i,1)))</f>
        <v>0</v>
      </c>
      <c r="J140" s="4" t="str">
        <f>_xlfn.LET(_xlpm._i, COLUMN()-COLUMN(tblParseParts[[#Headers],[Text]]), IF(_xlpm._i&gt;tblParseParts[[#This Row],[Len]],"",MID(tblParseParts[[#This Row],[Text]],_xlpm._i,1)))</f>
        <v>T</v>
      </c>
      <c r="K140" s="4" t="str">
        <f>_xlfn.LET(_xlpm._i, COLUMN()-COLUMN(tblParseParts[[#Headers],[Text]]), IF(_xlpm._i&gt;tblParseParts[[#This Row],[Len]],"",MID(tblParseParts[[#This Row],[Text]],_xlpm._i,1)))</f>
        <v>+</v>
      </c>
      <c r="L140" s="4" t="str">
        <f>_xlfn.LET(_xlpm._i, COLUMN()-COLUMN(tblParseParts[[#Headers],[Text]]), IF(_xlpm._i&gt;tblParseParts[[#This Row],[Len]],"",MID(tblParseParts[[#This Row],[Text]],_xlpm._i,1)))</f>
        <v>0</v>
      </c>
      <c r="M140" s="4" t="str">
        <f>_xlfn.LET(_xlpm._i, COLUMN()-COLUMN(tblParseParts[[#Headers],[Text]]), IF(_xlpm._i&gt;tblParseParts[[#This Row],[Len]],"",MID(tblParseParts[[#This Row],[Text]],_xlpm._i,1)))</f>
        <v>9</v>
      </c>
      <c r="N140" s="4" t="str">
        <f>_xlfn.LET(_xlpm._i, COLUMN()-COLUMN(tblParseParts[[#Headers],[Text]]), IF(_xlpm._i&gt;tblParseParts[[#This Row],[Len]],"",MID(tblParseParts[[#This Row],[Text]],_xlpm._i,1)))</f>
        <v>:</v>
      </c>
      <c r="O140" s="4" t="str">
        <f>_xlfn.LET(_xlpm._i, COLUMN()-COLUMN(tblParseParts[[#Headers],[Text]]), IF(_xlpm._i&gt;tblParseParts[[#This Row],[Len]],"",MID(tblParseParts[[#This Row],[Text]],_xlpm._i,1)))</f>
        <v>3</v>
      </c>
      <c r="P140" s="4" t="str">
        <f>_xlfn.LET(_xlpm._i, COLUMN()-COLUMN(tblParseParts[[#Headers],[Text]]), IF(_xlpm._i&gt;tblParseParts[[#This Row],[Len]],"",MID(tblParseParts[[#This Row],[Text]],_xlpm._i,1)))</f>
        <v>0</v>
      </c>
      <c r="Q140" s="4" t="str">
        <f>_xlfn.LET(_xlpm._i, COLUMN()-COLUMN(tblParseParts[[#Headers],[Text]]), IF(_xlpm._i&gt;tblParseParts[[#This Row],[Len]],"",MID(tblParseParts[[#This Row],[Text]],_xlpm._i,1)))</f>
        <v>:</v>
      </c>
      <c r="R140" s="4" t="str">
        <f>_xlfn.LET(_xlpm._i, COLUMN()-COLUMN(tblParseParts[[#Headers],[Text]]), IF(_xlpm._i&gt;tblParseParts[[#This Row],[Len]],"",MID(tblParseParts[[#This Row],[Text]],_xlpm._i,1)))</f>
        <v>2</v>
      </c>
      <c r="S140" s="4" t="str">
        <f>_xlfn.LET(_xlpm._i, COLUMN()-COLUMN(tblParseParts[[#Headers],[Text]]), IF(_xlpm._i&gt;tblParseParts[[#This Row],[Len]],"",MID(tblParseParts[[#This Row],[Text]],_xlpm._i,1)))</f>
        <v>2</v>
      </c>
      <c r="T140" s="4" t="str">
        <f>_xlfn.LET(_xlpm._i, COLUMN()-COLUMN(tblParseParts[[#Headers],[Text]]), IF(_xlpm._i&gt;tblParseParts[[#This Row],[Len]],"",MID(tblParseParts[[#This Row],[Text]],_xlpm._i,1)))</f>
        <v/>
      </c>
      <c r="U140" s="4" t="str">
        <f>_xlfn.LET(_xlpm._i, COLUMN()-COLUMN(tblParseParts[[#Headers],[Text]]), IF(_xlpm._i&gt;tblParseParts[[#This Row],[Len]],"",MID(tblParseParts[[#This Row],[Text]],_xlpm._i,1)))</f>
        <v/>
      </c>
      <c r="V140" s="4" t="str">
        <f>_xlfn.LET(_xlpm._i, COLUMN()-COLUMN(tblParseParts[[#Headers],[Text]]), IF(_xlpm._i&gt;tblParseParts[[#This Row],[Len]],"",MID(tblParseParts[[#This Row],[Text]],_xlpm._i,1)))</f>
        <v/>
      </c>
      <c r="W140" s="4" t="str">
        <f>_xlfn.LET(_xlpm._i, COLUMN()-COLUMN(tblParseParts[[#Headers],[Text]]), IF(_xlpm._i&gt;tblParseParts[[#This Row],[Len]],"",MID(tblParseParts[[#This Row],[Text]],_xlpm._i,1)))</f>
        <v/>
      </c>
      <c r="X140" s="4" t="str">
        <f>_xlfn.LET(_xlpm._i, COLUMN()-COLUMN(tblParseParts[[#Headers],[Text]]), IF(_xlpm._i&gt;tblParseParts[[#This Row],[Len]],"",MID(tblParseParts[[#This Row],[Text]],_xlpm._i,1)))</f>
        <v/>
      </c>
      <c r="Y140" s="4" t="str">
        <f>_xlfn.LET(_xlpm._i, COLUMN()-COLUMN(tblParseParts[[#Headers],[Text]]), IF(_xlpm._i&gt;tblParseParts[[#This Row],[Len]],"",MID(tblParseParts[[#This Row],[Text]],_xlpm._i,1)))</f>
        <v/>
      </c>
      <c r="Z140" s="4" t="str">
        <f>_xlfn.LET(_xlpm._i, COLUMN()-COLUMN(tblParseParts[[#Headers],[Text]]), IF(_xlpm._i&gt;tblParseParts[[#This Row],[Len]],"",MID(tblParseParts[[#This Row],[Text]],_xlpm._i,1)))</f>
        <v/>
      </c>
      <c r="AA140" s="4" t="str">
        <f>_xlfn.LET(_xlpm._i, COLUMN()-COLUMN(tblParseParts[[#Headers],[Text]]), IF(_xlpm._i&gt;tblParseParts[[#This Row],[Len]],"",MID(tblParseParts[[#This Row],[Text]],_xlpm._i,1)))</f>
        <v/>
      </c>
      <c r="AB140" s="4" t="str">
        <f>_xlfn.LET(_xlpm._i, COLUMN()-COLUMN(tblParseParts[[#Headers],[Text]]), IF(_xlpm._i&gt;tblParseParts[[#This Row],[Len]],"",MID(tblParseParts[[#This Row],[Text]],_xlpm._i,1)))</f>
        <v/>
      </c>
      <c r="AC140" s="4" t="str">
        <f>_xlfn.LET(_xlpm._i, COLUMN()-COLUMN(tblParseParts[[#Headers],[Text]]), IF(_xlpm._i&gt;tblParseParts[[#This Row],[Len]],"",MID(tblParseParts[[#This Row],[Text]],_xlpm._i,1)))</f>
        <v/>
      </c>
      <c r="AD140" s="4" t="str">
        <f>_xlfn.LET(_xlpm._i, COLUMN()-COLUMN(tblParseParts[[#Headers],[Text]]), IF(_xlpm._i&gt;tblParseParts[[#This Row],[Len]],"",MID(tblParseParts[[#This Row],[Text]],_xlpm._i,1)))</f>
        <v/>
      </c>
      <c r="AE140" s="4" t="str">
        <f>_xlfn.LET(_xlpm._i, COLUMN()-COLUMN(tblParseParts[[#Headers],[Text]]), IF(_xlpm._i&gt;tblParseParts[[#This Row],[Len]],"",MID(tblParseParts[[#This Row],[Text]],_xlpm._i,1)))</f>
        <v/>
      </c>
      <c r="AF140" s="4" t="str">
        <f>_xlfn.LET(_xlpm._i, COLUMN()-COLUMN(tblParseParts[[#Headers],[Text]]), IF(_xlpm._i&gt;tblParseParts[[#This Row],[Len]],"",MID(tblParseParts[[#This Row],[Text]],_xlpm._i,1)))</f>
        <v/>
      </c>
      <c r="AG140" s="4" t="str">
        <f>_xlfn.LET(_xlpm._i, COLUMN()-COLUMN(tblParseParts[[#Headers],[Text]]), IF(_xlpm._i&gt;tblParseParts[[#This Row],[Len]],"",MID(tblParseParts[[#This Row],[Text]],_xlpm._i,1)))</f>
        <v/>
      </c>
      <c r="AH140" s="4" t="str">
        <f>_xlfn.LET(_xlpm._i, COLUMN()-COLUMN(tblParseParts[[#Headers],[Text]]), IF(_xlpm._i&gt;tblParseParts[[#This Row],[Len]],"",MID(tblParseParts[[#This Row],[Text]],_xlpm._i,1)))</f>
        <v/>
      </c>
      <c r="AI140" s="4" t="str">
        <f>_xlfn.LET(_xlpm._i, COLUMN()-COLUMN(tblParseParts[[#Headers],[Text]]), IF(_xlpm._i&gt;tblParseParts[[#This Row],[Len]],"",MID(tblParseParts[[#This Row],[Text]],_xlpm._i,1)))</f>
        <v/>
      </c>
      <c r="AJ140">
        <f>LEN(tblParseParts[[#This Row],[Text]])</f>
        <v>17</v>
      </c>
      <c r="AK140">
        <f>_xlfn.LET(_xlpm._range,tblParseParts[[#This Row],[1]:[33]], _xlfn.IFNA(_xlfn.XMATCH("T",_xlpm._range,0,1),0))</f>
        <v>8</v>
      </c>
      <c r="AL14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40">
        <f>_xlfn.LET(_xlpm._range,tblParseParts[[#This Row],[1]:[33]], _xlfn.IFNA(_xlfn.XMATCH(":",_xlpm._range,0,-1),0))</f>
        <v>15</v>
      </c>
      <c r="AN140" cm="1">
        <f t="array" ref="AN140">_xlfn.LET(_xlpm._last,INDEX(tblParseParts[[#This Row],[1]:[33]],1,tblParseParts[[#This Row],[Len]]),IF(_xlpm._last="Z",tblParseParts[[#This Row],[Len]],0))</f>
        <v>0</v>
      </c>
      <c r="AO140">
        <f>N(tblParseParts[[#This Row],[Tpos]]&gt;0)</f>
        <v>1</v>
      </c>
      <c r="AP140">
        <f>N(tblParseParts[[#This Row],[Tpos]]=1)</f>
        <v>0</v>
      </c>
      <c r="AQ140">
        <f>N(tblParseParts[[#This Row],[SignLastPos]]=1)</f>
        <v>0</v>
      </c>
      <c r="AR140">
        <f>(tblParseParts[[#This Row],[Tpos]]&lt;&gt;0)*(((tblParseParts[[#This Row],[ZlastPos]]&gt;tblParseParts[[#This Row],[Tpos]])+(tblParseParts[[#This Row],[SignLastPos]]&gt;tblParseParts[[#This Row],[Tpos]]))&lt;&gt;0)</f>
        <v>1</v>
      </c>
      <c r="AS140">
        <f>(tblParseParts[[#This Row],[Tpos]]&lt;&gt;0)*(((tblParseParts[[#This Row],[ZlastPos]]=tblParseParts[[#This Row],[Tpos]]+1)+(tblParseParts[[#This Row],[SignLastPos]]=tblParseParts[[#This Row],[Tpos]]+1))&lt;&gt;0)</f>
        <v>1</v>
      </c>
      <c r="AT140">
        <f>N(tblParseParts[[#This Row],[ColonLastPos]]&gt;tblParseParts[[#This Row],[SignLastPos]])</f>
        <v>1</v>
      </c>
      <c r="AU140">
        <f>N(tblParseParts[[#This Row],[Len]]&lt;8)</f>
        <v>0</v>
      </c>
      <c r="AV140">
        <f>N(tblParseParts[[#This Row],[ZlastPos]]=tblParseParts[[#This Row],[Len]])</f>
        <v>0</v>
      </c>
      <c r="AW14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40">
        <v>2</v>
      </c>
      <c r="AY140">
        <v>1</v>
      </c>
      <c r="AZ140">
        <v>0</v>
      </c>
      <c r="BA140" t="str">
        <f>_xlfn.TEXTJOIN(", ",FALSE,tblParseParts[[#This Row],[Hash]:[Compliant]])</f>
        <v>156, 2, 1, 0</v>
      </c>
    </row>
    <row r="141" spans="1:53" x14ac:dyDescent="0.25">
      <c r="A141">
        <v>133</v>
      </c>
      <c r="B141" s="14" t="s">
        <v>152</v>
      </c>
      <c r="C141" s="4" t="str">
        <f>_xlfn.LET(_xlpm._i, COLUMN()-COLUMN(tblParseParts[[#Headers],[Text]]), IF(_xlpm._i&gt;tblParseParts[[#This Row],[Len]],"",MID(tblParseParts[[#This Row],[Text]],_xlpm._i,1)))</f>
        <v>2</v>
      </c>
      <c r="D141" s="4" t="str">
        <f>_xlfn.LET(_xlpm._i, COLUMN()-COLUMN(tblParseParts[[#Headers],[Text]]), IF(_xlpm._i&gt;tblParseParts[[#This Row],[Len]],"",MID(tblParseParts[[#This Row],[Text]],_xlpm._i,1)))</f>
        <v>0</v>
      </c>
      <c r="E141" s="4" t="str">
        <f>_xlfn.LET(_xlpm._i, COLUMN()-COLUMN(tblParseParts[[#Headers],[Text]]), IF(_xlpm._i&gt;tblParseParts[[#This Row],[Len]],"",MID(tblParseParts[[#This Row],[Text]],_xlpm._i,1)))</f>
        <v>2</v>
      </c>
      <c r="F141" s="4" t="str">
        <f>_xlfn.LET(_xlpm._i, COLUMN()-COLUMN(tblParseParts[[#Headers],[Text]]), IF(_xlpm._i&gt;tblParseParts[[#This Row],[Len]],"",MID(tblParseParts[[#This Row],[Text]],_xlpm._i,1)))</f>
        <v>3</v>
      </c>
      <c r="G141" s="4" t="str">
        <f>_xlfn.LET(_xlpm._i, COLUMN()-COLUMN(tblParseParts[[#Headers],[Text]]), IF(_xlpm._i&gt;tblParseParts[[#This Row],[Len]],"",MID(tblParseParts[[#This Row],[Text]],_xlpm._i,1)))</f>
        <v>1</v>
      </c>
      <c r="H141" s="4" t="str">
        <f>_xlfn.LET(_xlpm._i, COLUMN()-COLUMN(tblParseParts[[#Headers],[Text]]), IF(_xlpm._i&gt;tblParseParts[[#This Row],[Len]],"",MID(tblParseParts[[#This Row],[Text]],_xlpm._i,1)))</f>
        <v>0</v>
      </c>
      <c r="I141" s="4" t="str">
        <f>_xlfn.LET(_xlpm._i, COLUMN()-COLUMN(tblParseParts[[#Headers],[Text]]), IF(_xlpm._i&gt;tblParseParts[[#This Row],[Len]],"",MID(tblParseParts[[#This Row],[Text]],_xlpm._i,1)))</f>
        <v>2</v>
      </c>
      <c r="J141" s="4" t="str">
        <f>_xlfn.LET(_xlpm._i, COLUMN()-COLUMN(tblParseParts[[#Headers],[Text]]), IF(_xlpm._i&gt;tblParseParts[[#This Row],[Len]],"",MID(tblParseParts[[#This Row],[Text]],_xlpm._i,1)))</f>
        <v>4</v>
      </c>
      <c r="K141" s="4" t="str">
        <f>_xlfn.LET(_xlpm._i, COLUMN()-COLUMN(tblParseParts[[#Headers],[Text]]), IF(_xlpm._i&gt;tblParseParts[[#This Row],[Len]],"",MID(tblParseParts[[#This Row],[Text]],_xlpm._i,1)))</f>
        <v>T</v>
      </c>
      <c r="L141" s="4" t="str">
        <f>_xlfn.LET(_xlpm._i, COLUMN()-COLUMN(tblParseParts[[#Headers],[Text]]), IF(_xlpm._i&gt;tblParseParts[[#This Row],[Len]],"",MID(tblParseParts[[#This Row],[Text]],_xlpm._i,1)))</f>
        <v>+</v>
      </c>
      <c r="M141" s="4" t="str">
        <f>_xlfn.LET(_xlpm._i, COLUMN()-COLUMN(tblParseParts[[#Headers],[Text]]), IF(_xlpm._i&gt;tblParseParts[[#This Row],[Len]],"",MID(tblParseParts[[#This Row],[Text]],_xlpm._i,1)))</f>
        <v>0</v>
      </c>
      <c r="N141" s="4" t="str">
        <f>_xlfn.LET(_xlpm._i, COLUMN()-COLUMN(tblParseParts[[#Headers],[Text]]), IF(_xlpm._i&gt;tblParseParts[[#This Row],[Len]],"",MID(tblParseParts[[#This Row],[Text]],_xlpm._i,1)))</f>
        <v>9</v>
      </c>
      <c r="O141" s="4" t="str">
        <f>_xlfn.LET(_xlpm._i, COLUMN()-COLUMN(tblParseParts[[#Headers],[Text]]), IF(_xlpm._i&gt;tblParseParts[[#This Row],[Len]],"",MID(tblParseParts[[#This Row],[Text]],_xlpm._i,1)))</f>
        <v>3</v>
      </c>
      <c r="P141" s="4" t="str">
        <f>_xlfn.LET(_xlpm._i, COLUMN()-COLUMN(tblParseParts[[#Headers],[Text]]), IF(_xlpm._i&gt;tblParseParts[[#This Row],[Len]],"",MID(tblParseParts[[#This Row],[Text]],_xlpm._i,1)))</f>
        <v>0</v>
      </c>
      <c r="Q141" s="4" t="str">
        <f>_xlfn.LET(_xlpm._i, COLUMN()-COLUMN(tblParseParts[[#Headers],[Text]]), IF(_xlpm._i&gt;tblParseParts[[#This Row],[Len]],"",MID(tblParseParts[[#This Row],[Text]],_xlpm._i,1)))</f>
        <v>2</v>
      </c>
      <c r="R141" s="4" t="str">
        <f>_xlfn.LET(_xlpm._i, COLUMN()-COLUMN(tblParseParts[[#Headers],[Text]]), IF(_xlpm._i&gt;tblParseParts[[#This Row],[Len]],"",MID(tblParseParts[[#This Row],[Text]],_xlpm._i,1)))</f>
        <v>2</v>
      </c>
      <c r="S141" s="4" t="str">
        <f>_xlfn.LET(_xlpm._i, COLUMN()-COLUMN(tblParseParts[[#Headers],[Text]]), IF(_xlpm._i&gt;tblParseParts[[#This Row],[Len]],"",MID(tblParseParts[[#This Row],[Text]],_xlpm._i,1)))</f>
        <v/>
      </c>
      <c r="T141" s="4" t="str">
        <f>_xlfn.LET(_xlpm._i, COLUMN()-COLUMN(tblParseParts[[#Headers],[Text]]), IF(_xlpm._i&gt;tblParseParts[[#This Row],[Len]],"",MID(tblParseParts[[#This Row],[Text]],_xlpm._i,1)))</f>
        <v/>
      </c>
      <c r="U141" s="4" t="str">
        <f>_xlfn.LET(_xlpm._i, COLUMN()-COLUMN(tblParseParts[[#Headers],[Text]]), IF(_xlpm._i&gt;tblParseParts[[#This Row],[Len]],"",MID(tblParseParts[[#This Row],[Text]],_xlpm._i,1)))</f>
        <v/>
      </c>
      <c r="V141" s="4" t="str">
        <f>_xlfn.LET(_xlpm._i, COLUMN()-COLUMN(tblParseParts[[#Headers],[Text]]), IF(_xlpm._i&gt;tblParseParts[[#This Row],[Len]],"",MID(tblParseParts[[#This Row],[Text]],_xlpm._i,1)))</f>
        <v/>
      </c>
      <c r="W141" s="4" t="str">
        <f>_xlfn.LET(_xlpm._i, COLUMN()-COLUMN(tblParseParts[[#Headers],[Text]]), IF(_xlpm._i&gt;tblParseParts[[#This Row],[Len]],"",MID(tblParseParts[[#This Row],[Text]],_xlpm._i,1)))</f>
        <v/>
      </c>
      <c r="X141" s="4" t="str">
        <f>_xlfn.LET(_xlpm._i, COLUMN()-COLUMN(tblParseParts[[#Headers],[Text]]), IF(_xlpm._i&gt;tblParseParts[[#This Row],[Len]],"",MID(tblParseParts[[#This Row],[Text]],_xlpm._i,1)))</f>
        <v/>
      </c>
      <c r="Y141" s="4" t="str">
        <f>_xlfn.LET(_xlpm._i, COLUMN()-COLUMN(tblParseParts[[#Headers],[Text]]), IF(_xlpm._i&gt;tblParseParts[[#This Row],[Len]],"",MID(tblParseParts[[#This Row],[Text]],_xlpm._i,1)))</f>
        <v/>
      </c>
      <c r="Z141" s="4" t="str">
        <f>_xlfn.LET(_xlpm._i, COLUMN()-COLUMN(tblParseParts[[#Headers],[Text]]), IF(_xlpm._i&gt;tblParseParts[[#This Row],[Len]],"",MID(tblParseParts[[#This Row],[Text]],_xlpm._i,1)))</f>
        <v/>
      </c>
      <c r="AA141" s="4" t="str">
        <f>_xlfn.LET(_xlpm._i, COLUMN()-COLUMN(tblParseParts[[#Headers],[Text]]), IF(_xlpm._i&gt;tblParseParts[[#This Row],[Len]],"",MID(tblParseParts[[#This Row],[Text]],_xlpm._i,1)))</f>
        <v/>
      </c>
      <c r="AB141" s="4" t="str">
        <f>_xlfn.LET(_xlpm._i, COLUMN()-COLUMN(tblParseParts[[#Headers],[Text]]), IF(_xlpm._i&gt;tblParseParts[[#This Row],[Len]],"",MID(tblParseParts[[#This Row],[Text]],_xlpm._i,1)))</f>
        <v/>
      </c>
      <c r="AC141" s="4" t="str">
        <f>_xlfn.LET(_xlpm._i, COLUMN()-COLUMN(tblParseParts[[#Headers],[Text]]), IF(_xlpm._i&gt;tblParseParts[[#This Row],[Len]],"",MID(tblParseParts[[#This Row],[Text]],_xlpm._i,1)))</f>
        <v/>
      </c>
      <c r="AD141" s="4" t="str">
        <f>_xlfn.LET(_xlpm._i, COLUMN()-COLUMN(tblParseParts[[#Headers],[Text]]), IF(_xlpm._i&gt;tblParseParts[[#This Row],[Len]],"",MID(tblParseParts[[#This Row],[Text]],_xlpm._i,1)))</f>
        <v/>
      </c>
      <c r="AE141" s="4" t="str">
        <f>_xlfn.LET(_xlpm._i, COLUMN()-COLUMN(tblParseParts[[#Headers],[Text]]), IF(_xlpm._i&gt;tblParseParts[[#This Row],[Len]],"",MID(tblParseParts[[#This Row],[Text]],_xlpm._i,1)))</f>
        <v/>
      </c>
      <c r="AF141" s="4" t="str">
        <f>_xlfn.LET(_xlpm._i, COLUMN()-COLUMN(tblParseParts[[#Headers],[Text]]), IF(_xlpm._i&gt;tblParseParts[[#This Row],[Len]],"",MID(tblParseParts[[#This Row],[Text]],_xlpm._i,1)))</f>
        <v/>
      </c>
      <c r="AG141" s="4" t="str">
        <f>_xlfn.LET(_xlpm._i, COLUMN()-COLUMN(tblParseParts[[#Headers],[Text]]), IF(_xlpm._i&gt;tblParseParts[[#This Row],[Len]],"",MID(tblParseParts[[#This Row],[Text]],_xlpm._i,1)))</f>
        <v/>
      </c>
      <c r="AH141" s="4" t="str">
        <f>_xlfn.LET(_xlpm._i, COLUMN()-COLUMN(tblParseParts[[#Headers],[Text]]), IF(_xlpm._i&gt;tblParseParts[[#This Row],[Len]],"",MID(tblParseParts[[#This Row],[Text]],_xlpm._i,1)))</f>
        <v/>
      </c>
      <c r="AI141" s="4" t="str">
        <f>_xlfn.LET(_xlpm._i, COLUMN()-COLUMN(tblParseParts[[#Headers],[Text]]), IF(_xlpm._i&gt;tblParseParts[[#This Row],[Len]],"",MID(tblParseParts[[#This Row],[Text]],_xlpm._i,1)))</f>
        <v/>
      </c>
      <c r="AJ141">
        <f>LEN(tblParseParts[[#This Row],[Text]])</f>
        <v>16</v>
      </c>
      <c r="AK141">
        <f>_xlfn.LET(_xlpm._range,tblParseParts[[#This Row],[1]:[33]], _xlfn.IFNA(_xlfn.XMATCH("T",_xlpm._range,0,1),0))</f>
        <v>9</v>
      </c>
      <c r="AL14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41">
        <f>_xlfn.LET(_xlpm._range,tblParseParts[[#This Row],[1]:[33]], _xlfn.IFNA(_xlfn.XMATCH(":",_xlpm._range,0,-1),0))</f>
        <v>0</v>
      </c>
      <c r="AN141" cm="1">
        <f t="array" ref="AN141">_xlfn.LET(_xlpm._last,INDEX(tblParseParts[[#This Row],[1]:[33]],1,tblParseParts[[#This Row],[Len]]),IF(_xlpm._last="Z",tblParseParts[[#This Row],[Len]],0))</f>
        <v>0</v>
      </c>
      <c r="AO141">
        <f>N(tblParseParts[[#This Row],[Tpos]]&gt;0)</f>
        <v>1</v>
      </c>
      <c r="AP141">
        <f>N(tblParseParts[[#This Row],[Tpos]]=1)</f>
        <v>0</v>
      </c>
      <c r="AQ141">
        <f>N(tblParseParts[[#This Row],[SignLastPos]]=1)</f>
        <v>0</v>
      </c>
      <c r="AR141">
        <f>(tblParseParts[[#This Row],[Tpos]]&lt;&gt;0)*(((tblParseParts[[#This Row],[ZlastPos]]&gt;tblParseParts[[#This Row],[Tpos]])+(tblParseParts[[#This Row],[SignLastPos]]&gt;tblParseParts[[#This Row],[Tpos]]))&lt;&gt;0)</f>
        <v>1</v>
      </c>
      <c r="AS141">
        <f>(tblParseParts[[#This Row],[Tpos]]&lt;&gt;0)*(((tblParseParts[[#This Row],[ZlastPos]]=tblParseParts[[#This Row],[Tpos]]+1)+(tblParseParts[[#This Row],[SignLastPos]]=tblParseParts[[#This Row],[Tpos]]+1))&lt;&gt;0)</f>
        <v>1</v>
      </c>
      <c r="AT141">
        <f>N(tblParseParts[[#This Row],[ColonLastPos]]&gt;tblParseParts[[#This Row],[SignLastPos]])</f>
        <v>0</v>
      </c>
      <c r="AU141">
        <f>N(tblParseParts[[#This Row],[Len]]&lt;8)</f>
        <v>0</v>
      </c>
      <c r="AV141">
        <f>N(tblParseParts[[#This Row],[ZlastPos]]=tblParseParts[[#This Row],[Len]])</f>
        <v>0</v>
      </c>
      <c r="AW14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41">
        <v>2</v>
      </c>
      <c r="AY141">
        <v>1</v>
      </c>
      <c r="AZ141">
        <v>0</v>
      </c>
      <c r="BA141" t="str">
        <f>_xlfn.TEXTJOIN(", ",FALSE,tblParseParts[[#This Row],[Hash]:[Compliant]])</f>
        <v>152, 2, 1, 0</v>
      </c>
    </row>
    <row r="142" spans="1:53" x14ac:dyDescent="0.25">
      <c r="A142">
        <v>134</v>
      </c>
      <c r="B142" s="14" t="s">
        <v>153</v>
      </c>
      <c r="C142" s="4" t="str">
        <f>_xlfn.LET(_xlpm._i, COLUMN()-COLUMN(tblParseParts[[#Headers],[Text]]), IF(_xlpm._i&gt;tblParseParts[[#This Row],[Len]],"",MID(tblParseParts[[#This Row],[Text]],_xlpm._i,1)))</f>
        <v>2</v>
      </c>
      <c r="D142" s="4" t="str">
        <f>_xlfn.LET(_xlpm._i, COLUMN()-COLUMN(tblParseParts[[#Headers],[Text]]), IF(_xlpm._i&gt;tblParseParts[[#This Row],[Len]],"",MID(tblParseParts[[#This Row],[Text]],_xlpm._i,1)))</f>
        <v>0</v>
      </c>
      <c r="E142" s="4" t="str">
        <f>_xlfn.LET(_xlpm._i, COLUMN()-COLUMN(tblParseParts[[#Headers],[Text]]), IF(_xlpm._i&gt;tblParseParts[[#This Row],[Len]],"",MID(tblParseParts[[#This Row],[Text]],_xlpm._i,1)))</f>
        <v>2</v>
      </c>
      <c r="F142" s="4" t="str">
        <f>_xlfn.LET(_xlpm._i, COLUMN()-COLUMN(tblParseParts[[#Headers],[Text]]), IF(_xlpm._i&gt;tblParseParts[[#This Row],[Len]],"",MID(tblParseParts[[#This Row],[Text]],_xlpm._i,1)))</f>
        <v>3</v>
      </c>
      <c r="G142" s="4" t="str">
        <f>_xlfn.LET(_xlpm._i, COLUMN()-COLUMN(tblParseParts[[#Headers],[Text]]), IF(_xlpm._i&gt;tblParseParts[[#This Row],[Len]],"",MID(tblParseParts[[#This Row],[Text]],_xlpm._i,1)))</f>
        <v>W</v>
      </c>
      <c r="H142" s="4" t="str">
        <f>_xlfn.LET(_xlpm._i, COLUMN()-COLUMN(tblParseParts[[#Headers],[Text]]), IF(_xlpm._i&gt;tblParseParts[[#This Row],[Len]],"",MID(tblParseParts[[#This Row],[Text]],_xlpm._i,1)))</f>
        <v>1</v>
      </c>
      <c r="I142" s="4" t="str">
        <f>_xlfn.LET(_xlpm._i, COLUMN()-COLUMN(tblParseParts[[#Headers],[Text]]), IF(_xlpm._i&gt;tblParseParts[[#This Row],[Len]],"",MID(tblParseParts[[#This Row],[Text]],_xlpm._i,1)))</f>
        <v>5</v>
      </c>
      <c r="J142" s="4" t="str">
        <f>_xlfn.LET(_xlpm._i, COLUMN()-COLUMN(tblParseParts[[#Headers],[Text]]), IF(_xlpm._i&gt;tblParseParts[[#This Row],[Len]],"",MID(tblParseParts[[#This Row],[Text]],_xlpm._i,1)))</f>
        <v>2</v>
      </c>
      <c r="K142" s="4" t="str">
        <f>_xlfn.LET(_xlpm._i, COLUMN()-COLUMN(tblParseParts[[#Headers],[Text]]), IF(_xlpm._i&gt;tblParseParts[[#This Row],[Len]],"",MID(tblParseParts[[#This Row],[Text]],_xlpm._i,1)))</f>
        <v>T</v>
      </c>
      <c r="L142" s="4" t="str">
        <f>_xlfn.LET(_xlpm._i, COLUMN()-COLUMN(tblParseParts[[#Headers],[Text]]), IF(_xlpm._i&gt;tblParseParts[[#This Row],[Len]],"",MID(tblParseParts[[#This Row],[Text]],_xlpm._i,1)))</f>
        <v>+</v>
      </c>
      <c r="M142" s="4" t="str">
        <f>_xlfn.LET(_xlpm._i, COLUMN()-COLUMN(tblParseParts[[#Headers],[Text]]), IF(_xlpm._i&gt;tblParseParts[[#This Row],[Len]],"",MID(tblParseParts[[#This Row],[Text]],_xlpm._i,1)))</f>
        <v>0</v>
      </c>
      <c r="N142" s="4" t="str">
        <f>_xlfn.LET(_xlpm._i, COLUMN()-COLUMN(tblParseParts[[#Headers],[Text]]), IF(_xlpm._i&gt;tblParseParts[[#This Row],[Len]],"",MID(tblParseParts[[#This Row],[Text]],_xlpm._i,1)))</f>
        <v>9</v>
      </c>
      <c r="O142" s="4" t="str">
        <f>_xlfn.LET(_xlpm._i, COLUMN()-COLUMN(tblParseParts[[#Headers],[Text]]), IF(_xlpm._i&gt;tblParseParts[[#This Row],[Len]],"",MID(tblParseParts[[#This Row],[Text]],_xlpm._i,1)))</f>
        <v>3</v>
      </c>
      <c r="P142" s="4" t="str">
        <f>_xlfn.LET(_xlpm._i, COLUMN()-COLUMN(tblParseParts[[#Headers],[Text]]), IF(_xlpm._i&gt;tblParseParts[[#This Row],[Len]],"",MID(tblParseParts[[#This Row],[Text]],_xlpm._i,1)))</f>
        <v>0</v>
      </c>
      <c r="Q142" s="4" t="str">
        <f>_xlfn.LET(_xlpm._i, COLUMN()-COLUMN(tblParseParts[[#Headers],[Text]]), IF(_xlpm._i&gt;tblParseParts[[#This Row],[Len]],"",MID(tblParseParts[[#This Row],[Text]],_xlpm._i,1)))</f>
        <v>2</v>
      </c>
      <c r="R142" s="4" t="str">
        <f>_xlfn.LET(_xlpm._i, COLUMN()-COLUMN(tblParseParts[[#Headers],[Text]]), IF(_xlpm._i&gt;tblParseParts[[#This Row],[Len]],"",MID(tblParseParts[[#This Row],[Text]],_xlpm._i,1)))</f>
        <v>2</v>
      </c>
      <c r="S142" s="4" t="str">
        <f>_xlfn.LET(_xlpm._i, COLUMN()-COLUMN(tblParseParts[[#Headers],[Text]]), IF(_xlpm._i&gt;tblParseParts[[#This Row],[Len]],"",MID(tblParseParts[[#This Row],[Text]],_xlpm._i,1)))</f>
        <v/>
      </c>
      <c r="T142" s="4" t="str">
        <f>_xlfn.LET(_xlpm._i, COLUMN()-COLUMN(tblParseParts[[#Headers],[Text]]), IF(_xlpm._i&gt;tblParseParts[[#This Row],[Len]],"",MID(tblParseParts[[#This Row],[Text]],_xlpm._i,1)))</f>
        <v/>
      </c>
      <c r="U142" s="4" t="str">
        <f>_xlfn.LET(_xlpm._i, COLUMN()-COLUMN(tblParseParts[[#Headers],[Text]]), IF(_xlpm._i&gt;tblParseParts[[#This Row],[Len]],"",MID(tblParseParts[[#This Row],[Text]],_xlpm._i,1)))</f>
        <v/>
      </c>
      <c r="V142" s="4" t="str">
        <f>_xlfn.LET(_xlpm._i, COLUMN()-COLUMN(tblParseParts[[#Headers],[Text]]), IF(_xlpm._i&gt;tblParseParts[[#This Row],[Len]],"",MID(tblParseParts[[#This Row],[Text]],_xlpm._i,1)))</f>
        <v/>
      </c>
      <c r="W142" s="4" t="str">
        <f>_xlfn.LET(_xlpm._i, COLUMN()-COLUMN(tblParseParts[[#Headers],[Text]]), IF(_xlpm._i&gt;tblParseParts[[#This Row],[Len]],"",MID(tblParseParts[[#This Row],[Text]],_xlpm._i,1)))</f>
        <v/>
      </c>
      <c r="X142" s="4" t="str">
        <f>_xlfn.LET(_xlpm._i, COLUMN()-COLUMN(tblParseParts[[#Headers],[Text]]), IF(_xlpm._i&gt;tblParseParts[[#This Row],[Len]],"",MID(tblParseParts[[#This Row],[Text]],_xlpm._i,1)))</f>
        <v/>
      </c>
      <c r="Y142" s="4" t="str">
        <f>_xlfn.LET(_xlpm._i, COLUMN()-COLUMN(tblParseParts[[#Headers],[Text]]), IF(_xlpm._i&gt;tblParseParts[[#This Row],[Len]],"",MID(tblParseParts[[#This Row],[Text]],_xlpm._i,1)))</f>
        <v/>
      </c>
      <c r="Z142" s="4" t="str">
        <f>_xlfn.LET(_xlpm._i, COLUMN()-COLUMN(tblParseParts[[#Headers],[Text]]), IF(_xlpm._i&gt;tblParseParts[[#This Row],[Len]],"",MID(tblParseParts[[#This Row],[Text]],_xlpm._i,1)))</f>
        <v/>
      </c>
      <c r="AA142" s="4" t="str">
        <f>_xlfn.LET(_xlpm._i, COLUMN()-COLUMN(tblParseParts[[#Headers],[Text]]), IF(_xlpm._i&gt;tblParseParts[[#This Row],[Len]],"",MID(tblParseParts[[#This Row],[Text]],_xlpm._i,1)))</f>
        <v/>
      </c>
      <c r="AB142" s="4" t="str">
        <f>_xlfn.LET(_xlpm._i, COLUMN()-COLUMN(tblParseParts[[#Headers],[Text]]), IF(_xlpm._i&gt;tblParseParts[[#This Row],[Len]],"",MID(tblParseParts[[#This Row],[Text]],_xlpm._i,1)))</f>
        <v/>
      </c>
      <c r="AC142" s="4" t="str">
        <f>_xlfn.LET(_xlpm._i, COLUMN()-COLUMN(tblParseParts[[#Headers],[Text]]), IF(_xlpm._i&gt;tblParseParts[[#This Row],[Len]],"",MID(tblParseParts[[#This Row],[Text]],_xlpm._i,1)))</f>
        <v/>
      </c>
      <c r="AD142" s="4" t="str">
        <f>_xlfn.LET(_xlpm._i, COLUMN()-COLUMN(tblParseParts[[#Headers],[Text]]), IF(_xlpm._i&gt;tblParseParts[[#This Row],[Len]],"",MID(tblParseParts[[#This Row],[Text]],_xlpm._i,1)))</f>
        <v/>
      </c>
      <c r="AE142" s="4" t="str">
        <f>_xlfn.LET(_xlpm._i, COLUMN()-COLUMN(tblParseParts[[#Headers],[Text]]), IF(_xlpm._i&gt;tblParseParts[[#This Row],[Len]],"",MID(tblParseParts[[#This Row],[Text]],_xlpm._i,1)))</f>
        <v/>
      </c>
      <c r="AF142" s="4" t="str">
        <f>_xlfn.LET(_xlpm._i, COLUMN()-COLUMN(tblParseParts[[#Headers],[Text]]), IF(_xlpm._i&gt;tblParseParts[[#This Row],[Len]],"",MID(tblParseParts[[#This Row],[Text]],_xlpm._i,1)))</f>
        <v/>
      </c>
      <c r="AG142" s="4" t="str">
        <f>_xlfn.LET(_xlpm._i, COLUMN()-COLUMN(tblParseParts[[#Headers],[Text]]), IF(_xlpm._i&gt;tblParseParts[[#This Row],[Len]],"",MID(tblParseParts[[#This Row],[Text]],_xlpm._i,1)))</f>
        <v/>
      </c>
      <c r="AH142" s="4" t="str">
        <f>_xlfn.LET(_xlpm._i, COLUMN()-COLUMN(tblParseParts[[#Headers],[Text]]), IF(_xlpm._i&gt;tblParseParts[[#This Row],[Len]],"",MID(tblParseParts[[#This Row],[Text]],_xlpm._i,1)))</f>
        <v/>
      </c>
      <c r="AI142" s="4" t="str">
        <f>_xlfn.LET(_xlpm._i, COLUMN()-COLUMN(tblParseParts[[#Headers],[Text]]), IF(_xlpm._i&gt;tblParseParts[[#This Row],[Len]],"",MID(tblParseParts[[#This Row],[Text]],_xlpm._i,1)))</f>
        <v/>
      </c>
      <c r="AJ142">
        <f>LEN(tblParseParts[[#This Row],[Text]])</f>
        <v>16</v>
      </c>
      <c r="AK142">
        <f>_xlfn.LET(_xlpm._range,tblParseParts[[#This Row],[1]:[33]], _xlfn.IFNA(_xlfn.XMATCH("T",_xlpm._range,0,1),0))</f>
        <v>9</v>
      </c>
      <c r="AL14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42">
        <f>_xlfn.LET(_xlpm._range,tblParseParts[[#This Row],[1]:[33]], _xlfn.IFNA(_xlfn.XMATCH(":",_xlpm._range,0,-1),0))</f>
        <v>0</v>
      </c>
      <c r="AN142" cm="1">
        <f t="array" ref="AN142">_xlfn.LET(_xlpm._last,INDEX(tblParseParts[[#This Row],[1]:[33]],1,tblParseParts[[#This Row],[Len]]),IF(_xlpm._last="Z",tblParseParts[[#This Row],[Len]],0))</f>
        <v>0</v>
      </c>
      <c r="AO142">
        <f>N(tblParseParts[[#This Row],[Tpos]]&gt;0)</f>
        <v>1</v>
      </c>
      <c r="AP142">
        <f>N(tblParseParts[[#This Row],[Tpos]]=1)</f>
        <v>0</v>
      </c>
      <c r="AQ142">
        <f>N(tblParseParts[[#This Row],[SignLastPos]]=1)</f>
        <v>0</v>
      </c>
      <c r="AR142">
        <f>(tblParseParts[[#This Row],[Tpos]]&lt;&gt;0)*(((tblParseParts[[#This Row],[ZlastPos]]&gt;tblParseParts[[#This Row],[Tpos]])+(tblParseParts[[#This Row],[SignLastPos]]&gt;tblParseParts[[#This Row],[Tpos]]))&lt;&gt;0)</f>
        <v>1</v>
      </c>
      <c r="AS142">
        <f>(tblParseParts[[#This Row],[Tpos]]&lt;&gt;0)*(((tblParseParts[[#This Row],[ZlastPos]]=tblParseParts[[#This Row],[Tpos]]+1)+(tblParseParts[[#This Row],[SignLastPos]]=tblParseParts[[#This Row],[Tpos]]+1))&lt;&gt;0)</f>
        <v>1</v>
      </c>
      <c r="AT142">
        <f>N(tblParseParts[[#This Row],[ColonLastPos]]&gt;tblParseParts[[#This Row],[SignLastPos]])</f>
        <v>0</v>
      </c>
      <c r="AU142">
        <f>N(tblParseParts[[#This Row],[Len]]&lt;8)</f>
        <v>0</v>
      </c>
      <c r="AV142">
        <f>N(tblParseParts[[#This Row],[ZlastPos]]=tblParseParts[[#This Row],[Len]])</f>
        <v>0</v>
      </c>
      <c r="AW14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42">
        <v>2</v>
      </c>
      <c r="AY142">
        <v>1</v>
      </c>
      <c r="AZ142">
        <v>0</v>
      </c>
      <c r="BA142" t="str">
        <f>_xlfn.TEXTJOIN(", ",FALSE,tblParseParts[[#This Row],[Hash]:[Compliant]])</f>
        <v>152, 2, 1, 0</v>
      </c>
    </row>
    <row r="143" spans="1:53" x14ac:dyDescent="0.25">
      <c r="A143">
        <v>135</v>
      </c>
      <c r="B143" s="14" t="s">
        <v>154</v>
      </c>
      <c r="C143" s="4" t="str">
        <f>_xlfn.LET(_xlpm._i, COLUMN()-COLUMN(tblParseParts[[#Headers],[Text]]), IF(_xlpm._i&gt;tblParseParts[[#This Row],[Len]],"",MID(tblParseParts[[#This Row],[Text]],_xlpm._i,1)))</f>
        <v>-</v>
      </c>
      <c r="D143" s="4" t="str">
        <f>_xlfn.LET(_xlpm._i, COLUMN()-COLUMN(tblParseParts[[#Headers],[Text]]), IF(_xlpm._i&gt;tblParseParts[[#This Row],[Len]],"",MID(tblParseParts[[#This Row],[Text]],_xlpm._i,1)))</f>
        <v>9</v>
      </c>
      <c r="E143" s="4" t="str">
        <f>_xlfn.LET(_xlpm._i, COLUMN()-COLUMN(tblParseParts[[#Headers],[Text]]), IF(_xlpm._i&gt;tblParseParts[[#This Row],[Len]],"",MID(tblParseParts[[#This Row],[Text]],_xlpm._i,1)))</f>
        <v>9</v>
      </c>
      <c r="F143" s="4" t="str">
        <f>_xlfn.LET(_xlpm._i, COLUMN()-COLUMN(tblParseParts[[#Headers],[Text]]), IF(_xlpm._i&gt;tblParseParts[[#This Row],[Len]],"",MID(tblParseParts[[#This Row],[Text]],_xlpm._i,1)))</f>
        <v>9</v>
      </c>
      <c r="G143" s="4" t="str">
        <f>_xlfn.LET(_xlpm._i, COLUMN()-COLUMN(tblParseParts[[#Headers],[Text]]), IF(_xlpm._i&gt;tblParseParts[[#This Row],[Len]],"",MID(tblParseParts[[#This Row],[Text]],_xlpm._i,1)))</f>
        <v>9</v>
      </c>
      <c r="H143" s="4" t="str">
        <f>_xlfn.LET(_xlpm._i, COLUMN()-COLUMN(tblParseParts[[#Headers],[Text]]), IF(_xlpm._i&gt;tblParseParts[[#This Row],[Len]],"",MID(tblParseParts[[#This Row],[Text]],_xlpm._i,1)))</f>
        <v>9</v>
      </c>
      <c r="I143" s="4" t="str">
        <f>_xlfn.LET(_xlpm._i, COLUMN()-COLUMN(tblParseParts[[#Headers],[Text]]), IF(_xlpm._i&gt;tblParseParts[[#This Row],[Len]],"",MID(tblParseParts[[#This Row],[Text]],_xlpm._i,1)))</f>
        <v>W</v>
      </c>
      <c r="J143" s="4" t="str">
        <f>_xlfn.LET(_xlpm._i, COLUMN()-COLUMN(tblParseParts[[#Headers],[Text]]), IF(_xlpm._i&gt;tblParseParts[[#This Row],[Len]],"",MID(tblParseParts[[#This Row],[Text]],_xlpm._i,1)))</f>
        <v>1</v>
      </c>
      <c r="K143" s="4" t="str">
        <f>_xlfn.LET(_xlpm._i, COLUMN()-COLUMN(tblParseParts[[#Headers],[Text]]), IF(_xlpm._i&gt;tblParseParts[[#This Row],[Len]],"",MID(tblParseParts[[#This Row],[Text]],_xlpm._i,1)))</f>
        <v>5</v>
      </c>
      <c r="L143" s="4" t="str">
        <f>_xlfn.LET(_xlpm._i, COLUMN()-COLUMN(tblParseParts[[#Headers],[Text]]), IF(_xlpm._i&gt;tblParseParts[[#This Row],[Len]],"",MID(tblParseParts[[#This Row],[Text]],_xlpm._i,1)))</f>
        <v>T</v>
      </c>
      <c r="M143" s="4" t="str">
        <f>_xlfn.LET(_xlpm._i, COLUMN()-COLUMN(tblParseParts[[#Headers],[Text]]), IF(_xlpm._i&gt;tblParseParts[[#This Row],[Len]],"",MID(tblParseParts[[#This Row],[Text]],_xlpm._i,1)))</f>
        <v>+</v>
      </c>
      <c r="N143" s="4" t="str">
        <f>_xlfn.LET(_xlpm._i, COLUMN()-COLUMN(tblParseParts[[#Headers],[Text]]), IF(_xlpm._i&gt;tblParseParts[[#This Row],[Len]],"",MID(tblParseParts[[#This Row],[Text]],_xlpm._i,1)))</f>
        <v>0</v>
      </c>
      <c r="O143" s="4" t="str">
        <f>_xlfn.LET(_xlpm._i, COLUMN()-COLUMN(tblParseParts[[#Headers],[Text]]), IF(_xlpm._i&gt;tblParseParts[[#This Row],[Len]],"",MID(tblParseParts[[#This Row],[Text]],_xlpm._i,1)))</f>
        <v>9</v>
      </c>
      <c r="P143" s="4" t="str">
        <f>_xlfn.LET(_xlpm._i, COLUMN()-COLUMN(tblParseParts[[#Headers],[Text]]), IF(_xlpm._i&gt;tblParseParts[[#This Row],[Len]],"",MID(tblParseParts[[#This Row],[Text]],_xlpm._i,1)))</f>
        <v>3</v>
      </c>
      <c r="Q143" s="4" t="str">
        <f>_xlfn.LET(_xlpm._i, COLUMN()-COLUMN(tblParseParts[[#Headers],[Text]]), IF(_xlpm._i&gt;tblParseParts[[#This Row],[Len]],"",MID(tblParseParts[[#This Row],[Text]],_xlpm._i,1)))</f>
        <v>0</v>
      </c>
      <c r="R143" s="4" t="str">
        <f>_xlfn.LET(_xlpm._i, COLUMN()-COLUMN(tblParseParts[[#Headers],[Text]]), IF(_xlpm._i&gt;tblParseParts[[#This Row],[Len]],"",MID(tblParseParts[[#This Row],[Text]],_xlpm._i,1)))</f>
        <v>2</v>
      </c>
      <c r="S143" s="4" t="str">
        <f>_xlfn.LET(_xlpm._i, COLUMN()-COLUMN(tblParseParts[[#Headers],[Text]]), IF(_xlpm._i&gt;tblParseParts[[#This Row],[Len]],"",MID(tblParseParts[[#This Row],[Text]],_xlpm._i,1)))</f>
        <v>2</v>
      </c>
      <c r="T143" s="4" t="str">
        <f>_xlfn.LET(_xlpm._i, COLUMN()-COLUMN(tblParseParts[[#Headers],[Text]]), IF(_xlpm._i&gt;tblParseParts[[#This Row],[Len]],"",MID(tblParseParts[[#This Row],[Text]],_xlpm._i,1)))</f>
        <v/>
      </c>
      <c r="U143" s="4" t="str">
        <f>_xlfn.LET(_xlpm._i, COLUMN()-COLUMN(tblParseParts[[#Headers],[Text]]), IF(_xlpm._i&gt;tblParseParts[[#This Row],[Len]],"",MID(tblParseParts[[#This Row],[Text]],_xlpm._i,1)))</f>
        <v/>
      </c>
      <c r="V143" s="4" t="str">
        <f>_xlfn.LET(_xlpm._i, COLUMN()-COLUMN(tblParseParts[[#Headers],[Text]]), IF(_xlpm._i&gt;tblParseParts[[#This Row],[Len]],"",MID(tblParseParts[[#This Row],[Text]],_xlpm._i,1)))</f>
        <v/>
      </c>
      <c r="W143" s="4" t="str">
        <f>_xlfn.LET(_xlpm._i, COLUMN()-COLUMN(tblParseParts[[#Headers],[Text]]), IF(_xlpm._i&gt;tblParseParts[[#This Row],[Len]],"",MID(tblParseParts[[#This Row],[Text]],_xlpm._i,1)))</f>
        <v/>
      </c>
      <c r="X143" s="4" t="str">
        <f>_xlfn.LET(_xlpm._i, COLUMN()-COLUMN(tblParseParts[[#Headers],[Text]]), IF(_xlpm._i&gt;tblParseParts[[#This Row],[Len]],"",MID(tblParseParts[[#This Row],[Text]],_xlpm._i,1)))</f>
        <v/>
      </c>
      <c r="Y143" s="4" t="str">
        <f>_xlfn.LET(_xlpm._i, COLUMN()-COLUMN(tblParseParts[[#Headers],[Text]]), IF(_xlpm._i&gt;tblParseParts[[#This Row],[Len]],"",MID(tblParseParts[[#This Row],[Text]],_xlpm._i,1)))</f>
        <v/>
      </c>
      <c r="Z143" s="4" t="str">
        <f>_xlfn.LET(_xlpm._i, COLUMN()-COLUMN(tblParseParts[[#Headers],[Text]]), IF(_xlpm._i&gt;tblParseParts[[#This Row],[Len]],"",MID(tblParseParts[[#This Row],[Text]],_xlpm._i,1)))</f>
        <v/>
      </c>
      <c r="AA143" s="4" t="str">
        <f>_xlfn.LET(_xlpm._i, COLUMN()-COLUMN(tblParseParts[[#Headers],[Text]]), IF(_xlpm._i&gt;tblParseParts[[#This Row],[Len]],"",MID(tblParseParts[[#This Row],[Text]],_xlpm._i,1)))</f>
        <v/>
      </c>
      <c r="AB143" s="4" t="str">
        <f>_xlfn.LET(_xlpm._i, COLUMN()-COLUMN(tblParseParts[[#Headers],[Text]]), IF(_xlpm._i&gt;tblParseParts[[#This Row],[Len]],"",MID(tblParseParts[[#This Row],[Text]],_xlpm._i,1)))</f>
        <v/>
      </c>
      <c r="AC143" s="4" t="str">
        <f>_xlfn.LET(_xlpm._i, COLUMN()-COLUMN(tblParseParts[[#Headers],[Text]]), IF(_xlpm._i&gt;tblParseParts[[#This Row],[Len]],"",MID(tblParseParts[[#This Row],[Text]],_xlpm._i,1)))</f>
        <v/>
      </c>
      <c r="AD143" s="4" t="str">
        <f>_xlfn.LET(_xlpm._i, COLUMN()-COLUMN(tblParseParts[[#Headers],[Text]]), IF(_xlpm._i&gt;tblParseParts[[#This Row],[Len]],"",MID(tblParseParts[[#This Row],[Text]],_xlpm._i,1)))</f>
        <v/>
      </c>
      <c r="AE143" s="4" t="str">
        <f>_xlfn.LET(_xlpm._i, COLUMN()-COLUMN(tblParseParts[[#Headers],[Text]]), IF(_xlpm._i&gt;tblParseParts[[#This Row],[Len]],"",MID(tblParseParts[[#This Row],[Text]],_xlpm._i,1)))</f>
        <v/>
      </c>
      <c r="AF143" s="4" t="str">
        <f>_xlfn.LET(_xlpm._i, COLUMN()-COLUMN(tblParseParts[[#Headers],[Text]]), IF(_xlpm._i&gt;tblParseParts[[#This Row],[Len]],"",MID(tblParseParts[[#This Row],[Text]],_xlpm._i,1)))</f>
        <v/>
      </c>
      <c r="AG143" s="4" t="str">
        <f>_xlfn.LET(_xlpm._i, COLUMN()-COLUMN(tblParseParts[[#Headers],[Text]]), IF(_xlpm._i&gt;tblParseParts[[#This Row],[Len]],"",MID(tblParseParts[[#This Row],[Text]],_xlpm._i,1)))</f>
        <v/>
      </c>
      <c r="AH143" s="4" t="str">
        <f>_xlfn.LET(_xlpm._i, COLUMN()-COLUMN(tblParseParts[[#Headers],[Text]]), IF(_xlpm._i&gt;tblParseParts[[#This Row],[Len]],"",MID(tblParseParts[[#This Row],[Text]],_xlpm._i,1)))</f>
        <v/>
      </c>
      <c r="AI143" s="4" t="str">
        <f>_xlfn.LET(_xlpm._i, COLUMN()-COLUMN(tblParseParts[[#Headers],[Text]]), IF(_xlpm._i&gt;tblParseParts[[#This Row],[Len]],"",MID(tblParseParts[[#This Row],[Text]],_xlpm._i,1)))</f>
        <v/>
      </c>
      <c r="AJ143">
        <f>LEN(tblParseParts[[#This Row],[Text]])</f>
        <v>17</v>
      </c>
      <c r="AK143">
        <f>_xlfn.LET(_xlpm._range,tblParseParts[[#This Row],[1]:[33]], _xlfn.IFNA(_xlfn.XMATCH("T",_xlpm._range,0,1),0))</f>
        <v>10</v>
      </c>
      <c r="AL14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43">
        <f>_xlfn.LET(_xlpm._range,tblParseParts[[#This Row],[1]:[33]], _xlfn.IFNA(_xlfn.XMATCH(":",_xlpm._range,0,-1),0))</f>
        <v>0</v>
      </c>
      <c r="AN143" cm="1">
        <f t="array" ref="AN143">_xlfn.LET(_xlpm._last,INDEX(tblParseParts[[#This Row],[1]:[33]],1,tblParseParts[[#This Row],[Len]]),IF(_xlpm._last="Z",tblParseParts[[#This Row],[Len]],0))</f>
        <v>0</v>
      </c>
      <c r="AO143">
        <f>N(tblParseParts[[#This Row],[Tpos]]&gt;0)</f>
        <v>1</v>
      </c>
      <c r="AP143">
        <f>N(tblParseParts[[#This Row],[Tpos]]=1)</f>
        <v>0</v>
      </c>
      <c r="AQ143">
        <f>N(tblParseParts[[#This Row],[SignLastPos]]=1)</f>
        <v>0</v>
      </c>
      <c r="AR143">
        <f>(tblParseParts[[#This Row],[Tpos]]&lt;&gt;0)*(((tblParseParts[[#This Row],[ZlastPos]]&gt;tblParseParts[[#This Row],[Tpos]])+(tblParseParts[[#This Row],[SignLastPos]]&gt;tblParseParts[[#This Row],[Tpos]]))&lt;&gt;0)</f>
        <v>1</v>
      </c>
      <c r="AS143">
        <f>(tblParseParts[[#This Row],[Tpos]]&lt;&gt;0)*(((tblParseParts[[#This Row],[ZlastPos]]=tblParseParts[[#This Row],[Tpos]]+1)+(tblParseParts[[#This Row],[SignLastPos]]=tblParseParts[[#This Row],[Tpos]]+1))&lt;&gt;0)</f>
        <v>1</v>
      </c>
      <c r="AT143">
        <f>N(tblParseParts[[#This Row],[ColonLastPos]]&gt;tblParseParts[[#This Row],[SignLastPos]])</f>
        <v>0</v>
      </c>
      <c r="AU143">
        <f>N(tblParseParts[[#This Row],[Len]]&lt;8)</f>
        <v>0</v>
      </c>
      <c r="AV143">
        <f>N(tblParseParts[[#This Row],[ZlastPos]]=tblParseParts[[#This Row],[Len]])</f>
        <v>0</v>
      </c>
      <c r="AW14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43">
        <v>2</v>
      </c>
      <c r="AY143">
        <v>1</v>
      </c>
      <c r="AZ143">
        <v>0</v>
      </c>
      <c r="BA143" t="str">
        <f>_xlfn.TEXTJOIN(", ",FALSE,tblParseParts[[#This Row],[Hash]:[Compliant]])</f>
        <v>152, 2, 1, 0</v>
      </c>
    </row>
    <row r="144" spans="1:53" x14ac:dyDescent="0.25">
      <c r="A144">
        <v>136</v>
      </c>
      <c r="B144" s="14" t="s">
        <v>185</v>
      </c>
      <c r="C144" s="4" t="str">
        <f>_xlfn.LET(_xlpm._i, COLUMN()-COLUMN(tblParseParts[[#Headers],[Text]]), IF(_xlpm._i&gt;tblParseParts[[#This Row],[Len]],"",MID(tblParseParts[[#This Row],[Text]],_xlpm._i,1)))</f>
        <v>2</v>
      </c>
      <c r="D144" s="4" t="str">
        <f>_xlfn.LET(_xlpm._i, COLUMN()-COLUMN(tblParseParts[[#Headers],[Text]]), IF(_xlpm._i&gt;tblParseParts[[#This Row],[Len]],"",MID(tblParseParts[[#This Row],[Text]],_xlpm._i,1)))</f>
        <v>0</v>
      </c>
      <c r="E144" s="4" t="str">
        <f>_xlfn.LET(_xlpm._i, COLUMN()-COLUMN(tblParseParts[[#Headers],[Text]]), IF(_xlpm._i&gt;tblParseParts[[#This Row],[Len]],"",MID(tblParseParts[[#This Row],[Text]],_xlpm._i,1)))</f>
        <v>2</v>
      </c>
      <c r="F144" s="4" t="str">
        <f>_xlfn.LET(_xlpm._i, COLUMN()-COLUMN(tblParseParts[[#Headers],[Text]]), IF(_xlpm._i&gt;tblParseParts[[#This Row],[Len]],"",MID(tblParseParts[[#This Row],[Text]],_xlpm._i,1)))</f>
        <v>3</v>
      </c>
      <c r="G144" s="4" t="str">
        <f>_xlfn.LET(_xlpm._i, COLUMN()-COLUMN(tblParseParts[[#Headers],[Text]]), IF(_xlpm._i&gt;tblParseParts[[#This Row],[Len]],"",MID(tblParseParts[[#This Row],[Text]],_xlpm._i,1)))</f>
        <v>-</v>
      </c>
      <c r="H144" s="4" t="str">
        <f>_xlfn.LET(_xlpm._i, COLUMN()-COLUMN(tblParseParts[[#Headers],[Text]]), IF(_xlpm._i&gt;tblParseParts[[#This Row],[Len]],"",MID(tblParseParts[[#This Row],[Text]],_xlpm._i,1)))</f>
        <v>3</v>
      </c>
      <c r="I144" s="4" t="str">
        <f>_xlfn.LET(_xlpm._i, COLUMN()-COLUMN(tblParseParts[[#Headers],[Text]]), IF(_xlpm._i&gt;tblParseParts[[#This Row],[Len]],"",MID(tblParseParts[[#This Row],[Text]],_xlpm._i,1)))</f>
        <v>2</v>
      </c>
      <c r="J144" s="4" t="str">
        <f>_xlfn.LET(_xlpm._i, COLUMN()-COLUMN(tblParseParts[[#Headers],[Text]]), IF(_xlpm._i&gt;tblParseParts[[#This Row],[Len]],"",MID(tblParseParts[[#This Row],[Text]],_xlpm._i,1)))</f>
        <v>5</v>
      </c>
      <c r="K144" s="4" t="str">
        <f>_xlfn.LET(_xlpm._i, COLUMN()-COLUMN(tblParseParts[[#Headers],[Text]]), IF(_xlpm._i&gt;tblParseParts[[#This Row],[Len]],"",MID(tblParseParts[[#This Row],[Text]],_xlpm._i,1)))</f>
        <v>T</v>
      </c>
      <c r="L144" s="4" t="str">
        <f>_xlfn.LET(_xlpm._i, COLUMN()-COLUMN(tblParseParts[[#Headers],[Text]]), IF(_xlpm._i&gt;tblParseParts[[#This Row],[Len]],"",MID(tblParseParts[[#This Row],[Text]],_xlpm._i,1)))</f>
        <v>+</v>
      </c>
      <c r="M144" s="4" t="str">
        <f>_xlfn.LET(_xlpm._i, COLUMN()-COLUMN(tblParseParts[[#Headers],[Text]]), IF(_xlpm._i&gt;tblParseParts[[#This Row],[Len]],"",MID(tblParseParts[[#This Row],[Text]],_xlpm._i,1)))</f>
        <v>0</v>
      </c>
      <c r="N144" s="4" t="str">
        <f>_xlfn.LET(_xlpm._i, COLUMN()-COLUMN(tblParseParts[[#Headers],[Text]]), IF(_xlpm._i&gt;tblParseParts[[#This Row],[Len]],"",MID(tblParseParts[[#This Row],[Text]],_xlpm._i,1)))</f>
        <v>9</v>
      </c>
      <c r="O144" s="4" t="str">
        <f>_xlfn.LET(_xlpm._i, COLUMN()-COLUMN(tblParseParts[[#Headers],[Text]]), IF(_xlpm._i&gt;tblParseParts[[#This Row],[Len]],"",MID(tblParseParts[[#This Row],[Text]],_xlpm._i,1)))</f>
        <v>:</v>
      </c>
      <c r="P144" s="4" t="str">
        <f>_xlfn.LET(_xlpm._i, COLUMN()-COLUMN(tblParseParts[[#Headers],[Text]]), IF(_xlpm._i&gt;tblParseParts[[#This Row],[Len]],"",MID(tblParseParts[[#This Row],[Text]],_xlpm._i,1)))</f>
        <v>3</v>
      </c>
      <c r="Q144" s="4" t="str">
        <f>_xlfn.LET(_xlpm._i, COLUMN()-COLUMN(tblParseParts[[#Headers],[Text]]), IF(_xlpm._i&gt;tblParseParts[[#This Row],[Len]],"",MID(tblParseParts[[#This Row],[Text]],_xlpm._i,1)))</f>
        <v>0</v>
      </c>
      <c r="R144" s="4" t="str">
        <f>_xlfn.LET(_xlpm._i, COLUMN()-COLUMN(tblParseParts[[#Headers],[Text]]), IF(_xlpm._i&gt;tblParseParts[[#This Row],[Len]],"",MID(tblParseParts[[#This Row],[Text]],_xlpm._i,1)))</f>
        <v>:</v>
      </c>
      <c r="S144" s="4" t="str">
        <f>_xlfn.LET(_xlpm._i, COLUMN()-COLUMN(tblParseParts[[#Headers],[Text]]), IF(_xlpm._i&gt;tblParseParts[[#This Row],[Len]],"",MID(tblParseParts[[#This Row],[Text]],_xlpm._i,1)))</f>
        <v>2</v>
      </c>
      <c r="T144" s="4" t="str">
        <f>_xlfn.LET(_xlpm._i, COLUMN()-COLUMN(tblParseParts[[#Headers],[Text]]), IF(_xlpm._i&gt;tblParseParts[[#This Row],[Len]],"",MID(tblParseParts[[#This Row],[Text]],_xlpm._i,1)))</f>
        <v>2</v>
      </c>
      <c r="U144" s="4" t="str">
        <f>_xlfn.LET(_xlpm._i, COLUMN()-COLUMN(tblParseParts[[#Headers],[Text]]), IF(_xlpm._i&gt;tblParseParts[[#This Row],[Len]],"",MID(tblParseParts[[#This Row],[Text]],_xlpm._i,1)))</f>
        <v/>
      </c>
      <c r="V144" s="4" t="str">
        <f>_xlfn.LET(_xlpm._i, COLUMN()-COLUMN(tblParseParts[[#Headers],[Text]]), IF(_xlpm._i&gt;tblParseParts[[#This Row],[Len]],"",MID(tblParseParts[[#This Row],[Text]],_xlpm._i,1)))</f>
        <v/>
      </c>
      <c r="W144" s="4" t="str">
        <f>_xlfn.LET(_xlpm._i, COLUMN()-COLUMN(tblParseParts[[#Headers],[Text]]), IF(_xlpm._i&gt;tblParseParts[[#This Row],[Len]],"",MID(tblParseParts[[#This Row],[Text]],_xlpm._i,1)))</f>
        <v/>
      </c>
      <c r="X144" s="4" t="str">
        <f>_xlfn.LET(_xlpm._i, COLUMN()-COLUMN(tblParseParts[[#Headers],[Text]]), IF(_xlpm._i&gt;tblParseParts[[#This Row],[Len]],"",MID(tblParseParts[[#This Row],[Text]],_xlpm._i,1)))</f>
        <v/>
      </c>
      <c r="Y144" s="4" t="str">
        <f>_xlfn.LET(_xlpm._i, COLUMN()-COLUMN(tblParseParts[[#Headers],[Text]]), IF(_xlpm._i&gt;tblParseParts[[#This Row],[Len]],"",MID(tblParseParts[[#This Row],[Text]],_xlpm._i,1)))</f>
        <v/>
      </c>
      <c r="Z144" s="4" t="str">
        <f>_xlfn.LET(_xlpm._i, COLUMN()-COLUMN(tblParseParts[[#Headers],[Text]]), IF(_xlpm._i&gt;tblParseParts[[#This Row],[Len]],"",MID(tblParseParts[[#This Row],[Text]],_xlpm._i,1)))</f>
        <v/>
      </c>
      <c r="AA144" s="4" t="str">
        <f>_xlfn.LET(_xlpm._i, COLUMN()-COLUMN(tblParseParts[[#Headers],[Text]]), IF(_xlpm._i&gt;tblParseParts[[#This Row],[Len]],"",MID(tblParseParts[[#This Row],[Text]],_xlpm._i,1)))</f>
        <v/>
      </c>
      <c r="AB144" s="4" t="str">
        <f>_xlfn.LET(_xlpm._i, COLUMN()-COLUMN(tblParseParts[[#Headers],[Text]]), IF(_xlpm._i&gt;tblParseParts[[#This Row],[Len]],"",MID(tblParseParts[[#This Row],[Text]],_xlpm._i,1)))</f>
        <v/>
      </c>
      <c r="AC144" s="4" t="str">
        <f>_xlfn.LET(_xlpm._i, COLUMN()-COLUMN(tblParseParts[[#Headers],[Text]]), IF(_xlpm._i&gt;tblParseParts[[#This Row],[Len]],"",MID(tblParseParts[[#This Row],[Text]],_xlpm._i,1)))</f>
        <v/>
      </c>
      <c r="AD144" s="4" t="str">
        <f>_xlfn.LET(_xlpm._i, COLUMN()-COLUMN(tblParseParts[[#Headers],[Text]]), IF(_xlpm._i&gt;tblParseParts[[#This Row],[Len]],"",MID(tblParseParts[[#This Row],[Text]],_xlpm._i,1)))</f>
        <v/>
      </c>
      <c r="AE144" s="4" t="str">
        <f>_xlfn.LET(_xlpm._i, COLUMN()-COLUMN(tblParseParts[[#Headers],[Text]]), IF(_xlpm._i&gt;tblParseParts[[#This Row],[Len]],"",MID(tblParseParts[[#This Row],[Text]],_xlpm._i,1)))</f>
        <v/>
      </c>
      <c r="AF144" s="4" t="str">
        <f>_xlfn.LET(_xlpm._i, COLUMN()-COLUMN(tblParseParts[[#Headers],[Text]]), IF(_xlpm._i&gt;tblParseParts[[#This Row],[Len]],"",MID(tblParseParts[[#This Row],[Text]],_xlpm._i,1)))</f>
        <v/>
      </c>
      <c r="AG144" s="4" t="str">
        <f>_xlfn.LET(_xlpm._i, COLUMN()-COLUMN(tblParseParts[[#Headers],[Text]]), IF(_xlpm._i&gt;tblParseParts[[#This Row],[Len]],"",MID(tblParseParts[[#This Row],[Text]],_xlpm._i,1)))</f>
        <v/>
      </c>
      <c r="AH144" s="4" t="str">
        <f>_xlfn.LET(_xlpm._i, COLUMN()-COLUMN(tblParseParts[[#Headers],[Text]]), IF(_xlpm._i&gt;tblParseParts[[#This Row],[Len]],"",MID(tblParseParts[[#This Row],[Text]],_xlpm._i,1)))</f>
        <v/>
      </c>
      <c r="AI144" s="4" t="str">
        <f>_xlfn.LET(_xlpm._i, COLUMN()-COLUMN(tblParseParts[[#Headers],[Text]]), IF(_xlpm._i&gt;tblParseParts[[#This Row],[Len]],"",MID(tblParseParts[[#This Row],[Text]],_xlpm._i,1)))</f>
        <v/>
      </c>
      <c r="AJ144">
        <f>LEN(tblParseParts[[#This Row],[Text]])</f>
        <v>18</v>
      </c>
      <c r="AK144">
        <f>_xlfn.LET(_xlpm._range,tblParseParts[[#This Row],[1]:[33]], _xlfn.IFNA(_xlfn.XMATCH("T",_xlpm._range,0,1),0))</f>
        <v>9</v>
      </c>
      <c r="AL14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44">
        <f>_xlfn.LET(_xlpm._range,tblParseParts[[#This Row],[1]:[33]], _xlfn.IFNA(_xlfn.XMATCH(":",_xlpm._range,0,-1),0))</f>
        <v>16</v>
      </c>
      <c r="AN144" cm="1">
        <f t="array" ref="AN144">_xlfn.LET(_xlpm._last,INDEX(tblParseParts[[#This Row],[1]:[33]],1,tblParseParts[[#This Row],[Len]]),IF(_xlpm._last="Z",tblParseParts[[#This Row],[Len]],0))</f>
        <v>0</v>
      </c>
      <c r="AO144">
        <f>N(tblParseParts[[#This Row],[Tpos]]&gt;0)</f>
        <v>1</v>
      </c>
      <c r="AP144">
        <f>N(tblParseParts[[#This Row],[Tpos]]=1)</f>
        <v>0</v>
      </c>
      <c r="AQ144">
        <f>N(tblParseParts[[#This Row],[SignLastPos]]=1)</f>
        <v>0</v>
      </c>
      <c r="AR144">
        <f>(tblParseParts[[#This Row],[Tpos]]&lt;&gt;0)*(((tblParseParts[[#This Row],[ZlastPos]]&gt;tblParseParts[[#This Row],[Tpos]])+(tblParseParts[[#This Row],[SignLastPos]]&gt;tblParseParts[[#This Row],[Tpos]]))&lt;&gt;0)</f>
        <v>1</v>
      </c>
      <c r="AS144">
        <f>(tblParseParts[[#This Row],[Tpos]]&lt;&gt;0)*(((tblParseParts[[#This Row],[ZlastPos]]=tblParseParts[[#This Row],[Tpos]]+1)+(tblParseParts[[#This Row],[SignLastPos]]=tblParseParts[[#This Row],[Tpos]]+1))&lt;&gt;0)</f>
        <v>1</v>
      </c>
      <c r="AT144">
        <f>N(tblParseParts[[#This Row],[ColonLastPos]]&gt;tblParseParts[[#This Row],[SignLastPos]])</f>
        <v>1</v>
      </c>
      <c r="AU144">
        <f>N(tblParseParts[[#This Row],[Len]]&lt;8)</f>
        <v>0</v>
      </c>
      <c r="AV144">
        <f>N(tblParseParts[[#This Row],[ZlastPos]]=tblParseParts[[#This Row],[Len]])</f>
        <v>0</v>
      </c>
      <c r="AW14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44">
        <v>2</v>
      </c>
      <c r="AY144">
        <v>1</v>
      </c>
      <c r="AZ144">
        <v>0</v>
      </c>
      <c r="BA144" t="str">
        <f>_xlfn.TEXTJOIN(", ",FALSE,tblParseParts[[#This Row],[Hash]:[Compliant]])</f>
        <v>156, 2, 1, 0</v>
      </c>
    </row>
    <row r="145" spans="1:53" x14ac:dyDescent="0.25">
      <c r="A145">
        <v>137</v>
      </c>
      <c r="B145" s="14" t="s">
        <v>186</v>
      </c>
      <c r="C145" s="4" t="str">
        <f>_xlfn.LET(_xlpm._i, COLUMN()-COLUMN(tblParseParts[[#Headers],[Text]]), IF(_xlpm._i&gt;tblParseParts[[#This Row],[Len]],"",MID(tblParseParts[[#This Row],[Text]],_xlpm._i,1)))</f>
        <v>2</v>
      </c>
      <c r="D145" s="4" t="str">
        <f>_xlfn.LET(_xlpm._i, COLUMN()-COLUMN(tblParseParts[[#Headers],[Text]]), IF(_xlpm._i&gt;tblParseParts[[#This Row],[Len]],"",MID(tblParseParts[[#This Row],[Text]],_xlpm._i,1)))</f>
        <v>0</v>
      </c>
      <c r="E145" s="4" t="str">
        <f>_xlfn.LET(_xlpm._i, COLUMN()-COLUMN(tblParseParts[[#Headers],[Text]]), IF(_xlpm._i&gt;tblParseParts[[#This Row],[Len]],"",MID(tblParseParts[[#This Row],[Text]],_xlpm._i,1)))</f>
        <v>2</v>
      </c>
      <c r="F145" s="4" t="str">
        <f>_xlfn.LET(_xlpm._i, COLUMN()-COLUMN(tblParseParts[[#Headers],[Text]]), IF(_xlpm._i&gt;tblParseParts[[#This Row],[Len]],"",MID(tblParseParts[[#This Row],[Text]],_xlpm._i,1)))</f>
        <v>3</v>
      </c>
      <c r="G145" s="4" t="str">
        <f>_xlfn.LET(_xlpm._i, COLUMN()-COLUMN(tblParseParts[[#Headers],[Text]]), IF(_xlpm._i&gt;tblParseParts[[#This Row],[Len]],"",MID(tblParseParts[[#This Row],[Text]],_xlpm._i,1)))</f>
        <v>-</v>
      </c>
      <c r="H145" s="4" t="str">
        <f>_xlfn.LET(_xlpm._i, COLUMN()-COLUMN(tblParseParts[[#Headers],[Text]]), IF(_xlpm._i&gt;tblParseParts[[#This Row],[Len]],"",MID(tblParseParts[[#This Row],[Text]],_xlpm._i,1)))</f>
        <v>W</v>
      </c>
      <c r="I145" s="4" t="str">
        <f>_xlfn.LET(_xlpm._i, COLUMN()-COLUMN(tblParseParts[[#Headers],[Text]]), IF(_xlpm._i&gt;tblParseParts[[#This Row],[Len]],"",MID(tblParseParts[[#This Row],[Text]],_xlpm._i,1)))</f>
        <v>1</v>
      </c>
      <c r="J145" s="4" t="str">
        <f>_xlfn.LET(_xlpm._i, COLUMN()-COLUMN(tblParseParts[[#Headers],[Text]]), IF(_xlpm._i&gt;tblParseParts[[#This Row],[Len]],"",MID(tblParseParts[[#This Row],[Text]],_xlpm._i,1)))</f>
        <v>5</v>
      </c>
      <c r="K145" s="4" t="str">
        <f>_xlfn.LET(_xlpm._i, COLUMN()-COLUMN(tblParseParts[[#Headers],[Text]]), IF(_xlpm._i&gt;tblParseParts[[#This Row],[Len]],"",MID(tblParseParts[[#This Row],[Text]],_xlpm._i,1)))</f>
        <v>T</v>
      </c>
      <c r="L145" s="4" t="str">
        <f>_xlfn.LET(_xlpm._i, COLUMN()-COLUMN(tblParseParts[[#Headers],[Text]]), IF(_xlpm._i&gt;tblParseParts[[#This Row],[Len]],"",MID(tblParseParts[[#This Row],[Text]],_xlpm._i,1)))</f>
        <v>+</v>
      </c>
      <c r="M145" s="4" t="str">
        <f>_xlfn.LET(_xlpm._i, COLUMN()-COLUMN(tblParseParts[[#Headers],[Text]]), IF(_xlpm._i&gt;tblParseParts[[#This Row],[Len]],"",MID(tblParseParts[[#This Row],[Text]],_xlpm._i,1)))</f>
        <v>0</v>
      </c>
      <c r="N145" s="4" t="str">
        <f>_xlfn.LET(_xlpm._i, COLUMN()-COLUMN(tblParseParts[[#Headers],[Text]]), IF(_xlpm._i&gt;tblParseParts[[#This Row],[Len]],"",MID(tblParseParts[[#This Row],[Text]],_xlpm._i,1)))</f>
        <v>9</v>
      </c>
      <c r="O145" s="4" t="str">
        <f>_xlfn.LET(_xlpm._i, COLUMN()-COLUMN(tblParseParts[[#Headers],[Text]]), IF(_xlpm._i&gt;tblParseParts[[#This Row],[Len]],"",MID(tblParseParts[[#This Row],[Text]],_xlpm._i,1)))</f>
        <v>:</v>
      </c>
      <c r="P145" s="4" t="str">
        <f>_xlfn.LET(_xlpm._i, COLUMN()-COLUMN(tblParseParts[[#Headers],[Text]]), IF(_xlpm._i&gt;tblParseParts[[#This Row],[Len]],"",MID(tblParseParts[[#This Row],[Text]],_xlpm._i,1)))</f>
        <v>3</v>
      </c>
      <c r="Q145" s="4" t="str">
        <f>_xlfn.LET(_xlpm._i, COLUMN()-COLUMN(tblParseParts[[#Headers],[Text]]), IF(_xlpm._i&gt;tblParseParts[[#This Row],[Len]],"",MID(tblParseParts[[#This Row],[Text]],_xlpm._i,1)))</f>
        <v>0</v>
      </c>
      <c r="R145" s="4" t="str">
        <f>_xlfn.LET(_xlpm._i, COLUMN()-COLUMN(tblParseParts[[#Headers],[Text]]), IF(_xlpm._i&gt;tblParseParts[[#This Row],[Len]],"",MID(tblParseParts[[#This Row],[Text]],_xlpm._i,1)))</f>
        <v>:</v>
      </c>
      <c r="S145" s="4" t="str">
        <f>_xlfn.LET(_xlpm._i, COLUMN()-COLUMN(tblParseParts[[#Headers],[Text]]), IF(_xlpm._i&gt;tblParseParts[[#This Row],[Len]],"",MID(tblParseParts[[#This Row],[Text]],_xlpm._i,1)))</f>
        <v>2</v>
      </c>
      <c r="T145" s="4" t="str">
        <f>_xlfn.LET(_xlpm._i, COLUMN()-COLUMN(tblParseParts[[#Headers],[Text]]), IF(_xlpm._i&gt;tblParseParts[[#This Row],[Len]],"",MID(tblParseParts[[#This Row],[Text]],_xlpm._i,1)))</f>
        <v>2</v>
      </c>
      <c r="U145" s="4" t="str">
        <f>_xlfn.LET(_xlpm._i, COLUMN()-COLUMN(tblParseParts[[#Headers],[Text]]), IF(_xlpm._i&gt;tblParseParts[[#This Row],[Len]],"",MID(tblParseParts[[#This Row],[Text]],_xlpm._i,1)))</f>
        <v/>
      </c>
      <c r="V145" s="4" t="str">
        <f>_xlfn.LET(_xlpm._i, COLUMN()-COLUMN(tblParseParts[[#Headers],[Text]]), IF(_xlpm._i&gt;tblParseParts[[#This Row],[Len]],"",MID(tblParseParts[[#This Row],[Text]],_xlpm._i,1)))</f>
        <v/>
      </c>
      <c r="W145" s="4" t="str">
        <f>_xlfn.LET(_xlpm._i, COLUMN()-COLUMN(tblParseParts[[#Headers],[Text]]), IF(_xlpm._i&gt;tblParseParts[[#This Row],[Len]],"",MID(tblParseParts[[#This Row],[Text]],_xlpm._i,1)))</f>
        <v/>
      </c>
      <c r="X145" s="4" t="str">
        <f>_xlfn.LET(_xlpm._i, COLUMN()-COLUMN(tblParseParts[[#Headers],[Text]]), IF(_xlpm._i&gt;tblParseParts[[#This Row],[Len]],"",MID(tblParseParts[[#This Row],[Text]],_xlpm._i,1)))</f>
        <v/>
      </c>
      <c r="Y145" s="4" t="str">
        <f>_xlfn.LET(_xlpm._i, COLUMN()-COLUMN(tblParseParts[[#Headers],[Text]]), IF(_xlpm._i&gt;tblParseParts[[#This Row],[Len]],"",MID(tblParseParts[[#This Row],[Text]],_xlpm._i,1)))</f>
        <v/>
      </c>
      <c r="Z145" s="4" t="str">
        <f>_xlfn.LET(_xlpm._i, COLUMN()-COLUMN(tblParseParts[[#Headers],[Text]]), IF(_xlpm._i&gt;tblParseParts[[#This Row],[Len]],"",MID(tblParseParts[[#This Row],[Text]],_xlpm._i,1)))</f>
        <v/>
      </c>
      <c r="AA145" s="4" t="str">
        <f>_xlfn.LET(_xlpm._i, COLUMN()-COLUMN(tblParseParts[[#Headers],[Text]]), IF(_xlpm._i&gt;tblParseParts[[#This Row],[Len]],"",MID(tblParseParts[[#This Row],[Text]],_xlpm._i,1)))</f>
        <v/>
      </c>
      <c r="AB145" s="4" t="str">
        <f>_xlfn.LET(_xlpm._i, COLUMN()-COLUMN(tblParseParts[[#Headers],[Text]]), IF(_xlpm._i&gt;tblParseParts[[#This Row],[Len]],"",MID(tblParseParts[[#This Row],[Text]],_xlpm._i,1)))</f>
        <v/>
      </c>
      <c r="AC145" s="4" t="str">
        <f>_xlfn.LET(_xlpm._i, COLUMN()-COLUMN(tblParseParts[[#Headers],[Text]]), IF(_xlpm._i&gt;tblParseParts[[#This Row],[Len]],"",MID(tblParseParts[[#This Row],[Text]],_xlpm._i,1)))</f>
        <v/>
      </c>
      <c r="AD145" s="4" t="str">
        <f>_xlfn.LET(_xlpm._i, COLUMN()-COLUMN(tblParseParts[[#Headers],[Text]]), IF(_xlpm._i&gt;tblParseParts[[#This Row],[Len]],"",MID(tblParseParts[[#This Row],[Text]],_xlpm._i,1)))</f>
        <v/>
      </c>
      <c r="AE145" s="4" t="str">
        <f>_xlfn.LET(_xlpm._i, COLUMN()-COLUMN(tblParseParts[[#Headers],[Text]]), IF(_xlpm._i&gt;tblParseParts[[#This Row],[Len]],"",MID(tblParseParts[[#This Row],[Text]],_xlpm._i,1)))</f>
        <v/>
      </c>
      <c r="AF145" s="4" t="str">
        <f>_xlfn.LET(_xlpm._i, COLUMN()-COLUMN(tblParseParts[[#Headers],[Text]]), IF(_xlpm._i&gt;tblParseParts[[#This Row],[Len]],"",MID(tblParseParts[[#This Row],[Text]],_xlpm._i,1)))</f>
        <v/>
      </c>
      <c r="AG145" s="4" t="str">
        <f>_xlfn.LET(_xlpm._i, COLUMN()-COLUMN(tblParseParts[[#Headers],[Text]]), IF(_xlpm._i&gt;tblParseParts[[#This Row],[Len]],"",MID(tblParseParts[[#This Row],[Text]],_xlpm._i,1)))</f>
        <v/>
      </c>
      <c r="AH145" s="4" t="str">
        <f>_xlfn.LET(_xlpm._i, COLUMN()-COLUMN(tblParseParts[[#Headers],[Text]]), IF(_xlpm._i&gt;tblParseParts[[#This Row],[Len]],"",MID(tblParseParts[[#This Row],[Text]],_xlpm._i,1)))</f>
        <v/>
      </c>
      <c r="AI145" s="4" t="str">
        <f>_xlfn.LET(_xlpm._i, COLUMN()-COLUMN(tblParseParts[[#Headers],[Text]]), IF(_xlpm._i&gt;tblParseParts[[#This Row],[Len]],"",MID(tblParseParts[[#This Row],[Text]],_xlpm._i,1)))</f>
        <v/>
      </c>
      <c r="AJ145">
        <f>LEN(tblParseParts[[#This Row],[Text]])</f>
        <v>18</v>
      </c>
      <c r="AK145">
        <f>_xlfn.LET(_xlpm._range,tblParseParts[[#This Row],[1]:[33]], _xlfn.IFNA(_xlfn.XMATCH("T",_xlpm._range,0,1),0))</f>
        <v>9</v>
      </c>
      <c r="AL14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45">
        <f>_xlfn.LET(_xlpm._range,tblParseParts[[#This Row],[1]:[33]], _xlfn.IFNA(_xlfn.XMATCH(":",_xlpm._range,0,-1),0))</f>
        <v>16</v>
      </c>
      <c r="AN145" cm="1">
        <f t="array" ref="AN145">_xlfn.LET(_xlpm._last,INDEX(tblParseParts[[#This Row],[1]:[33]],1,tblParseParts[[#This Row],[Len]]),IF(_xlpm._last="Z",tblParseParts[[#This Row],[Len]],0))</f>
        <v>0</v>
      </c>
      <c r="AO145">
        <f>N(tblParseParts[[#This Row],[Tpos]]&gt;0)</f>
        <v>1</v>
      </c>
      <c r="AP145">
        <f>N(tblParseParts[[#This Row],[Tpos]]=1)</f>
        <v>0</v>
      </c>
      <c r="AQ145">
        <f>N(tblParseParts[[#This Row],[SignLastPos]]=1)</f>
        <v>0</v>
      </c>
      <c r="AR145">
        <f>(tblParseParts[[#This Row],[Tpos]]&lt;&gt;0)*(((tblParseParts[[#This Row],[ZlastPos]]&gt;tblParseParts[[#This Row],[Tpos]])+(tblParseParts[[#This Row],[SignLastPos]]&gt;tblParseParts[[#This Row],[Tpos]]))&lt;&gt;0)</f>
        <v>1</v>
      </c>
      <c r="AS145">
        <f>(tblParseParts[[#This Row],[Tpos]]&lt;&gt;0)*(((tblParseParts[[#This Row],[ZlastPos]]=tblParseParts[[#This Row],[Tpos]]+1)+(tblParseParts[[#This Row],[SignLastPos]]=tblParseParts[[#This Row],[Tpos]]+1))&lt;&gt;0)</f>
        <v>1</v>
      </c>
      <c r="AT145">
        <f>N(tblParseParts[[#This Row],[ColonLastPos]]&gt;tblParseParts[[#This Row],[SignLastPos]])</f>
        <v>1</v>
      </c>
      <c r="AU145">
        <f>N(tblParseParts[[#This Row],[Len]]&lt;8)</f>
        <v>0</v>
      </c>
      <c r="AV145">
        <f>N(tblParseParts[[#This Row],[ZlastPos]]=tblParseParts[[#This Row],[Len]])</f>
        <v>0</v>
      </c>
      <c r="AW14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45">
        <v>2</v>
      </c>
      <c r="AY145">
        <v>1</v>
      </c>
      <c r="AZ145">
        <v>0</v>
      </c>
      <c r="BA145" t="str">
        <f>_xlfn.TEXTJOIN(", ",FALSE,tblParseParts[[#This Row],[Hash]:[Compliant]])</f>
        <v>156, 2, 1, 0</v>
      </c>
    </row>
    <row r="146" spans="1:53" x14ac:dyDescent="0.25">
      <c r="A146">
        <v>138</v>
      </c>
      <c r="B146" s="14" t="s">
        <v>187</v>
      </c>
      <c r="C146" s="4" t="str">
        <f>_xlfn.LET(_xlpm._i, COLUMN()-COLUMN(tblParseParts[[#Headers],[Text]]), IF(_xlpm._i&gt;tblParseParts[[#This Row],[Len]],"",MID(tblParseParts[[#This Row],[Text]],_xlpm._i,1)))</f>
        <v>9</v>
      </c>
      <c r="D146" s="4" t="str">
        <f>_xlfn.LET(_xlpm._i, COLUMN()-COLUMN(tblParseParts[[#Headers],[Text]]), IF(_xlpm._i&gt;tblParseParts[[#This Row],[Len]],"",MID(tblParseParts[[#This Row],[Text]],_xlpm._i,1)))</f>
        <v>9</v>
      </c>
      <c r="E146" s="4" t="str">
        <f>_xlfn.LET(_xlpm._i, COLUMN()-COLUMN(tblParseParts[[#Headers],[Text]]), IF(_xlpm._i&gt;tblParseParts[[#This Row],[Len]],"",MID(tblParseParts[[#This Row],[Text]],_xlpm._i,1)))</f>
        <v>9</v>
      </c>
      <c r="F146" s="4" t="str">
        <f>_xlfn.LET(_xlpm._i, COLUMN()-COLUMN(tblParseParts[[#Headers],[Text]]), IF(_xlpm._i&gt;tblParseParts[[#This Row],[Len]],"",MID(tblParseParts[[#This Row],[Text]],_xlpm._i,1)))</f>
        <v>9</v>
      </c>
      <c r="G146" s="4" t="str">
        <f>_xlfn.LET(_xlpm._i, COLUMN()-COLUMN(tblParseParts[[#Headers],[Text]]), IF(_xlpm._i&gt;tblParseParts[[#This Row],[Len]],"",MID(tblParseParts[[#This Row],[Text]],_xlpm._i,1)))</f>
        <v>9</v>
      </c>
      <c r="H146" s="4" t="str">
        <f>_xlfn.LET(_xlpm._i, COLUMN()-COLUMN(tblParseParts[[#Headers],[Text]]), IF(_xlpm._i&gt;tblParseParts[[#This Row],[Len]],"",MID(tblParseParts[[#This Row],[Text]],_xlpm._i,1)))</f>
        <v>-</v>
      </c>
      <c r="I146" s="4" t="str">
        <f>_xlfn.LET(_xlpm._i, COLUMN()-COLUMN(tblParseParts[[#Headers],[Text]]), IF(_xlpm._i&gt;tblParseParts[[#This Row],[Len]],"",MID(tblParseParts[[#This Row],[Text]],_xlpm._i,1)))</f>
        <v>1</v>
      </c>
      <c r="J146" s="4" t="str">
        <f>_xlfn.LET(_xlpm._i, COLUMN()-COLUMN(tblParseParts[[#Headers],[Text]]), IF(_xlpm._i&gt;tblParseParts[[#This Row],[Len]],"",MID(tblParseParts[[#This Row],[Text]],_xlpm._i,1)))</f>
        <v>0</v>
      </c>
      <c r="K146" s="4" t="str">
        <f>_xlfn.LET(_xlpm._i, COLUMN()-COLUMN(tblParseParts[[#Headers],[Text]]), IF(_xlpm._i&gt;tblParseParts[[#This Row],[Len]],"",MID(tblParseParts[[#This Row],[Text]],_xlpm._i,1)))</f>
        <v>T</v>
      </c>
      <c r="L146" s="4" t="str">
        <f>_xlfn.LET(_xlpm._i, COLUMN()-COLUMN(tblParseParts[[#Headers],[Text]]), IF(_xlpm._i&gt;tblParseParts[[#This Row],[Len]],"",MID(tblParseParts[[#This Row],[Text]],_xlpm._i,1)))</f>
        <v>+</v>
      </c>
      <c r="M146" s="4" t="str">
        <f>_xlfn.LET(_xlpm._i, COLUMN()-COLUMN(tblParseParts[[#Headers],[Text]]), IF(_xlpm._i&gt;tblParseParts[[#This Row],[Len]],"",MID(tblParseParts[[#This Row],[Text]],_xlpm._i,1)))</f>
        <v>0</v>
      </c>
      <c r="N146" s="4" t="str">
        <f>_xlfn.LET(_xlpm._i, COLUMN()-COLUMN(tblParseParts[[#Headers],[Text]]), IF(_xlpm._i&gt;tblParseParts[[#This Row],[Len]],"",MID(tblParseParts[[#This Row],[Text]],_xlpm._i,1)))</f>
        <v>9</v>
      </c>
      <c r="O146" s="4" t="str">
        <f>_xlfn.LET(_xlpm._i, COLUMN()-COLUMN(tblParseParts[[#Headers],[Text]]), IF(_xlpm._i&gt;tblParseParts[[#This Row],[Len]],"",MID(tblParseParts[[#This Row],[Text]],_xlpm._i,1)))</f>
        <v>:</v>
      </c>
      <c r="P146" s="4" t="str">
        <f>_xlfn.LET(_xlpm._i, COLUMN()-COLUMN(tblParseParts[[#Headers],[Text]]), IF(_xlpm._i&gt;tblParseParts[[#This Row],[Len]],"",MID(tblParseParts[[#This Row],[Text]],_xlpm._i,1)))</f>
        <v>3</v>
      </c>
      <c r="Q146" s="4" t="str">
        <f>_xlfn.LET(_xlpm._i, COLUMN()-COLUMN(tblParseParts[[#Headers],[Text]]), IF(_xlpm._i&gt;tblParseParts[[#This Row],[Len]],"",MID(tblParseParts[[#This Row],[Text]],_xlpm._i,1)))</f>
        <v>0</v>
      </c>
      <c r="R146" s="4" t="str">
        <f>_xlfn.LET(_xlpm._i, COLUMN()-COLUMN(tblParseParts[[#Headers],[Text]]), IF(_xlpm._i&gt;tblParseParts[[#This Row],[Len]],"",MID(tblParseParts[[#This Row],[Text]],_xlpm._i,1)))</f>
        <v>:</v>
      </c>
      <c r="S146" s="4" t="str">
        <f>_xlfn.LET(_xlpm._i, COLUMN()-COLUMN(tblParseParts[[#Headers],[Text]]), IF(_xlpm._i&gt;tblParseParts[[#This Row],[Len]],"",MID(tblParseParts[[#This Row],[Text]],_xlpm._i,1)))</f>
        <v>2</v>
      </c>
      <c r="T146" s="4" t="str">
        <f>_xlfn.LET(_xlpm._i, COLUMN()-COLUMN(tblParseParts[[#Headers],[Text]]), IF(_xlpm._i&gt;tblParseParts[[#This Row],[Len]],"",MID(tblParseParts[[#This Row],[Text]],_xlpm._i,1)))</f>
        <v>2</v>
      </c>
      <c r="U146" s="4" t="str">
        <f>_xlfn.LET(_xlpm._i, COLUMN()-COLUMN(tblParseParts[[#Headers],[Text]]), IF(_xlpm._i&gt;tblParseParts[[#This Row],[Len]],"",MID(tblParseParts[[#This Row],[Text]],_xlpm._i,1)))</f>
        <v/>
      </c>
      <c r="V146" s="4" t="str">
        <f>_xlfn.LET(_xlpm._i, COLUMN()-COLUMN(tblParseParts[[#Headers],[Text]]), IF(_xlpm._i&gt;tblParseParts[[#This Row],[Len]],"",MID(tblParseParts[[#This Row],[Text]],_xlpm._i,1)))</f>
        <v/>
      </c>
      <c r="W146" s="4" t="str">
        <f>_xlfn.LET(_xlpm._i, COLUMN()-COLUMN(tblParseParts[[#Headers],[Text]]), IF(_xlpm._i&gt;tblParseParts[[#This Row],[Len]],"",MID(tblParseParts[[#This Row],[Text]],_xlpm._i,1)))</f>
        <v/>
      </c>
      <c r="X146" s="4" t="str">
        <f>_xlfn.LET(_xlpm._i, COLUMN()-COLUMN(tblParseParts[[#Headers],[Text]]), IF(_xlpm._i&gt;tblParseParts[[#This Row],[Len]],"",MID(tblParseParts[[#This Row],[Text]],_xlpm._i,1)))</f>
        <v/>
      </c>
      <c r="Y146" s="4" t="str">
        <f>_xlfn.LET(_xlpm._i, COLUMN()-COLUMN(tblParseParts[[#Headers],[Text]]), IF(_xlpm._i&gt;tblParseParts[[#This Row],[Len]],"",MID(tblParseParts[[#This Row],[Text]],_xlpm._i,1)))</f>
        <v/>
      </c>
      <c r="Z146" s="4" t="str">
        <f>_xlfn.LET(_xlpm._i, COLUMN()-COLUMN(tblParseParts[[#Headers],[Text]]), IF(_xlpm._i&gt;tblParseParts[[#This Row],[Len]],"",MID(tblParseParts[[#This Row],[Text]],_xlpm._i,1)))</f>
        <v/>
      </c>
      <c r="AA146" s="4" t="str">
        <f>_xlfn.LET(_xlpm._i, COLUMN()-COLUMN(tblParseParts[[#Headers],[Text]]), IF(_xlpm._i&gt;tblParseParts[[#This Row],[Len]],"",MID(tblParseParts[[#This Row],[Text]],_xlpm._i,1)))</f>
        <v/>
      </c>
      <c r="AB146" s="4" t="str">
        <f>_xlfn.LET(_xlpm._i, COLUMN()-COLUMN(tblParseParts[[#Headers],[Text]]), IF(_xlpm._i&gt;tblParseParts[[#This Row],[Len]],"",MID(tblParseParts[[#This Row],[Text]],_xlpm._i,1)))</f>
        <v/>
      </c>
      <c r="AC146" s="4" t="str">
        <f>_xlfn.LET(_xlpm._i, COLUMN()-COLUMN(tblParseParts[[#Headers],[Text]]), IF(_xlpm._i&gt;tblParseParts[[#This Row],[Len]],"",MID(tblParseParts[[#This Row],[Text]],_xlpm._i,1)))</f>
        <v/>
      </c>
      <c r="AD146" s="4" t="str">
        <f>_xlfn.LET(_xlpm._i, COLUMN()-COLUMN(tblParseParts[[#Headers],[Text]]), IF(_xlpm._i&gt;tblParseParts[[#This Row],[Len]],"",MID(tblParseParts[[#This Row],[Text]],_xlpm._i,1)))</f>
        <v/>
      </c>
      <c r="AE146" s="4" t="str">
        <f>_xlfn.LET(_xlpm._i, COLUMN()-COLUMN(tblParseParts[[#Headers],[Text]]), IF(_xlpm._i&gt;tblParseParts[[#This Row],[Len]],"",MID(tblParseParts[[#This Row],[Text]],_xlpm._i,1)))</f>
        <v/>
      </c>
      <c r="AF146" s="4" t="str">
        <f>_xlfn.LET(_xlpm._i, COLUMN()-COLUMN(tblParseParts[[#Headers],[Text]]), IF(_xlpm._i&gt;tblParseParts[[#This Row],[Len]],"",MID(tblParseParts[[#This Row],[Text]],_xlpm._i,1)))</f>
        <v/>
      </c>
      <c r="AG146" s="4" t="str">
        <f>_xlfn.LET(_xlpm._i, COLUMN()-COLUMN(tblParseParts[[#Headers],[Text]]), IF(_xlpm._i&gt;tblParseParts[[#This Row],[Len]],"",MID(tblParseParts[[#This Row],[Text]],_xlpm._i,1)))</f>
        <v/>
      </c>
      <c r="AH146" s="4" t="str">
        <f>_xlfn.LET(_xlpm._i, COLUMN()-COLUMN(tblParseParts[[#Headers],[Text]]), IF(_xlpm._i&gt;tblParseParts[[#This Row],[Len]],"",MID(tblParseParts[[#This Row],[Text]],_xlpm._i,1)))</f>
        <v/>
      </c>
      <c r="AI146" s="4" t="str">
        <f>_xlfn.LET(_xlpm._i, COLUMN()-COLUMN(tblParseParts[[#Headers],[Text]]), IF(_xlpm._i&gt;tblParseParts[[#This Row],[Len]],"",MID(tblParseParts[[#This Row],[Text]],_xlpm._i,1)))</f>
        <v/>
      </c>
      <c r="AJ146">
        <f>LEN(tblParseParts[[#This Row],[Text]])</f>
        <v>18</v>
      </c>
      <c r="AK146">
        <f>_xlfn.LET(_xlpm._range,tblParseParts[[#This Row],[1]:[33]], _xlfn.IFNA(_xlfn.XMATCH("T",_xlpm._range,0,1),0))</f>
        <v>9</v>
      </c>
      <c r="AL146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46">
        <f>_xlfn.LET(_xlpm._range,tblParseParts[[#This Row],[1]:[33]], _xlfn.IFNA(_xlfn.XMATCH(":",_xlpm._range,0,-1),0))</f>
        <v>16</v>
      </c>
      <c r="AN146" cm="1">
        <f t="array" ref="AN146">_xlfn.LET(_xlpm._last,INDEX(tblParseParts[[#This Row],[1]:[33]],1,tblParseParts[[#This Row],[Len]]),IF(_xlpm._last="Z",tblParseParts[[#This Row],[Len]],0))</f>
        <v>0</v>
      </c>
      <c r="AO146">
        <f>N(tblParseParts[[#This Row],[Tpos]]&gt;0)</f>
        <v>1</v>
      </c>
      <c r="AP146">
        <f>N(tblParseParts[[#This Row],[Tpos]]=1)</f>
        <v>0</v>
      </c>
      <c r="AQ146">
        <f>N(tblParseParts[[#This Row],[SignLastPos]]=1)</f>
        <v>0</v>
      </c>
      <c r="AR146">
        <f>(tblParseParts[[#This Row],[Tpos]]&lt;&gt;0)*(((tblParseParts[[#This Row],[ZlastPos]]&gt;tblParseParts[[#This Row],[Tpos]])+(tblParseParts[[#This Row],[SignLastPos]]&gt;tblParseParts[[#This Row],[Tpos]]))&lt;&gt;0)</f>
        <v>1</v>
      </c>
      <c r="AS146">
        <f>(tblParseParts[[#This Row],[Tpos]]&lt;&gt;0)*(((tblParseParts[[#This Row],[ZlastPos]]=tblParseParts[[#This Row],[Tpos]]+1)+(tblParseParts[[#This Row],[SignLastPos]]=tblParseParts[[#This Row],[Tpos]]+1))&lt;&gt;0)</f>
        <v>1</v>
      </c>
      <c r="AT146">
        <f>N(tblParseParts[[#This Row],[ColonLastPos]]&gt;tblParseParts[[#This Row],[SignLastPos]])</f>
        <v>1</v>
      </c>
      <c r="AU146">
        <f>N(tblParseParts[[#This Row],[Len]]&lt;8)</f>
        <v>0</v>
      </c>
      <c r="AV146">
        <f>N(tblParseParts[[#This Row],[ZlastPos]]=tblParseParts[[#This Row],[Len]])</f>
        <v>0</v>
      </c>
      <c r="AW146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46">
        <v>2</v>
      </c>
      <c r="AY146">
        <v>1</v>
      </c>
      <c r="AZ146">
        <v>0</v>
      </c>
      <c r="BA146" t="str">
        <f>_xlfn.TEXTJOIN(", ",FALSE,tblParseParts[[#This Row],[Hash]:[Compliant]])</f>
        <v>156, 2, 1, 0</v>
      </c>
    </row>
    <row r="147" spans="1:53" x14ac:dyDescent="0.25">
      <c r="A147">
        <v>139</v>
      </c>
      <c r="B147" s="14" t="s">
        <v>155</v>
      </c>
      <c r="C147" s="4" t="str">
        <f>_xlfn.LET(_xlpm._i, COLUMN()-COLUMN(tblParseParts[[#Headers],[Text]]), IF(_xlpm._i&gt;tblParseParts[[#This Row],[Len]],"",MID(tblParseParts[[#This Row],[Text]],_xlpm._i,1)))</f>
        <v>+</v>
      </c>
      <c r="D147" s="4" t="str">
        <f>_xlfn.LET(_xlpm._i, COLUMN()-COLUMN(tblParseParts[[#Headers],[Text]]), IF(_xlpm._i&gt;tblParseParts[[#This Row],[Len]],"",MID(tblParseParts[[#This Row],[Text]],_xlpm._i,1)))</f>
        <v>9</v>
      </c>
      <c r="E147" s="4" t="str">
        <f>_xlfn.LET(_xlpm._i, COLUMN()-COLUMN(tblParseParts[[#Headers],[Text]]), IF(_xlpm._i&gt;tblParseParts[[#This Row],[Len]],"",MID(tblParseParts[[#This Row],[Text]],_xlpm._i,1)))</f>
        <v>9</v>
      </c>
      <c r="F147" s="4" t="str">
        <f>_xlfn.LET(_xlpm._i, COLUMN()-COLUMN(tblParseParts[[#Headers],[Text]]), IF(_xlpm._i&gt;tblParseParts[[#This Row],[Len]],"",MID(tblParseParts[[#This Row],[Text]],_xlpm._i,1)))</f>
        <v>9</v>
      </c>
      <c r="G147" s="4" t="str">
        <f>_xlfn.LET(_xlpm._i, COLUMN()-COLUMN(tblParseParts[[#Headers],[Text]]), IF(_xlpm._i&gt;tblParseParts[[#This Row],[Len]],"",MID(tblParseParts[[#This Row],[Text]],_xlpm._i,1)))</f>
        <v>9</v>
      </c>
      <c r="H147" s="4" t="str">
        <f>_xlfn.LET(_xlpm._i, COLUMN()-COLUMN(tblParseParts[[#Headers],[Text]]), IF(_xlpm._i&gt;tblParseParts[[#This Row],[Len]],"",MID(tblParseParts[[#This Row],[Text]],_xlpm._i,1)))</f>
        <v>9</v>
      </c>
      <c r="I147" s="4" t="str">
        <f>_xlfn.LET(_xlpm._i, COLUMN()-COLUMN(tblParseParts[[#Headers],[Text]]), IF(_xlpm._i&gt;tblParseParts[[#This Row],[Len]],"",MID(tblParseParts[[#This Row],[Text]],_xlpm._i,1)))</f>
        <v>1</v>
      </c>
      <c r="J147" s="4" t="str">
        <f>_xlfn.LET(_xlpm._i, COLUMN()-COLUMN(tblParseParts[[#Headers],[Text]]), IF(_xlpm._i&gt;tblParseParts[[#This Row],[Len]],"",MID(tblParseParts[[#This Row],[Text]],_xlpm._i,1)))</f>
        <v>0</v>
      </c>
      <c r="K147" s="4" t="str">
        <f>_xlfn.LET(_xlpm._i, COLUMN()-COLUMN(tblParseParts[[#Headers],[Text]]), IF(_xlpm._i&gt;tblParseParts[[#This Row],[Len]],"",MID(tblParseParts[[#This Row],[Text]],_xlpm._i,1)))</f>
        <v>2</v>
      </c>
      <c r="L147" s="4" t="str">
        <f>_xlfn.LET(_xlpm._i, COLUMN()-COLUMN(tblParseParts[[#Headers],[Text]]), IF(_xlpm._i&gt;tblParseParts[[#This Row],[Len]],"",MID(tblParseParts[[#This Row],[Text]],_xlpm._i,1)))</f>
        <v>4</v>
      </c>
      <c r="M147" s="4" t="str">
        <f>_xlfn.LET(_xlpm._i, COLUMN()-COLUMN(tblParseParts[[#Headers],[Text]]), IF(_xlpm._i&gt;tblParseParts[[#This Row],[Len]],"",MID(tblParseParts[[#This Row],[Text]],_xlpm._i,1)))</f>
        <v>T</v>
      </c>
      <c r="N147" s="4" t="str">
        <f>_xlfn.LET(_xlpm._i, COLUMN()-COLUMN(tblParseParts[[#Headers],[Text]]), IF(_xlpm._i&gt;tblParseParts[[#This Row],[Len]],"",MID(tblParseParts[[#This Row],[Text]],_xlpm._i,1)))</f>
        <v>+</v>
      </c>
      <c r="O147" s="4" t="str">
        <f>_xlfn.LET(_xlpm._i, COLUMN()-COLUMN(tblParseParts[[#Headers],[Text]]), IF(_xlpm._i&gt;tblParseParts[[#This Row],[Len]],"",MID(tblParseParts[[#This Row],[Text]],_xlpm._i,1)))</f>
        <v>0</v>
      </c>
      <c r="P147" s="4" t="str">
        <f>_xlfn.LET(_xlpm._i, COLUMN()-COLUMN(tblParseParts[[#Headers],[Text]]), IF(_xlpm._i&gt;tblParseParts[[#This Row],[Len]],"",MID(tblParseParts[[#This Row],[Text]],_xlpm._i,1)))</f>
        <v>9</v>
      </c>
      <c r="Q147" s="4" t="str">
        <f>_xlfn.LET(_xlpm._i, COLUMN()-COLUMN(tblParseParts[[#Headers],[Text]]), IF(_xlpm._i&gt;tblParseParts[[#This Row],[Len]],"",MID(tblParseParts[[#This Row],[Text]],_xlpm._i,1)))</f>
        <v>3</v>
      </c>
      <c r="R147" s="4" t="str">
        <f>_xlfn.LET(_xlpm._i, COLUMN()-COLUMN(tblParseParts[[#Headers],[Text]]), IF(_xlpm._i&gt;tblParseParts[[#This Row],[Len]],"",MID(tblParseParts[[#This Row],[Text]],_xlpm._i,1)))</f>
        <v>0</v>
      </c>
      <c r="S147" s="4" t="str">
        <f>_xlfn.LET(_xlpm._i, COLUMN()-COLUMN(tblParseParts[[#Headers],[Text]]), IF(_xlpm._i&gt;tblParseParts[[#This Row],[Len]],"",MID(tblParseParts[[#This Row],[Text]],_xlpm._i,1)))</f>
        <v>2</v>
      </c>
      <c r="T147" s="4" t="str">
        <f>_xlfn.LET(_xlpm._i, COLUMN()-COLUMN(tblParseParts[[#Headers],[Text]]), IF(_xlpm._i&gt;tblParseParts[[#This Row],[Len]],"",MID(tblParseParts[[#This Row],[Text]],_xlpm._i,1)))</f>
        <v>2</v>
      </c>
      <c r="U147" s="4" t="str">
        <f>_xlfn.LET(_xlpm._i, COLUMN()-COLUMN(tblParseParts[[#Headers],[Text]]), IF(_xlpm._i&gt;tblParseParts[[#This Row],[Len]],"",MID(tblParseParts[[#This Row],[Text]],_xlpm._i,1)))</f>
        <v/>
      </c>
      <c r="V147" s="4" t="str">
        <f>_xlfn.LET(_xlpm._i, COLUMN()-COLUMN(tblParseParts[[#Headers],[Text]]), IF(_xlpm._i&gt;tblParseParts[[#This Row],[Len]],"",MID(tblParseParts[[#This Row],[Text]],_xlpm._i,1)))</f>
        <v/>
      </c>
      <c r="W147" s="4" t="str">
        <f>_xlfn.LET(_xlpm._i, COLUMN()-COLUMN(tblParseParts[[#Headers],[Text]]), IF(_xlpm._i&gt;tblParseParts[[#This Row],[Len]],"",MID(tblParseParts[[#This Row],[Text]],_xlpm._i,1)))</f>
        <v/>
      </c>
      <c r="X147" s="4" t="str">
        <f>_xlfn.LET(_xlpm._i, COLUMN()-COLUMN(tblParseParts[[#Headers],[Text]]), IF(_xlpm._i&gt;tblParseParts[[#This Row],[Len]],"",MID(tblParseParts[[#This Row],[Text]],_xlpm._i,1)))</f>
        <v/>
      </c>
      <c r="Y147" s="4" t="str">
        <f>_xlfn.LET(_xlpm._i, COLUMN()-COLUMN(tblParseParts[[#Headers],[Text]]), IF(_xlpm._i&gt;tblParseParts[[#This Row],[Len]],"",MID(tblParseParts[[#This Row],[Text]],_xlpm._i,1)))</f>
        <v/>
      </c>
      <c r="Z147" s="4" t="str">
        <f>_xlfn.LET(_xlpm._i, COLUMN()-COLUMN(tblParseParts[[#Headers],[Text]]), IF(_xlpm._i&gt;tblParseParts[[#This Row],[Len]],"",MID(tblParseParts[[#This Row],[Text]],_xlpm._i,1)))</f>
        <v/>
      </c>
      <c r="AA147" s="4" t="str">
        <f>_xlfn.LET(_xlpm._i, COLUMN()-COLUMN(tblParseParts[[#Headers],[Text]]), IF(_xlpm._i&gt;tblParseParts[[#This Row],[Len]],"",MID(tblParseParts[[#This Row],[Text]],_xlpm._i,1)))</f>
        <v/>
      </c>
      <c r="AB147" s="4" t="str">
        <f>_xlfn.LET(_xlpm._i, COLUMN()-COLUMN(tblParseParts[[#Headers],[Text]]), IF(_xlpm._i&gt;tblParseParts[[#This Row],[Len]],"",MID(tblParseParts[[#This Row],[Text]],_xlpm._i,1)))</f>
        <v/>
      </c>
      <c r="AC147" s="4" t="str">
        <f>_xlfn.LET(_xlpm._i, COLUMN()-COLUMN(tblParseParts[[#Headers],[Text]]), IF(_xlpm._i&gt;tblParseParts[[#This Row],[Len]],"",MID(tblParseParts[[#This Row],[Text]],_xlpm._i,1)))</f>
        <v/>
      </c>
      <c r="AD147" s="4" t="str">
        <f>_xlfn.LET(_xlpm._i, COLUMN()-COLUMN(tblParseParts[[#Headers],[Text]]), IF(_xlpm._i&gt;tblParseParts[[#This Row],[Len]],"",MID(tblParseParts[[#This Row],[Text]],_xlpm._i,1)))</f>
        <v/>
      </c>
      <c r="AE147" s="4" t="str">
        <f>_xlfn.LET(_xlpm._i, COLUMN()-COLUMN(tblParseParts[[#Headers],[Text]]), IF(_xlpm._i&gt;tblParseParts[[#This Row],[Len]],"",MID(tblParseParts[[#This Row],[Text]],_xlpm._i,1)))</f>
        <v/>
      </c>
      <c r="AF147" s="4" t="str">
        <f>_xlfn.LET(_xlpm._i, COLUMN()-COLUMN(tblParseParts[[#Headers],[Text]]), IF(_xlpm._i&gt;tblParseParts[[#This Row],[Len]],"",MID(tblParseParts[[#This Row],[Text]],_xlpm._i,1)))</f>
        <v/>
      </c>
      <c r="AG147" s="4" t="str">
        <f>_xlfn.LET(_xlpm._i, COLUMN()-COLUMN(tblParseParts[[#Headers],[Text]]), IF(_xlpm._i&gt;tblParseParts[[#This Row],[Len]],"",MID(tblParseParts[[#This Row],[Text]],_xlpm._i,1)))</f>
        <v/>
      </c>
      <c r="AH147" s="4" t="str">
        <f>_xlfn.LET(_xlpm._i, COLUMN()-COLUMN(tblParseParts[[#Headers],[Text]]), IF(_xlpm._i&gt;tblParseParts[[#This Row],[Len]],"",MID(tblParseParts[[#This Row],[Text]],_xlpm._i,1)))</f>
        <v/>
      </c>
      <c r="AI147" s="4" t="str">
        <f>_xlfn.LET(_xlpm._i, COLUMN()-COLUMN(tblParseParts[[#Headers],[Text]]), IF(_xlpm._i&gt;tblParseParts[[#This Row],[Len]],"",MID(tblParseParts[[#This Row],[Text]],_xlpm._i,1)))</f>
        <v/>
      </c>
      <c r="AJ147">
        <f>LEN(tblParseParts[[#This Row],[Text]])</f>
        <v>18</v>
      </c>
      <c r="AK147">
        <f>_xlfn.LET(_xlpm._range,tblParseParts[[#This Row],[1]:[33]], _xlfn.IFNA(_xlfn.XMATCH("T",_xlpm._range,0,1),0))</f>
        <v>11</v>
      </c>
      <c r="AL147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47">
        <f>_xlfn.LET(_xlpm._range,tblParseParts[[#This Row],[1]:[33]], _xlfn.IFNA(_xlfn.XMATCH(":",_xlpm._range,0,-1),0))</f>
        <v>0</v>
      </c>
      <c r="AN147" cm="1">
        <f t="array" ref="AN147">_xlfn.LET(_xlpm._last,INDEX(tblParseParts[[#This Row],[1]:[33]],1,tblParseParts[[#This Row],[Len]]),IF(_xlpm._last="Z",tblParseParts[[#This Row],[Len]],0))</f>
        <v>0</v>
      </c>
      <c r="AO147">
        <f>N(tblParseParts[[#This Row],[Tpos]]&gt;0)</f>
        <v>1</v>
      </c>
      <c r="AP147">
        <f>N(tblParseParts[[#This Row],[Tpos]]=1)</f>
        <v>0</v>
      </c>
      <c r="AQ147">
        <f>N(tblParseParts[[#This Row],[SignLastPos]]=1)</f>
        <v>0</v>
      </c>
      <c r="AR147">
        <f>(tblParseParts[[#This Row],[Tpos]]&lt;&gt;0)*(((tblParseParts[[#This Row],[ZlastPos]]&gt;tblParseParts[[#This Row],[Tpos]])+(tblParseParts[[#This Row],[SignLastPos]]&gt;tblParseParts[[#This Row],[Tpos]]))&lt;&gt;0)</f>
        <v>1</v>
      </c>
      <c r="AS147">
        <f>(tblParseParts[[#This Row],[Tpos]]&lt;&gt;0)*(((tblParseParts[[#This Row],[ZlastPos]]=tblParseParts[[#This Row],[Tpos]]+1)+(tblParseParts[[#This Row],[SignLastPos]]=tblParseParts[[#This Row],[Tpos]]+1))&lt;&gt;0)</f>
        <v>1</v>
      </c>
      <c r="AT147">
        <f>N(tblParseParts[[#This Row],[ColonLastPos]]&gt;tblParseParts[[#This Row],[SignLastPos]])</f>
        <v>0</v>
      </c>
      <c r="AU147">
        <f>N(tblParseParts[[#This Row],[Len]]&lt;8)</f>
        <v>0</v>
      </c>
      <c r="AV147">
        <f>N(tblParseParts[[#This Row],[ZlastPos]]=tblParseParts[[#This Row],[Len]])</f>
        <v>0</v>
      </c>
      <c r="AW147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47">
        <v>2</v>
      </c>
      <c r="AY147">
        <v>1</v>
      </c>
      <c r="AZ147">
        <v>0</v>
      </c>
      <c r="BA147" t="str">
        <f>_xlfn.TEXTJOIN(", ",FALSE,tblParseParts[[#This Row],[Hash]:[Compliant]])</f>
        <v>152, 2, 1, 0</v>
      </c>
    </row>
    <row r="148" spans="1:53" x14ac:dyDescent="0.25">
      <c r="A148">
        <v>140</v>
      </c>
      <c r="B148" s="14" t="s">
        <v>156</v>
      </c>
      <c r="C148" s="4" t="str">
        <f>_xlfn.LET(_xlpm._i, COLUMN()-COLUMN(tblParseParts[[#Headers],[Text]]), IF(_xlpm._i&gt;tblParseParts[[#This Row],[Len]],"",MID(tblParseParts[[#This Row],[Text]],_xlpm._i,1)))</f>
        <v>9</v>
      </c>
      <c r="D148" s="4" t="str">
        <f>_xlfn.LET(_xlpm._i, COLUMN()-COLUMN(tblParseParts[[#Headers],[Text]]), IF(_xlpm._i&gt;tblParseParts[[#This Row],[Len]],"",MID(tblParseParts[[#This Row],[Text]],_xlpm._i,1)))</f>
        <v>9</v>
      </c>
      <c r="E148" s="4" t="str">
        <f>_xlfn.LET(_xlpm._i, COLUMN()-COLUMN(tblParseParts[[#Headers],[Text]]), IF(_xlpm._i&gt;tblParseParts[[#This Row],[Len]],"",MID(tblParseParts[[#This Row],[Text]],_xlpm._i,1)))</f>
        <v>9</v>
      </c>
      <c r="F148" s="4" t="str">
        <f>_xlfn.LET(_xlpm._i, COLUMN()-COLUMN(tblParseParts[[#Headers],[Text]]), IF(_xlpm._i&gt;tblParseParts[[#This Row],[Len]],"",MID(tblParseParts[[#This Row],[Text]],_xlpm._i,1)))</f>
        <v>9</v>
      </c>
      <c r="G148" s="4" t="str">
        <f>_xlfn.LET(_xlpm._i, COLUMN()-COLUMN(tblParseParts[[#Headers],[Text]]), IF(_xlpm._i&gt;tblParseParts[[#This Row],[Len]],"",MID(tblParseParts[[#This Row],[Text]],_xlpm._i,1)))</f>
        <v>9</v>
      </c>
      <c r="H148" s="4" t="str">
        <f>_xlfn.LET(_xlpm._i, COLUMN()-COLUMN(tblParseParts[[#Headers],[Text]]), IF(_xlpm._i&gt;tblParseParts[[#This Row],[Len]],"",MID(tblParseParts[[#This Row],[Text]],_xlpm._i,1)))</f>
        <v>W</v>
      </c>
      <c r="I148" s="4" t="str">
        <f>_xlfn.LET(_xlpm._i, COLUMN()-COLUMN(tblParseParts[[#Headers],[Text]]), IF(_xlpm._i&gt;tblParseParts[[#This Row],[Len]],"",MID(tblParseParts[[#This Row],[Text]],_xlpm._i,1)))</f>
        <v>1</v>
      </c>
      <c r="J148" s="4" t="str">
        <f>_xlfn.LET(_xlpm._i, COLUMN()-COLUMN(tblParseParts[[#Headers],[Text]]), IF(_xlpm._i&gt;tblParseParts[[#This Row],[Len]],"",MID(tblParseParts[[#This Row],[Text]],_xlpm._i,1)))</f>
        <v>5</v>
      </c>
      <c r="K148" s="4" t="str">
        <f>_xlfn.LET(_xlpm._i, COLUMN()-COLUMN(tblParseParts[[#Headers],[Text]]), IF(_xlpm._i&gt;tblParseParts[[#This Row],[Len]],"",MID(tblParseParts[[#This Row],[Text]],_xlpm._i,1)))</f>
        <v>2</v>
      </c>
      <c r="L148" s="4" t="str">
        <f>_xlfn.LET(_xlpm._i, COLUMN()-COLUMN(tblParseParts[[#Headers],[Text]]), IF(_xlpm._i&gt;tblParseParts[[#This Row],[Len]],"",MID(tblParseParts[[#This Row],[Text]],_xlpm._i,1)))</f>
        <v>T</v>
      </c>
      <c r="M148" s="4" t="str">
        <f>_xlfn.LET(_xlpm._i, COLUMN()-COLUMN(tblParseParts[[#Headers],[Text]]), IF(_xlpm._i&gt;tblParseParts[[#This Row],[Len]],"",MID(tblParseParts[[#This Row],[Text]],_xlpm._i,1)))</f>
        <v>+</v>
      </c>
      <c r="N148" s="4" t="str">
        <f>_xlfn.LET(_xlpm._i, COLUMN()-COLUMN(tblParseParts[[#Headers],[Text]]), IF(_xlpm._i&gt;tblParseParts[[#This Row],[Len]],"",MID(tblParseParts[[#This Row],[Text]],_xlpm._i,1)))</f>
        <v>0</v>
      </c>
      <c r="O148" s="4" t="str">
        <f>_xlfn.LET(_xlpm._i, COLUMN()-COLUMN(tblParseParts[[#Headers],[Text]]), IF(_xlpm._i&gt;tblParseParts[[#This Row],[Len]],"",MID(tblParseParts[[#This Row],[Text]],_xlpm._i,1)))</f>
        <v>9</v>
      </c>
      <c r="P148" s="4" t="str">
        <f>_xlfn.LET(_xlpm._i, COLUMN()-COLUMN(tblParseParts[[#Headers],[Text]]), IF(_xlpm._i&gt;tblParseParts[[#This Row],[Len]],"",MID(tblParseParts[[#This Row],[Text]],_xlpm._i,1)))</f>
        <v>3</v>
      </c>
      <c r="Q148" s="4" t="str">
        <f>_xlfn.LET(_xlpm._i, COLUMN()-COLUMN(tblParseParts[[#Headers],[Text]]), IF(_xlpm._i&gt;tblParseParts[[#This Row],[Len]],"",MID(tblParseParts[[#This Row],[Text]],_xlpm._i,1)))</f>
        <v>0</v>
      </c>
      <c r="R148" s="4" t="str">
        <f>_xlfn.LET(_xlpm._i, COLUMN()-COLUMN(tblParseParts[[#Headers],[Text]]), IF(_xlpm._i&gt;tblParseParts[[#This Row],[Len]],"",MID(tblParseParts[[#This Row],[Text]],_xlpm._i,1)))</f>
        <v>2</v>
      </c>
      <c r="S148" s="4" t="str">
        <f>_xlfn.LET(_xlpm._i, COLUMN()-COLUMN(tblParseParts[[#Headers],[Text]]), IF(_xlpm._i&gt;tblParseParts[[#This Row],[Len]],"",MID(tblParseParts[[#This Row],[Text]],_xlpm._i,1)))</f>
        <v>2</v>
      </c>
      <c r="T148" s="4" t="str">
        <f>_xlfn.LET(_xlpm._i, COLUMN()-COLUMN(tblParseParts[[#Headers],[Text]]), IF(_xlpm._i&gt;tblParseParts[[#This Row],[Len]],"",MID(tblParseParts[[#This Row],[Text]],_xlpm._i,1)))</f>
        <v/>
      </c>
      <c r="U148" s="4" t="str">
        <f>_xlfn.LET(_xlpm._i, COLUMN()-COLUMN(tblParseParts[[#Headers],[Text]]), IF(_xlpm._i&gt;tblParseParts[[#This Row],[Len]],"",MID(tblParseParts[[#This Row],[Text]],_xlpm._i,1)))</f>
        <v/>
      </c>
      <c r="V148" s="4" t="str">
        <f>_xlfn.LET(_xlpm._i, COLUMN()-COLUMN(tblParseParts[[#Headers],[Text]]), IF(_xlpm._i&gt;tblParseParts[[#This Row],[Len]],"",MID(tblParseParts[[#This Row],[Text]],_xlpm._i,1)))</f>
        <v/>
      </c>
      <c r="W148" s="4" t="str">
        <f>_xlfn.LET(_xlpm._i, COLUMN()-COLUMN(tblParseParts[[#Headers],[Text]]), IF(_xlpm._i&gt;tblParseParts[[#This Row],[Len]],"",MID(tblParseParts[[#This Row],[Text]],_xlpm._i,1)))</f>
        <v/>
      </c>
      <c r="X148" s="4" t="str">
        <f>_xlfn.LET(_xlpm._i, COLUMN()-COLUMN(tblParseParts[[#Headers],[Text]]), IF(_xlpm._i&gt;tblParseParts[[#This Row],[Len]],"",MID(tblParseParts[[#This Row],[Text]],_xlpm._i,1)))</f>
        <v/>
      </c>
      <c r="Y148" s="4" t="str">
        <f>_xlfn.LET(_xlpm._i, COLUMN()-COLUMN(tblParseParts[[#Headers],[Text]]), IF(_xlpm._i&gt;tblParseParts[[#This Row],[Len]],"",MID(tblParseParts[[#This Row],[Text]],_xlpm._i,1)))</f>
        <v/>
      </c>
      <c r="Z148" s="4" t="str">
        <f>_xlfn.LET(_xlpm._i, COLUMN()-COLUMN(tblParseParts[[#Headers],[Text]]), IF(_xlpm._i&gt;tblParseParts[[#This Row],[Len]],"",MID(tblParseParts[[#This Row],[Text]],_xlpm._i,1)))</f>
        <v/>
      </c>
      <c r="AA148" s="4" t="str">
        <f>_xlfn.LET(_xlpm._i, COLUMN()-COLUMN(tblParseParts[[#Headers],[Text]]), IF(_xlpm._i&gt;tblParseParts[[#This Row],[Len]],"",MID(tblParseParts[[#This Row],[Text]],_xlpm._i,1)))</f>
        <v/>
      </c>
      <c r="AB148" s="4" t="str">
        <f>_xlfn.LET(_xlpm._i, COLUMN()-COLUMN(tblParseParts[[#Headers],[Text]]), IF(_xlpm._i&gt;tblParseParts[[#This Row],[Len]],"",MID(tblParseParts[[#This Row],[Text]],_xlpm._i,1)))</f>
        <v/>
      </c>
      <c r="AC148" s="4" t="str">
        <f>_xlfn.LET(_xlpm._i, COLUMN()-COLUMN(tblParseParts[[#Headers],[Text]]), IF(_xlpm._i&gt;tblParseParts[[#This Row],[Len]],"",MID(tblParseParts[[#This Row],[Text]],_xlpm._i,1)))</f>
        <v/>
      </c>
      <c r="AD148" s="4" t="str">
        <f>_xlfn.LET(_xlpm._i, COLUMN()-COLUMN(tblParseParts[[#Headers],[Text]]), IF(_xlpm._i&gt;tblParseParts[[#This Row],[Len]],"",MID(tblParseParts[[#This Row],[Text]],_xlpm._i,1)))</f>
        <v/>
      </c>
      <c r="AE148" s="4" t="str">
        <f>_xlfn.LET(_xlpm._i, COLUMN()-COLUMN(tblParseParts[[#Headers],[Text]]), IF(_xlpm._i&gt;tblParseParts[[#This Row],[Len]],"",MID(tblParseParts[[#This Row],[Text]],_xlpm._i,1)))</f>
        <v/>
      </c>
      <c r="AF148" s="4" t="str">
        <f>_xlfn.LET(_xlpm._i, COLUMN()-COLUMN(tblParseParts[[#Headers],[Text]]), IF(_xlpm._i&gt;tblParseParts[[#This Row],[Len]],"",MID(tblParseParts[[#This Row],[Text]],_xlpm._i,1)))</f>
        <v/>
      </c>
      <c r="AG148" s="4" t="str">
        <f>_xlfn.LET(_xlpm._i, COLUMN()-COLUMN(tblParseParts[[#Headers],[Text]]), IF(_xlpm._i&gt;tblParseParts[[#This Row],[Len]],"",MID(tblParseParts[[#This Row],[Text]],_xlpm._i,1)))</f>
        <v/>
      </c>
      <c r="AH148" s="4" t="str">
        <f>_xlfn.LET(_xlpm._i, COLUMN()-COLUMN(tblParseParts[[#Headers],[Text]]), IF(_xlpm._i&gt;tblParseParts[[#This Row],[Len]],"",MID(tblParseParts[[#This Row],[Text]],_xlpm._i,1)))</f>
        <v/>
      </c>
      <c r="AI148" s="4" t="str">
        <f>_xlfn.LET(_xlpm._i, COLUMN()-COLUMN(tblParseParts[[#Headers],[Text]]), IF(_xlpm._i&gt;tblParseParts[[#This Row],[Len]],"",MID(tblParseParts[[#This Row],[Text]],_xlpm._i,1)))</f>
        <v/>
      </c>
      <c r="AJ148">
        <f>LEN(tblParseParts[[#This Row],[Text]])</f>
        <v>17</v>
      </c>
      <c r="AK148">
        <f>_xlfn.LET(_xlpm._range,tblParseParts[[#This Row],[1]:[33]], _xlfn.IFNA(_xlfn.XMATCH("T",_xlpm._range,0,1),0))</f>
        <v>10</v>
      </c>
      <c r="AL148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48">
        <f>_xlfn.LET(_xlpm._range,tblParseParts[[#This Row],[1]:[33]], _xlfn.IFNA(_xlfn.XMATCH(":",_xlpm._range,0,-1),0))</f>
        <v>0</v>
      </c>
      <c r="AN148" cm="1">
        <f t="array" ref="AN148">_xlfn.LET(_xlpm._last,INDEX(tblParseParts[[#This Row],[1]:[33]],1,tblParseParts[[#This Row],[Len]]),IF(_xlpm._last="Z",tblParseParts[[#This Row],[Len]],0))</f>
        <v>0</v>
      </c>
      <c r="AO148">
        <f>N(tblParseParts[[#This Row],[Tpos]]&gt;0)</f>
        <v>1</v>
      </c>
      <c r="AP148">
        <f>N(tblParseParts[[#This Row],[Tpos]]=1)</f>
        <v>0</v>
      </c>
      <c r="AQ148">
        <f>N(tblParseParts[[#This Row],[SignLastPos]]=1)</f>
        <v>0</v>
      </c>
      <c r="AR148">
        <f>(tblParseParts[[#This Row],[Tpos]]&lt;&gt;0)*(((tblParseParts[[#This Row],[ZlastPos]]&gt;tblParseParts[[#This Row],[Tpos]])+(tblParseParts[[#This Row],[SignLastPos]]&gt;tblParseParts[[#This Row],[Tpos]]))&lt;&gt;0)</f>
        <v>1</v>
      </c>
      <c r="AS148">
        <f>(tblParseParts[[#This Row],[Tpos]]&lt;&gt;0)*(((tblParseParts[[#This Row],[ZlastPos]]=tblParseParts[[#This Row],[Tpos]]+1)+(tblParseParts[[#This Row],[SignLastPos]]=tblParseParts[[#This Row],[Tpos]]+1))&lt;&gt;0)</f>
        <v>1</v>
      </c>
      <c r="AT148">
        <f>N(tblParseParts[[#This Row],[ColonLastPos]]&gt;tblParseParts[[#This Row],[SignLastPos]])</f>
        <v>0</v>
      </c>
      <c r="AU148">
        <f>N(tblParseParts[[#This Row],[Len]]&lt;8)</f>
        <v>0</v>
      </c>
      <c r="AV148">
        <f>N(tblParseParts[[#This Row],[ZlastPos]]=tblParseParts[[#This Row],[Len]])</f>
        <v>0</v>
      </c>
      <c r="AW148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152</v>
      </c>
      <c r="AX148">
        <v>2</v>
      </c>
      <c r="AY148">
        <v>1</v>
      </c>
      <c r="AZ148">
        <v>0</v>
      </c>
      <c r="BA148" t="str">
        <f>_xlfn.TEXTJOIN(", ",FALSE,tblParseParts[[#This Row],[Hash]:[Compliant]])</f>
        <v>152, 2, 1, 0</v>
      </c>
    </row>
    <row r="149" spans="1:53" x14ac:dyDescent="0.25">
      <c r="A149">
        <v>141</v>
      </c>
      <c r="B149" s="14" t="s">
        <v>188</v>
      </c>
      <c r="C149" s="4" t="str">
        <f>_xlfn.LET(_xlpm._i, COLUMN()-COLUMN(tblParseParts[[#Headers],[Text]]), IF(_xlpm._i&gt;tblParseParts[[#This Row],[Len]],"",MID(tblParseParts[[#This Row],[Text]],_xlpm._i,1)))</f>
        <v>9</v>
      </c>
      <c r="D149" s="4" t="str">
        <f>_xlfn.LET(_xlpm._i, COLUMN()-COLUMN(tblParseParts[[#Headers],[Text]]), IF(_xlpm._i&gt;tblParseParts[[#This Row],[Len]],"",MID(tblParseParts[[#This Row],[Text]],_xlpm._i,1)))</f>
        <v>9</v>
      </c>
      <c r="E149" s="4" t="str">
        <f>_xlfn.LET(_xlpm._i, COLUMN()-COLUMN(tblParseParts[[#Headers],[Text]]), IF(_xlpm._i&gt;tblParseParts[[#This Row],[Len]],"",MID(tblParseParts[[#This Row],[Text]],_xlpm._i,1)))</f>
        <v>9</v>
      </c>
      <c r="F149" s="4" t="str">
        <f>_xlfn.LET(_xlpm._i, COLUMN()-COLUMN(tblParseParts[[#Headers],[Text]]), IF(_xlpm._i&gt;tblParseParts[[#This Row],[Len]],"",MID(tblParseParts[[#This Row],[Text]],_xlpm._i,1)))</f>
        <v>9</v>
      </c>
      <c r="G149" s="4" t="str">
        <f>_xlfn.LET(_xlpm._i, COLUMN()-COLUMN(tblParseParts[[#Headers],[Text]]), IF(_xlpm._i&gt;tblParseParts[[#This Row],[Len]],"",MID(tblParseParts[[#This Row],[Text]],_xlpm._i,1)))</f>
        <v>9</v>
      </c>
      <c r="H149" s="4" t="str">
        <f>_xlfn.LET(_xlpm._i, COLUMN()-COLUMN(tblParseParts[[#Headers],[Text]]), IF(_xlpm._i&gt;tblParseParts[[#This Row],[Len]],"",MID(tblParseParts[[#This Row],[Text]],_xlpm._i,1)))</f>
        <v>-</v>
      </c>
      <c r="I149" s="4" t="str">
        <f>_xlfn.LET(_xlpm._i, COLUMN()-COLUMN(tblParseParts[[#Headers],[Text]]), IF(_xlpm._i&gt;tblParseParts[[#This Row],[Len]],"",MID(tblParseParts[[#This Row],[Text]],_xlpm._i,1)))</f>
        <v>3</v>
      </c>
      <c r="J149" s="4" t="str">
        <f>_xlfn.LET(_xlpm._i, COLUMN()-COLUMN(tblParseParts[[#Headers],[Text]]), IF(_xlpm._i&gt;tblParseParts[[#This Row],[Len]],"",MID(tblParseParts[[#This Row],[Text]],_xlpm._i,1)))</f>
        <v>2</v>
      </c>
      <c r="K149" s="4" t="str">
        <f>_xlfn.LET(_xlpm._i, COLUMN()-COLUMN(tblParseParts[[#Headers],[Text]]), IF(_xlpm._i&gt;tblParseParts[[#This Row],[Len]],"",MID(tblParseParts[[#This Row],[Text]],_xlpm._i,1)))</f>
        <v>5</v>
      </c>
      <c r="L149" s="4" t="str">
        <f>_xlfn.LET(_xlpm._i, COLUMN()-COLUMN(tblParseParts[[#Headers],[Text]]), IF(_xlpm._i&gt;tblParseParts[[#This Row],[Len]],"",MID(tblParseParts[[#This Row],[Text]],_xlpm._i,1)))</f>
        <v>T</v>
      </c>
      <c r="M149" s="4" t="str">
        <f>_xlfn.LET(_xlpm._i, COLUMN()-COLUMN(tblParseParts[[#Headers],[Text]]), IF(_xlpm._i&gt;tblParseParts[[#This Row],[Len]],"",MID(tblParseParts[[#This Row],[Text]],_xlpm._i,1)))</f>
        <v>+</v>
      </c>
      <c r="N149" s="4" t="str">
        <f>_xlfn.LET(_xlpm._i, COLUMN()-COLUMN(tblParseParts[[#Headers],[Text]]), IF(_xlpm._i&gt;tblParseParts[[#This Row],[Len]],"",MID(tblParseParts[[#This Row],[Text]],_xlpm._i,1)))</f>
        <v>0</v>
      </c>
      <c r="O149" s="4" t="str">
        <f>_xlfn.LET(_xlpm._i, COLUMN()-COLUMN(tblParseParts[[#Headers],[Text]]), IF(_xlpm._i&gt;tblParseParts[[#This Row],[Len]],"",MID(tblParseParts[[#This Row],[Text]],_xlpm._i,1)))</f>
        <v>9</v>
      </c>
      <c r="P149" s="4" t="str">
        <f>_xlfn.LET(_xlpm._i, COLUMN()-COLUMN(tblParseParts[[#Headers],[Text]]), IF(_xlpm._i&gt;tblParseParts[[#This Row],[Len]],"",MID(tblParseParts[[#This Row],[Text]],_xlpm._i,1)))</f>
        <v>:</v>
      </c>
      <c r="Q149" s="4" t="str">
        <f>_xlfn.LET(_xlpm._i, COLUMN()-COLUMN(tblParseParts[[#Headers],[Text]]), IF(_xlpm._i&gt;tblParseParts[[#This Row],[Len]],"",MID(tblParseParts[[#This Row],[Text]],_xlpm._i,1)))</f>
        <v>3</v>
      </c>
      <c r="R149" s="4" t="str">
        <f>_xlfn.LET(_xlpm._i, COLUMN()-COLUMN(tblParseParts[[#Headers],[Text]]), IF(_xlpm._i&gt;tblParseParts[[#This Row],[Len]],"",MID(tblParseParts[[#This Row],[Text]],_xlpm._i,1)))</f>
        <v>0</v>
      </c>
      <c r="S149" s="4" t="str">
        <f>_xlfn.LET(_xlpm._i, COLUMN()-COLUMN(tblParseParts[[#Headers],[Text]]), IF(_xlpm._i&gt;tblParseParts[[#This Row],[Len]],"",MID(tblParseParts[[#This Row],[Text]],_xlpm._i,1)))</f>
        <v>:</v>
      </c>
      <c r="T149" s="4" t="str">
        <f>_xlfn.LET(_xlpm._i, COLUMN()-COLUMN(tblParseParts[[#Headers],[Text]]), IF(_xlpm._i&gt;tblParseParts[[#This Row],[Len]],"",MID(tblParseParts[[#This Row],[Text]],_xlpm._i,1)))</f>
        <v>2</v>
      </c>
      <c r="U149" s="4" t="str">
        <f>_xlfn.LET(_xlpm._i, COLUMN()-COLUMN(tblParseParts[[#Headers],[Text]]), IF(_xlpm._i&gt;tblParseParts[[#This Row],[Len]],"",MID(tblParseParts[[#This Row],[Text]],_xlpm._i,1)))</f>
        <v>2</v>
      </c>
      <c r="V149" s="4" t="str">
        <f>_xlfn.LET(_xlpm._i, COLUMN()-COLUMN(tblParseParts[[#Headers],[Text]]), IF(_xlpm._i&gt;tblParseParts[[#This Row],[Len]],"",MID(tblParseParts[[#This Row],[Text]],_xlpm._i,1)))</f>
        <v/>
      </c>
      <c r="W149" s="4" t="str">
        <f>_xlfn.LET(_xlpm._i, COLUMN()-COLUMN(tblParseParts[[#Headers],[Text]]), IF(_xlpm._i&gt;tblParseParts[[#This Row],[Len]],"",MID(tblParseParts[[#This Row],[Text]],_xlpm._i,1)))</f>
        <v/>
      </c>
      <c r="X149" s="4" t="str">
        <f>_xlfn.LET(_xlpm._i, COLUMN()-COLUMN(tblParseParts[[#Headers],[Text]]), IF(_xlpm._i&gt;tblParseParts[[#This Row],[Len]],"",MID(tblParseParts[[#This Row],[Text]],_xlpm._i,1)))</f>
        <v/>
      </c>
      <c r="Y149" s="4" t="str">
        <f>_xlfn.LET(_xlpm._i, COLUMN()-COLUMN(tblParseParts[[#Headers],[Text]]), IF(_xlpm._i&gt;tblParseParts[[#This Row],[Len]],"",MID(tblParseParts[[#This Row],[Text]],_xlpm._i,1)))</f>
        <v/>
      </c>
      <c r="Z149" s="4" t="str">
        <f>_xlfn.LET(_xlpm._i, COLUMN()-COLUMN(tblParseParts[[#Headers],[Text]]), IF(_xlpm._i&gt;tblParseParts[[#This Row],[Len]],"",MID(tblParseParts[[#This Row],[Text]],_xlpm._i,1)))</f>
        <v/>
      </c>
      <c r="AA149" s="4" t="str">
        <f>_xlfn.LET(_xlpm._i, COLUMN()-COLUMN(tblParseParts[[#Headers],[Text]]), IF(_xlpm._i&gt;tblParseParts[[#This Row],[Len]],"",MID(tblParseParts[[#This Row],[Text]],_xlpm._i,1)))</f>
        <v/>
      </c>
      <c r="AB149" s="4" t="str">
        <f>_xlfn.LET(_xlpm._i, COLUMN()-COLUMN(tblParseParts[[#Headers],[Text]]), IF(_xlpm._i&gt;tblParseParts[[#This Row],[Len]],"",MID(tblParseParts[[#This Row],[Text]],_xlpm._i,1)))</f>
        <v/>
      </c>
      <c r="AC149" s="4" t="str">
        <f>_xlfn.LET(_xlpm._i, COLUMN()-COLUMN(tblParseParts[[#Headers],[Text]]), IF(_xlpm._i&gt;tblParseParts[[#This Row],[Len]],"",MID(tblParseParts[[#This Row],[Text]],_xlpm._i,1)))</f>
        <v/>
      </c>
      <c r="AD149" s="4" t="str">
        <f>_xlfn.LET(_xlpm._i, COLUMN()-COLUMN(tblParseParts[[#Headers],[Text]]), IF(_xlpm._i&gt;tblParseParts[[#This Row],[Len]],"",MID(tblParseParts[[#This Row],[Text]],_xlpm._i,1)))</f>
        <v/>
      </c>
      <c r="AE149" s="4" t="str">
        <f>_xlfn.LET(_xlpm._i, COLUMN()-COLUMN(tblParseParts[[#Headers],[Text]]), IF(_xlpm._i&gt;tblParseParts[[#This Row],[Len]],"",MID(tblParseParts[[#This Row],[Text]],_xlpm._i,1)))</f>
        <v/>
      </c>
      <c r="AF149" s="4" t="str">
        <f>_xlfn.LET(_xlpm._i, COLUMN()-COLUMN(tblParseParts[[#Headers],[Text]]), IF(_xlpm._i&gt;tblParseParts[[#This Row],[Len]],"",MID(tblParseParts[[#This Row],[Text]],_xlpm._i,1)))</f>
        <v/>
      </c>
      <c r="AG149" s="4" t="str">
        <f>_xlfn.LET(_xlpm._i, COLUMN()-COLUMN(tblParseParts[[#Headers],[Text]]), IF(_xlpm._i&gt;tblParseParts[[#This Row],[Len]],"",MID(tblParseParts[[#This Row],[Text]],_xlpm._i,1)))</f>
        <v/>
      </c>
      <c r="AH149" s="4" t="str">
        <f>_xlfn.LET(_xlpm._i, COLUMN()-COLUMN(tblParseParts[[#Headers],[Text]]), IF(_xlpm._i&gt;tblParseParts[[#This Row],[Len]],"",MID(tblParseParts[[#This Row],[Text]],_xlpm._i,1)))</f>
        <v/>
      </c>
      <c r="AI149" s="4" t="str">
        <f>_xlfn.LET(_xlpm._i, COLUMN()-COLUMN(tblParseParts[[#Headers],[Text]]), IF(_xlpm._i&gt;tblParseParts[[#This Row],[Len]],"",MID(tblParseParts[[#This Row],[Text]],_xlpm._i,1)))</f>
        <v/>
      </c>
      <c r="AJ149">
        <f>LEN(tblParseParts[[#This Row],[Text]])</f>
        <v>19</v>
      </c>
      <c r="AK149">
        <f>_xlfn.LET(_xlpm._range,tblParseParts[[#This Row],[1]:[33]], _xlfn.IFNA(_xlfn.XMATCH("T",_xlpm._range,0,1),0))</f>
        <v>10</v>
      </c>
      <c r="AL149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49">
        <f>_xlfn.LET(_xlpm._range,tblParseParts[[#This Row],[1]:[33]], _xlfn.IFNA(_xlfn.XMATCH(":",_xlpm._range,0,-1),0))</f>
        <v>17</v>
      </c>
      <c r="AN149" cm="1">
        <f t="array" ref="AN149">_xlfn.LET(_xlpm._last,INDEX(tblParseParts[[#This Row],[1]:[33]],1,tblParseParts[[#This Row],[Len]]),IF(_xlpm._last="Z",tblParseParts[[#This Row],[Len]],0))</f>
        <v>0</v>
      </c>
      <c r="AO149">
        <f>N(tblParseParts[[#This Row],[Tpos]]&gt;0)</f>
        <v>1</v>
      </c>
      <c r="AP149">
        <f>N(tblParseParts[[#This Row],[Tpos]]=1)</f>
        <v>0</v>
      </c>
      <c r="AQ149">
        <f>N(tblParseParts[[#This Row],[SignLastPos]]=1)</f>
        <v>0</v>
      </c>
      <c r="AR149">
        <f>(tblParseParts[[#This Row],[Tpos]]&lt;&gt;0)*(((tblParseParts[[#This Row],[ZlastPos]]&gt;tblParseParts[[#This Row],[Tpos]])+(tblParseParts[[#This Row],[SignLastPos]]&gt;tblParseParts[[#This Row],[Tpos]]))&lt;&gt;0)</f>
        <v>1</v>
      </c>
      <c r="AS149">
        <f>(tblParseParts[[#This Row],[Tpos]]&lt;&gt;0)*(((tblParseParts[[#This Row],[ZlastPos]]=tblParseParts[[#This Row],[Tpos]]+1)+(tblParseParts[[#This Row],[SignLastPos]]=tblParseParts[[#This Row],[Tpos]]+1))&lt;&gt;0)</f>
        <v>1</v>
      </c>
      <c r="AT149">
        <f>N(tblParseParts[[#This Row],[ColonLastPos]]&gt;tblParseParts[[#This Row],[SignLastPos]])</f>
        <v>1</v>
      </c>
      <c r="AU149">
        <f>N(tblParseParts[[#This Row],[Len]]&lt;8)</f>
        <v>0</v>
      </c>
      <c r="AV149">
        <f>N(tblParseParts[[#This Row],[ZlastPos]]=tblParseParts[[#This Row],[Len]])</f>
        <v>0</v>
      </c>
      <c r="AW149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49">
        <v>2</v>
      </c>
      <c r="AY149">
        <v>1</v>
      </c>
      <c r="AZ149">
        <v>0</v>
      </c>
      <c r="BA149" t="str">
        <f>_xlfn.TEXTJOIN(", ",FALSE,tblParseParts[[#This Row],[Hash]:[Compliant]])</f>
        <v>156, 2, 1, 0</v>
      </c>
    </row>
    <row r="150" spans="1:53" x14ac:dyDescent="0.25">
      <c r="A150">
        <v>142</v>
      </c>
      <c r="B150" s="14" t="s">
        <v>189</v>
      </c>
      <c r="C150" s="4" t="str">
        <f>_xlfn.LET(_xlpm._i, COLUMN()-COLUMN(tblParseParts[[#Headers],[Text]]), IF(_xlpm._i&gt;tblParseParts[[#This Row],[Len]],"",MID(tblParseParts[[#This Row],[Text]],_xlpm._i,1)))</f>
        <v>9</v>
      </c>
      <c r="D150" s="4" t="str">
        <f>_xlfn.LET(_xlpm._i, COLUMN()-COLUMN(tblParseParts[[#Headers],[Text]]), IF(_xlpm._i&gt;tblParseParts[[#This Row],[Len]],"",MID(tblParseParts[[#This Row],[Text]],_xlpm._i,1)))</f>
        <v>9</v>
      </c>
      <c r="E150" s="4" t="str">
        <f>_xlfn.LET(_xlpm._i, COLUMN()-COLUMN(tblParseParts[[#Headers],[Text]]), IF(_xlpm._i&gt;tblParseParts[[#This Row],[Len]],"",MID(tblParseParts[[#This Row],[Text]],_xlpm._i,1)))</f>
        <v>9</v>
      </c>
      <c r="F150" s="4" t="str">
        <f>_xlfn.LET(_xlpm._i, COLUMN()-COLUMN(tblParseParts[[#Headers],[Text]]), IF(_xlpm._i&gt;tblParseParts[[#This Row],[Len]],"",MID(tblParseParts[[#This Row],[Text]],_xlpm._i,1)))</f>
        <v>9</v>
      </c>
      <c r="G150" s="4" t="str">
        <f>_xlfn.LET(_xlpm._i, COLUMN()-COLUMN(tblParseParts[[#Headers],[Text]]), IF(_xlpm._i&gt;tblParseParts[[#This Row],[Len]],"",MID(tblParseParts[[#This Row],[Text]],_xlpm._i,1)))</f>
        <v>9</v>
      </c>
      <c r="H150" s="4" t="str">
        <f>_xlfn.LET(_xlpm._i, COLUMN()-COLUMN(tblParseParts[[#Headers],[Text]]), IF(_xlpm._i&gt;tblParseParts[[#This Row],[Len]],"",MID(tblParseParts[[#This Row],[Text]],_xlpm._i,1)))</f>
        <v>-</v>
      </c>
      <c r="I150" s="4" t="str">
        <f>_xlfn.LET(_xlpm._i, COLUMN()-COLUMN(tblParseParts[[#Headers],[Text]]), IF(_xlpm._i&gt;tblParseParts[[#This Row],[Len]],"",MID(tblParseParts[[#This Row],[Text]],_xlpm._i,1)))</f>
        <v>W</v>
      </c>
      <c r="J150" s="4" t="str">
        <f>_xlfn.LET(_xlpm._i, COLUMN()-COLUMN(tblParseParts[[#Headers],[Text]]), IF(_xlpm._i&gt;tblParseParts[[#This Row],[Len]],"",MID(tblParseParts[[#This Row],[Text]],_xlpm._i,1)))</f>
        <v>1</v>
      </c>
      <c r="K150" s="4" t="str">
        <f>_xlfn.LET(_xlpm._i, COLUMN()-COLUMN(tblParseParts[[#Headers],[Text]]), IF(_xlpm._i&gt;tblParseParts[[#This Row],[Len]],"",MID(tblParseParts[[#This Row],[Text]],_xlpm._i,1)))</f>
        <v>5</v>
      </c>
      <c r="L150" s="4" t="str">
        <f>_xlfn.LET(_xlpm._i, COLUMN()-COLUMN(tblParseParts[[#Headers],[Text]]), IF(_xlpm._i&gt;tblParseParts[[#This Row],[Len]],"",MID(tblParseParts[[#This Row],[Text]],_xlpm._i,1)))</f>
        <v>T</v>
      </c>
      <c r="M150" s="4" t="str">
        <f>_xlfn.LET(_xlpm._i, COLUMN()-COLUMN(tblParseParts[[#Headers],[Text]]), IF(_xlpm._i&gt;tblParseParts[[#This Row],[Len]],"",MID(tblParseParts[[#This Row],[Text]],_xlpm._i,1)))</f>
        <v>+</v>
      </c>
      <c r="N150" s="4" t="str">
        <f>_xlfn.LET(_xlpm._i, COLUMN()-COLUMN(tblParseParts[[#Headers],[Text]]), IF(_xlpm._i&gt;tblParseParts[[#This Row],[Len]],"",MID(tblParseParts[[#This Row],[Text]],_xlpm._i,1)))</f>
        <v>0</v>
      </c>
      <c r="O150" s="4" t="str">
        <f>_xlfn.LET(_xlpm._i, COLUMN()-COLUMN(tblParseParts[[#Headers],[Text]]), IF(_xlpm._i&gt;tblParseParts[[#This Row],[Len]],"",MID(tblParseParts[[#This Row],[Text]],_xlpm._i,1)))</f>
        <v>9</v>
      </c>
      <c r="P150" s="4" t="str">
        <f>_xlfn.LET(_xlpm._i, COLUMN()-COLUMN(tblParseParts[[#Headers],[Text]]), IF(_xlpm._i&gt;tblParseParts[[#This Row],[Len]],"",MID(tblParseParts[[#This Row],[Text]],_xlpm._i,1)))</f>
        <v>:</v>
      </c>
      <c r="Q150" s="4" t="str">
        <f>_xlfn.LET(_xlpm._i, COLUMN()-COLUMN(tblParseParts[[#Headers],[Text]]), IF(_xlpm._i&gt;tblParseParts[[#This Row],[Len]],"",MID(tblParseParts[[#This Row],[Text]],_xlpm._i,1)))</f>
        <v>3</v>
      </c>
      <c r="R150" s="4" t="str">
        <f>_xlfn.LET(_xlpm._i, COLUMN()-COLUMN(tblParseParts[[#Headers],[Text]]), IF(_xlpm._i&gt;tblParseParts[[#This Row],[Len]],"",MID(tblParseParts[[#This Row],[Text]],_xlpm._i,1)))</f>
        <v>0</v>
      </c>
      <c r="S150" s="4" t="str">
        <f>_xlfn.LET(_xlpm._i, COLUMN()-COLUMN(tblParseParts[[#Headers],[Text]]), IF(_xlpm._i&gt;tblParseParts[[#This Row],[Len]],"",MID(tblParseParts[[#This Row],[Text]],_xlpm._i,1)))</f>
        <v>:</v>
      </c>
      <c r="T150" s="4" t="str">
        <f>_xlfn.LET(_xlpm._i, COLUMN()-COLUMN(tblParseParts[[#Headers],[Text]]), IF(_xlpm._i&gt;tblParseParts[[#This Row],[Len]],"",MID(tblParseParts[[#This Row],[Text]],_xlpm._i,1)))</f>
        <v>2</v>
      </c>
      <c r="U150" s="4" t="str">
        <f>_xlfn.LET(_xlpm._i, COLUMN()-COLUMN(tblParseParts[[#Headers],[Text]]), IF(_xlpm._i&gt;tblParseParts[[#This Row],[Len]],"",MID(tblParseParts[[#This Row],[Text]],_xlpm._i,1)))</f>
        <v>2</v>
      </c>
      <c r="V150" s="4" t="str">
        <f>_xlfn.LET(_xlpm._i, COLUMN()-COLUMN(tblParseParts[[#Headers],[Text]]), IF(_xlpm._i&gt;tblParseParts[[#This Row],[Len]],"",MID(tblParseParts[[#This Row],[Text]],_xlpm._i,1)))</f>
        <v/>
      </c>
      <c r="W150" s="4" t="str">
        <f>_xlfn.LET(_xlpm._i, COLUMN()-COLUMN(tblParseParts[[#Headers],[Text]]), IF(_xlpm._i&gt;tblParseParts[[#This Row],[Len]],"",MID(tblParseParts[[#This Row],[Text]],_xlpm._i,1)))</f>
        <v/>
      </c>
      <c r="X150" s="4" t="str">
        <f>_xlfn.LET(_xlpm._i, COLUMN()-COLUMN(tblParseParts[[#Headers],[Text]]), IF(_xlpm._i&gt;tblParseParts[[#This Row],[Len]],"",MID(tblParseParts[[#This Row],[Text]],_xlpm._i,1)))</f>
        <v/>
      </c>
      <c r="Y150" s="4" t="str">
        <f>_xlfn.LET(_xlpm._i, COLUMN()-COLUMN(tblParseParts[[#Headers],[Text]]), IF(_xlpm._i&gt;tblParseParts[[#This Row],[Len]],"",MID(tblParseParts[[#This Row],[Text]],_xlpm._i,1)))</f>
        <v/>
      </c>
      <c r="Z150" s="4" t="str">
        <f>_xlfn.LET(_xlpm._i, COLUMN()-COLUMN(tblParseParts[[#Headers],[Text]]), IF(_xlpm._i&gt;tblParseParts[[#This Row],[Len]],"",MID(tblParseParts[[#This Row],[Text]],_xlpm._i,1)))</f>
        <v/>
      </c>
      <c r="AA150" s="4" t="str">
        <f>_xlfn.LET(_xlpm._i, COLUMN()-COLUMN(tblParseParts[[#Headers],[Text]]), IF(_xlpm._i&gt;tblParseParts[[#This Row],[Len]],"",MID(tblParseParts[[#This Row],[Text]],_xlpm._i,1)))</f>
        <v/>
      </c>
      <c r="AB150" s="4" t="str">
        <f>_xlfn.LET(_xlpm._i, COLUMN()-COLUMN(tblParseParts[[#Headers],[Text]]), IF(_xlpm._i&gt;tblParseParts[[#This Row],[Len]],"",MID(tblParseParts[[#This Row],[Text]],_xlpm._i,1)))</f>
        <v/>
      </c>
      <c r="AC150" s="4" t="str">
        <f>_xlfn.LET(_xlpm._i, COLUMN()-COLUMN(tblParseParts[[#Headers],[Text]]), IF(_xlpm._i&gt;tblParseParts[[#This Row],[Len]],"",MID(tblParseParts[[#This Row],[Text]],_xlpm._i,1)))</f>
        <v/>
      </c>
      <c r="AD150" s="4" t="str">
        <f>_xlfn.LET(_xlpm._i, COLUMN()-COLUMN(tblParseParts[[#Headers],[Text]]), IF(_xlpm._i&gt;tblParseParts[[#This Row],[Len]],"",MID(tblParseParts[[#This Row],[Text]],_xlpm._i,1)))</f>
        <v/>
      </c>
      <c r="AE150" s="4" t="str">
        <f>_xlfn.LET(_xlpm._i, COLUMN()-COLUMN(tblParseParts[[#Headers],[Text]]), IF(_xlpm._i&gt;tblParseParts[[#This Row],[Len]],"",MID(tblParseParts[[#This Row],[Text]],_xlpm._i,1)))</f>
        <v/>
      </c>
      <c r="AF150" s="4" t="str">
        <f>_xlfn.LET(_xlpm._i, COLUMN()-COLUMN(tblParseParts[[#Headers],[Text]]), IF(_xlpm._i&gt;tblParseParts[[#This Row],[Len]],"",MID(tblParseParts[[#This Row],[Text]],_xlpm._i,1)))</f>
        <v/>
      </c>
      <c r="AG150" s="4" t="str">
        <f>_xlfn.LET(_xlpm._i, COLUMN()-COLUMN(tblParseParts[[#Headers],[Text]]), IF(_xlpm._i&gt;tblParseParts[[#This Row],[Len]],"",MID(tblParseParts[[#This Row],[Text]],_xlpm._i,1)))</f>
        <v/>
      </c>
      <c r="AH150" s="4" t="str">
        <f>_xlfn.LET(_xlpm._i, COLUMN()-COLUMN(tblParseParts[[#Headers],[Text]]), IF(_xlpm._i&gt;tblParseParts[[#This Row],[Len]],"",MID(tblParseParts[[#This Row],[Text]],_xlpm._i,1)))</f>
        <v/>
      </c>
      <c r="AI150" s="4" t="str">
        <f>_xlfn.LET(_xlpm._i, COLUMN()-COLUMN(tblParseParts[[#Headers],[Text]]), IF(_xlpm._i&gt;tblParseParts[[#This Row],[Len]],"",MID(tblParseParts[[#This Row],[Text]],_xlpm._i,1)))</f>
        <v/>
      </c>
      <c r="AJ150">
        <f>LEN(tblParseParts[[#This Row],[Text]])</f>
        <v>19</v>
      </c>
      <c r="AK150">
        <f>_xlfn.LET(_xlpm._range,tblParseParts[[#This Row],[1]:[33]], _xlfn.IFNA(_xlfn.XMATCH("T",_xlpm._range,0,1),0))</f>
        <v>10</v>
      </c>
      <c r="AL150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50">
        <f>_xlfn.LET(_xlpm._range,tblParseParts[[#This Row],[1]:[33]], _xlfn.IFNA(_xlfn.XMATCH(":",_xlpm._range,0,-1),0))</f>
        <v>17</v>
      </c>
      <c r="AN150" cm="1">
        <f t="array" ref="AN150">_xlfn.LET(_xlpm._last,INDEX(tblParseParts[[#This Row],[1]:[33]],1,tblParseParts[[#This Row],[Len]]),IF(_xlpm._last="Z",tblParseParts[[#This Row],[Len]],0))</f>
        <v>0</v>
      </c>
      <c r="AO150">
        <f>N(tblParseParts[[#This Row],[Tpos]]&gt;0)</f>
        <v>1</v>
      </c>
      <c r="AP150">
        <f>N(tblParseParts[[#This Row],[Tpos]]=1)</f>
        <v>0</v>
      </c>
      <c r="AQ150">
        <f>N(tblParseParts[[#This Row],[SignLastPos]]=1)</f>
        <v>0</v>
      </c>
      <c r="AR150">
        <f>(tblParseParts[[#This Row],[Tpos]]&lt;&gt;0)*(((tblParseParts[[#This Row],[ZlastPos]]&gt;tblParseParts[[#This Row],[Tpos]])+(tblParseParts[[#This Row],[SignLastPos]]&gt;tblParseParts[[#This Row],[Tpos]]))&lt;&gt;0)</f>
        <v>1</v>
      </c>
      <c r="AS150">
        <f>(tblParseParts[[#This Row],[Tpos]]&lt;&gt;0)*(((tblParseParts[[#This Row],[ZlastPos]]=tblParseParts[[#This Row],[Tpos]]+1)+(tblParseParts[[#This Row],[SignLastPos]]=tblParseParts[[#This Row],[Tpos]]+1))&lt;&gt;0)</f>
        <v>1</v>
      </c>
      <c r="AT150">
        <f>N(tblParseParts[[#This Row],[ColonLastPos]]&gt;tblParseParts[[#This Row],[SignLastPos]])</f>
        <v>1</v>
      </c>
      <c r="AU150">
        <f>N(tblParseParts[[#This Row],[Len]]&lt;8)</f>
        <v>0</v>
      </c>
      <c r="AV150">
        <f>N(tblParseParts[[#This Row],[ZlastPos]]=tblParseParts[[#This Row],[Len]])</f>
        <v>0</v>
      </c>
      <c r="AW150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50">
        <v>2</v>
      </c>
      <c r="AY150">
        <v>1</v>
      </c>
      <c r="AZ150">
        <v>0</v>
      </c>
      <c r="BA150" t="str">
        <f>_xlfn.TEXTJOIN(", ",FALSE,tblParseParts[[#This Row],[Hash]:[Compliant]])</f>
        <v>156, 2, 1, 0</v>
      </c>
    </row>
    <row r="151" spans="1:53" x14ac:dyDescent="0.25">
      <c r="A151">
        <v>143</v>
      </c>
      <c r="B151" s="14" t="s">
        <v>190</v>
      </c>
      <c r="C151" s="4" t="str">
        <f>_xlfn.LET(_xlpm._i, COLUMN()-COLUMN(tblParseParts[[#Headers],[Text]]), IF(_xlpm._i&gt;tblParseParts[[#This Row],[Len]],"",MID(tblParseParts[[#This Row],[Text]],_xlpm._i,1)))</f>
        <v>2</v>
      </c>
      <c r="D151" s="4" t="str">
        <f>_xlfn.LET(_xlpm._i, COLUMN()-COLUMN(tblParseParts[[#Headers],[Text]]), IF(_xlpm._i&gt;tblParseParts[[#This Row],[Len]],"",MID(tblParseParts[[#This Row],[Text]],_xlpm._i,1)))</f>
        <v>0</v>
      </c>
      <c r="E151" s="4" t="str">
        <f>_xlfn.LET(_xlpm._i, COLUMN()-COLUMN(tblParseParts[[#Headers],[Text]]), IF(_xlpm._i&gt;tblParseParts[[#This Row],[Len]],"",MID(tblParseParts[[#This Row],[Text]],_xlpm._i,1)))</f>
        <v>2</v>
      </c>
      <c r="F151" s="4" t="str">
        <f>_xlfn.LET(_xlpm._i, COLUMN()-COLUMN(tblParseParts[[#Headers],[Text]]), IF(_xlpm._i&gt;tblParseParts[[#This Row],[Len]],"",MID(tblParseParts[[#This Row],[Text]],_xlpm._i,1)))</f>
        <v>3</v>
      </c>
      <c r="G151" s="4" t="str">
        <f>_xlfn.LET(_xlpm._i, COLUMN()-COLUMN(tblParseParts[[#Headers],[Text]]), IF(_xlpm._i&gt;tblParseParts[[#This Row],[Len]],"",MID(tblParseParts[[#This Row],[Text]],_xlpm._i,1)))</f>
        <v>-</v>
      </c>
      <c r="H151" s="4" t="str">
        <f>_xlfn.LET(_xlpm._i, COLUMN()-COLUMN(tblParseParts[[#Headers],[Text]]), IF(_xlpm._i&gt;tblParseParts[[#This Row],[Len]],"",MID(tblParseParts[[#This Row],[Text]],_xlpm._i,1)))</f>
        <v>1</v>
      </c>
      <c r="I151" s="4" t="str">
        <f>_xlfn.LET(_xlpm._i, COLUMN()-COLUMN(tblParseParts[[#Headers],[Text]]), IF(_xlpm._i&gt;tblParseParts[[#This Row],[Len]],"",MID(tblParseParts[[#This Row],[Text]],_xlpm._i,1)))</f>
        <v>0</v>
      </c>
      <c r="J151" s="4" t="str">
        <f>_xlfn.LET(_xlpm._i, COLUMN()-COLUMN(tblParseParts[[#Headers],[Text]]), IF(_xlpm._i&gt;tblParseParts[[#This Row],[Len]],"",MID(tblParseParts[[#This Row],[Text]],_xlpm._i,1)))</f>
        <v>-</v>
      </c>
      <c r="K151" s="4" t="str">
        <f>_xlfn.LET(_xlpm._i, COLUMN()-COLUMN(tblParseParts[[#Headers],[Text]]), IF(_xlpm._i&gt;tblParseParts[[#This Row],[Len]],"",MID(tblParseParts[[#This Row],[Text]],_xlpm._i,1)))</f>
        <v>2</v>
      </c>
      <c r="L151" s="4" t="str">
        <f>_xlfn.LET(_xlpm._i, COLUMN()-COLUMN(tblParseParts[[#Headers],[Text]]), IF(_xlpm._i&gt;tblParseParts[[#This Row],[Len]],"",MID(tblParseParts[[#This Row],[Text]],_xlpm._i,1)))</f>
        <v>4</v>
      </c>
      <c r="M151" s="4" t="str">
        <f>_xlfn.LET(_xlpm._i, COLUMN()-COLUMN(tblParseParts[[#Headers],[Text]]), IF(_xlpm._i&gt;tblParseParts[[#This Row],[Len]],"",MID(tblParseParts[[#This Row],[Text]],_xlpm._i,1)))</f>
        <v>T</v>
      </c>
      <c r="N151" s="4" t="str">
        <f>_xlfn.LET(_xlpm._i, COLUMN()-COLUMN(tblParseParts[[#Headers],[Text]]), IF(_xlpm._i&gt;tblParseParts[[#This Row],[Len]],"",MID(tblParseParts[[#This Row],[Text]],_xlpm._i,1)))</f>
        <v>+</v>
      </c>
      <c r="O151" s="4" t="str">
        <f>_xlfn.LET(_xlpm._i, COLUMN()-COLUMN(tblParseParts[[#Headers],[Text]]), IF(_xlpm._i&gt;tblParseParts[[#This Row],[Len]],"",MID(tblParseParts[[#This Row],[Text]],_xlpm._i,1)))</f>
        <v>0</v>
      </c>
      <c r="P151" s="4" t="str">
        <f>_xlfn.LET(_xlpm._i, COLUMN()-COLUMN(tblParseParts[[#Headers],[Text]]), IF(_xlpm._i&gt;tblParseParts[[#This Row],[Len]],"",MID(tblParseParts[[#This Row],[Text]],_xlpm._i,1)))</f>
        <v>9</v>
      </c>
      <c r="Q151" s="4" t="str">
        <f>_xlfn.LET(_xlpm._i, COLUMN()-COLUMN(tblParseParts[[#Headers],[Text]]), IF(_xlpm._i&gt;tblParseParts[[#This Row],[Len]],"",MID(tblParseParts[[#This Row],[Text]],_xlpm._i,1)))</f>
        <v>:</v>
      </c>
      <c r="R151" s="4" t="str">
        <f>_xlfn.LET(_xlpm._i, COLUMN()-COLUMN(tblParseParts[[#Headers],[Text]]), IF(_xlpm._i&gt;tblParseParts[[#This Row],[Len]],"",MID(tblParseParts[[#This Row],[Text]],_xlpm._i,1)))</f>
        <v>3</v>
      </c>
      <c r="S151" s="4" t="str">
        <f>_xlfn.LET(_xlpm._i, COLUMN()-COLUMN(tblParseParts[[#Headers],[Text]]), IF(_xlpm._i&gt;tblParseParts[[#This Row],[Len]],"",MID(tblParseParts[[#This Row],[Text]],_xlpm._i,1)))</f>
        <v>0</v>
      </c>
      <c r="T151" s="4" t="str">
        <f>_xlfn.LET(_xlpm._i, COLUMN()-COLUMN(tblParseParts[[#Headers],[Text]]), IF(_xlpm._i&gt;tblParseParts[[#This Row],[Len]],"",MID(tblParseParts[[#This Row],[Text]],_xlpm._i,1)))</f>
        <v>:</v>
      </c>
      <c r="U151" s="4" t="str">
        <f>_xlfn.LET(_xlpm._i, COLUMN()-COLUMN(tblParseParts[[#Headers],[Text]]), IF(_xlpm._i&gt;tblParseParts[[#This Row],[Len]],"",MID(tblParseParts[[#This Row],[Text]],_xlpm._i,1)))</f>
        <v>2</v>
      </c>
      <c r="V151" s="4" t="str">
        <f>_xlfn.LET(_xlpm._i, COLUMN()-COLUMN(tblParseParts[[#Headers],[Text]]), IF(_xlpm._i&gt;tblParseParts[[#This Row],[Len]],"",MID(tblParseParts[[#This Row],[Text]],_xlpm._i,1)))</f>
        <v>2</v>
      </c>
      <c r="W151" s="4" t="str">
        <f>_xlfn.LET(_xlpm._i, COLUMN()-COLUMN(tblParseParts[[#Headers],[Text]]), IF(_xlpm._i&gt;tblParseParts[[#This Row],[Len]],"",MID(tblParseParts[[#This Row],[Text]],_xlpm._i,1)))</f>
        <v/>
      </c>
      <c r="X151" s="4" t="str">
        <f>_xlfn.LET(_xlpm._i, COLUMN()-COLUMN(tblParseParts[[#Headers],[Text]]), IF(_xlpm._i&gt;tblParseParts[[#This Row],[Len]],"",MID(tblParseParts[[#This Row],[Text]],_xlpm._i,1)))</f>
        <v/>
      </c>
      <c r="Y151" s="4" t="str">
        <f>_xlfn.LET(_xlpm._i, COLUMN()-COLUMN(tblParseParts[[#Headers],[Text]]), IF(_xlpm._i&gt;tblParseParts[[#This Row],[Len]],"",MID(tblParseParts[[#This Row],[Text]],_xlpm._i,1)))</f>
        <v/>
      </c>
      <c r="Z151" s="4" t="str">
        <f>_xlfn.LET(_xlpm._i, COLUMN()-COLUMN(tblParseParts[[#Headers],[Text]]), IF(_xlpm._i&gt;tblParseParts[[#This Row],[Len]],"",MID(tblParseParts[[#This Row],[Text]],_xlpm._i,1)))</f>
        <v/>
      </c>
      <c r="AA151" s="4" t="str">
        <f>_xlfn.LET(_xlpm._i, COLUMN()-COLUMN(tblParseParts[[#Headers],[Text]]), IF(_xlpm._i&gt;tblParseParts[[#This Row],[Len]],"",MID(tblParseParts[[#This Row],[Text]],_xlpm._i,1)))</f>
        <v/>
      </c>
      <c r="AB151" s="4" t="str">
        <f>_xlfn.LET(_xlpm._i, COLUMN()-COLUMN(tblParseParts[[#Headers],[Text]]), IF(_xlpm._i&gt;tblParseParts[[#This Row],[Len]],"",MID(tblParseParts[[#This Row],[Text]],_xlpm._i,1)))</f>
        <v/>
      </c>
      <c r="AC151" s="4" t="str">
        <f>_xlfn.LET(_xlpm._i, COLUMN()-COLUMN(tblParseParts[[#Headers],[Text]]), IF(_xlpm._i&gt;tblParseParts[[#This Row],[Len]],"",MID(tblParseParts[[#This Row],[Text]],_xlpm._i,1)))</f>
        <v/>
      </c>
      <c r="AD151" s="4" t="str">
        <f>_xlfn.LET(_xlpm._i, COLUMN()-COLUMN(tblParseParts[[#Headers],[Text]]), IF(_xlpm._i&gt;tblParseParts[[#This Row],[Len]],"",MID(tblParseParts[[#This Row],[Text]],_xlpm._i,1)))</f>
        <v/>
      </c>
      <c r="AE151" s="4" t="str">
        <f>_xlfn.LET(_xlpm._i, COLUMN()-COLUMN(tblParseParts[[#Headers],[Text]]), IF(_xlpm._i&gt;tblParseParts[[#This Row],[Len]],"",MID(tblParseParts[[#This Row],[Text]],_xlpm._i,1)))</f>
        <v/>
      </c>
      <c r="AF151" s="4" t="str">
        <f>_xlfn.LET(_xlpm._i, COLUMN()-COLUMN(tblParseParts[[#Headers],[Text]]), IF(_xlpm._i&gt;tblParseParts[[#This Row],[Len]],"",MID(tblParseParts[[#This Row],[Text]],_xlpm._i,1)))</f>
        <v/>
      </c>
      <c r="AG151" s="4" t="str">
        <f>_xlfn.LET(_xlpm._i, COLUMN()-COLUMN(tblParseParts[[#Headers],[Text]]), IF(_xlpm._i&gt;tblParseParts[[#This Row],[Len]],"",MID(tblParseParts[[#This Row],[Text]],_xlpm._i,1)))</f>
        <v/>
      </c>
      <c r="AH151" s="4" t="str">
        <f>_xlfn.LET(_xlpm._i, COLUMN()-COLUMN(tblParseParts[[#Headers],[Text]]), IF(_xlpm._i&gt;tblParseParts[[#This Row],[Len]],"",MID(tblParseParts[[#This Row],[Text]],_xlpm._i,1)))</f>
        <v/>
      </c>
      <c r="AI151" s="4" t="str">
        <f>_xlfn.LET(_xlpm._i, COLUMN()-COLUMN(tblParseParts[[#Headers],[Text]]), IF(_xlpm._i&gt;tblParseParts[[#This Row],[Len]],"",MID(tblParseParts[[#This Row],[Text]],_xlpm._i,1)))</f>
        <v/>
      </c>
      <c r="AJ151">
        <f>LEN(tblParseParts[[#This Row],[Text]])</f>
        <v>20</v>
      </c>
      <c r="AK151">
        <f>_xlfn.LET(_xlpm._range,tblParseParts[[#This Row],[1]:[33]], _xlfn.IFNA(_xlfn.XMATCH("T",_xlpm._range,0,1),0))</f>
        <v>11</v>
      </c>
      <c r="AL15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51">
        <f>_xlfn.LET(_xlpm._range,tblParseParts[[#This Row],[1]:[33]], _xlfn.IFNA(_xlfn.XMATCH(":",_xlpm._range,0,-1),0))</f>
        <v>18</v>
      </c>
      <c r="AN151" cm="1">
        <f t="array" ref="AN151">_xlfn.LET(_xlpm._last,INDEX(tblParseParts[[#This Row],[1]:[33]],1,tblParseParts[[#This Row],[Len]]),IF(_xlpm._last="Z",tblParseParts[[#This Row],[Len]],0))</f>
        <v>0</v>
      </c>
      <c r="AO151">
        <f>N(tblParseParts[[#This Row],[Tpos]]&gt;0)</f>
        <v>1</v>
      </c>
      <c r="AP151">
        <f>N(tblParseParts[[#This Row],[Tpos]]=1)</f>
        <v>0</v>
      </c>
      <c r="AQ151">
        <f>N(tblParseParts[[#This Row],[SignLastPos]]=1)</f>
        <v>0</v>
      </c>
      <c r="AR151">
        <f>(tblParseParts[[#This Row],[Tpos]]&lt;&gt;0)*(((tblParseParts[[#This Row],[ZlastPos]]&gt;tblParseParts[[#This Row],[Tpos]])+(tblParseParts[[#This Row],[SignLastPos]]&gt;tblParseParts[[#This Row],[Tpos]]))&lt;&gt;0)</f>
        <v>1</v>
      </c>
      <c r="AS151">
        <f>(tblParseParts[[#This Row],[Tpos]]&lt;&gt;0)*(((tblParseParts[[#This Row],[ZlastPos]]=tblParseParts[[#This Row],[Tpos]]+1)+(tblParseParts[[#This Row],[SignLastPos]]=tblParseParts[[#This Row],[Tpos]]+1))&lt;&gt;0)</f>
        <v>1</v>
      </c>
      <c r="AT151">
        <f>N(tblParseParts[[#This Row],[ColonLastPos]]&gt;tblParseParts[[#This Row],[SignLastPos]])</f>
        <v>1</v>
      </c>
      <c r="AU151">
        <f>N(tblParseParts[[#This Row],[Len]]&lt;8)</f>
        <v>0</v>
      </c>
      <c r="AV151">
        <f>N(tblParseParts[[#This Row],[ZlastPos]]=tblParseParts[[#This Row],[Len]])</f>
        <v>0</v>
      </c>
      <c r="AW15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51">
        <v>2</v>
      </c>
      <c r="AY151">
        <v>1</v>
      </c>
      <c r="AZ151">
        <v>0</v>
      </c>
      <c r="BA151" t="str">
        <f>_xlfn.TEXTJOIN(", ",FALSE,tblParseParts[[#This Row],[Hash]:[Compliant]])</f>
        <v>156, 2, 1, 0</v>
      </c>
    </row>
    <row r="152" spans="1:53" x14ac:dyDescent="0.25">
      <c r="A152">
        <v>144</v>
      </c>
      <c r="B152" s="14" t="s">
        <v>191</v>
      </c>
      <c r="C152" s="4" t="str">
        <f>_xlfn.LET(_xlpm._i, COLUMN()-COLUMN(tblParseParts[[#Headers],[Text]]), IF(_xlpm._i&gt;tblParseParts[[#This Row],[Len]],"",MID(tblParseParts[[#This Row],[Text]],_xlpm._i,1)))</f>
        <v>2</v>
      </c>
      <c r="D152" s="4" t="str">
        <f>_xlfn.LET(_xlpm._i, COLUMN()-COLUMN(tblParseParts[[#Headers],[Text]]), IF(_xlpm._i&gt;tblParseParts[[#This Row],[Len]],"",MID(tblParseParts[[#This Row],[Text]],_xlpm._i,1)))</f>
        <v>0</v>
      </c>
      <c r="E152" s="4" t="str">
        <f>_xlfn.LET(_xlpm._i, COLUMN()-COLUMN(tblParseParts[[#Headers],[Text]]), IF(_xlpm._i&gt;tblParseParts[[#This Row],[Len]],"",MID(tblParseParts[[#This Row],[Text]],_xlpm._i,1)))</f>
        <v>2</v>
      </c>
      <c r="F152" s="4" t="str">
        <f>_xlfn.LET(_xlpm._i, COLUMN()-COLUMN(tblParseParts[[#Headers],[Text]]), IF(_xlpm._i&gt;tblParseParts[[#This Row],[Len]],"",MID(tblParseParts[[#This Row],[Text]],_xlpm._i,1)))</f>
        <v>3</v>
      </c>
      <c r="G152" s="4" t="str">
        <f>_xlfn.LET(_xlpm._i, COLUMN()-COLUMN(tblParseParts[[#Headers],[Text]]), IF(_xlpm._i&gt;tblParseParts[[#This Row],[Len]],"",MID(tblParseParts[[#This Row],[Text]],_xlpm._i,1)))</f>
        <v>-</v>
      </c>
      <c r="H152" s="4" t="str">
        <f>_xlfn.LET(_xlpm._i, COLUMN()-COLUMN(tblParseParts[[#Headers],[Text]]), IF(_xlpm._i&gt;tblParseParts[[#This Row],[Len]],"",MID(tblParseParts[[#This Row],[Text]],_xlpm._i,1)))</f>
        <v>W</v>
      </c>
      <c r="I152" s="4" t="str">
        <f>_xlfn.LET(_xlpm._i, COLUMN()-COLUMN(tblParseParts[[#Headers],[Text]]), IF(_xlpm._i&gt;tblParseParts[[#This Row],[Len]],"",MID(tblParseParts[[#This Row],[Text]],_xlpm._i,1)))</f>
        <v>1</v>
      </c>
      <c r="J152" s="4" t="str">
        <f>_xlfn.LET(_xlpm._i, COLUMN()-COLUMN(tblParseParts[[#Headers],[Text]]), IF(_xlpm._i&gt;tblParseParts[[#This Row],[Len]],"",MID(tblParseParts[[#This Row],[Text]],_xlpm._i,1)))</f>
        <v>5</v>
      </c>
      <c r="K152" s="4" t="str">
        <f>_xlfn.LET(_xlpm._i, COLUMN()-COLUMN(tblParseParts[[#Headers],[Text]]), IF(_xlpm._i&gt;tblParseParts[[#This Row],[Len]],"",MID(tblParseParts[[#This Row],[Text]],_xlpm._i,1)))</f>
        <v>-</v>
      </c>
      <c r="L152" s="4" t="str">
        <f>_xlfn.LET(_xlpm._i, COLUMN()-COLUMN(tblParseParts[[#Headers],[Text]]), IF(_xlpm._i&gt;tblParseParts[[#This Row],[Len]],"",MID(tblParseParts[[#This Row],[Text]],_xlpm._i,1)))</f>
        <v>2</v>
      </c>
      <c r="M152" s="4" t="str">
        <f>_xlfn.LET(_xlpm._i, COLUMN()-COLUMN(tblParseParts[[#Headers],[Text]]), IF(_xlpm._i&gt;tblParseParts[[#This Row],[Len]],"",MID(tblParseParts[[#This Row],[Text]],_xlpm._i,1)))</f>
        <v>T</v>
      </c>
      <c r="N152" s="4" t="str">
        <f>_xlfn.LET(_xlpm._i, COLUMN()-COLUMN(tblParseParts[[#Headers],[Text]]), IF(_xlpm._i&gt;tblParseParts[[#This Row],[Len]],"",MID(tblParseParts[[#This Row],[Text]],_xlpm._i,1)))</f>
        <v>+</v>
      </c>
      <c r="O152" s="4" t="str">
        <f>_xlfn.LET(_xlpm._i, COLUMN()-COLUMN(tblParseParts[[#Headers],[Text]]), IF(_xlpm._i&gt;tblParseParts[[#This Row],[Len]],"",MID(tblParseParts[[#This Row],[Text]],_xlpm._i,1)))</f>
        <v>0</v>
      </c>
      <c r="P152" s="4" t="str">
        <f>_xlfn.LET(_xlpm._i, COLUMN()-COLUMN(tblParseParts[[#Headers],[Text]]), IF(_xlpm._i&gt;tblParseParts[[#This Row],[Len]],"",MID(tblParseParts[[#This Row],[Text]],_xlpm._i,1)))</f>
        <v>9</v>
      </c>
      <c r="Q152" s="4" t="str">
        <f>_xlfn.LET(_xlpm._i, COLUMN()-COLUMN(tblParseParts[[#Headers],[Text]]), IF(_xlpm._i&gt;tblParseParts[[#This Row],[Len]],"",MID(tblParseParts[[#This Row],[Text]],_xlpm._i,1)))</f>
        <v>:</v>
      </c>
      <c r="R152" s="4" t="str">
        <f>_xlfn.LET(_xlpm._i, COLUMN()-COLUMN(tblParseParts[[#Headers],[Text]]), IF(_xlpm._i&gt;tblParseParts[[#This Row],[Len]],"",MID(tblParseParts[[#This Row],[Text]],_xlpm._i,1)))</f>
        <v>3</v>
      </c>
      <c r="S152" s="4" t="str">
        <f>_xlfn.LET(_xlpm._i, COLUMN()-COLUMN(tblParseParts[[#Headers],[Text]]), IF(_xlpm._i&gt;tblParseParts[[#This Row],[Len]],"",MID(tblParseParts[[#This Row],[Text]],_xlpm._i,1)))</f>
        <v>0</v>
      </c>
      <c r="T152" s="4" t="str">
        <f>_xlfn.LET(_xlpm._i, COLUMN()-COLUMN(tblParseParts[[#Headers],[Text]]), IF(_xlpm._i&gt;tblParseParts[[#This Row],[Len]],"",MID(tblParseParts[[#This Row],[Text]],_xlpm._i,1)))</f>
        <v>:</v>
      </c>
      <c r="U152" s="4" t="str">
        <f>_xlfn.LET(_xlpm._i, COLUMN()-COLUMN(tblParseParts[[#Headers],[Text]]), IF(_xlpm._i&gt;tblParseParts[[#This Row],[Len]],"",MID(tblParseParts[[#This Row],[Text]],_xlpm._i,1)))</f>
        <v>2</v>
      </c>
      <c r="V152" s="4" t="str">
        <f>_xlfn.LET(_xlpm._i, COLUMN()-COLUMN(tblParseParts[[#Headers],[Text]]), IF(_xlpm._i&gt;tblParseParts[[#This Row],[Len]],"",MID(tblParseParts[[#This Row],[Text]],_xlpm._i,1)))</f>
        <v>2</v>
      </c>
      <c r="W152" s="4" t="str">
        <f>_xlfn.LET(_xlpm._i, COLUMN()-COLUMN(tblParseParts[[#Headers],[Text]]), IF(_xlpm._i&gt;tblParseParts[[#This Row],[Len]],"",MID(tblParseParts[[#This Row],[Text]],_xlpm._i,1)))</f>
        <v/>
      </c>
      <c r="X152" s="4" t="str">
        <f>_xlfn.LET(_xlpm._i, COLUMN()-COLUMN(tblParseParts[[#Headers],[Text]]), IF(_xlpm._i&gt;tblParseParts[[#This Row],[Len]],"",MID(tblParseParts[[#This Row],[Text]],_xlpm._i,1)))</f>
        <v/>
      </c>
      <c r="Y152" s="4" t="str">
        <f>_xlfn.LET(_xlpm._i, COLUMN()-COLUMN(tblParseParts[[#Headers],[Text]]), IF(_xlpm._i&gt;tblParseParts[[#This Row],[Len]],"",MID(tblParseParts[[#This Row],[Text]],_xlpm._i,1)))</f>
        <v/>
      </c>
      <c r="Z152" s="4" t="str">
        <f>_xlfn.LET(_xlpm._i, COLUMN()-COLUMN(tblParseParts[[#Headers],[Text]]), IF(_xlpm._i&gt;tblParseParts[[#This Row],[Len]],"",MID(tblParseParts[[#This Row],[Text]],_xlpm._i,1)))</f>
        <v/>
      </c>
      <c r="AA152" s="4" t="str">
        <f>_xlfn.LET(_xlpm._i, COLUMN()-COLUMN(tblParseParts[[#Headers],[Text]]), IF(_xlpm._i&gt;tblParseParts[[#This Row],[Len]],"",MID(tblParseParts[[#This Row],[Text]],_xlpm._i,1)))</f>
        <v/>
      </c>
      <c r="AB152" s="4" t="str">
        <f>_xlfn.LET(_xlpm._i, COLUMN()-COLUMN(tblParseParts[[#Headers],[Text]]), IF(_xlpm._i&gt;tblParseParts[[#This Row],[Len]],"",MID(tblParseParts[[#This Row],[Text]],_xlpm._i,1)))</f>
        <v/>
      </c>
      <c r="AC152" s="4" t="str">
        <f>_xlfn.LET(_xlpm._i, COLUMN()-COLUMN(tblParseParts[[#Headers],[Text]]), IF(_xlpm._i&gt;tblParseParts[[#This Row],[Len]],"",MID(tblParseParts[[#This Row],[Text]],_xlpm._i,1)))</f>
        <v/>
      </c>
      <c r="AD152" s="4" t="str">
        <f>_xlfn.LET(_xlpm._i, COLUMN()-COLUMN(tblParseParts[[#Headers],[Text]]), IF(_xlpm._i&gt;tblParseParts[[#This Row],[Len]],"",MID(tblParseParts[[#This Row],[Text]],_xlpm._i,1)))</f>
        <v/>
      </c>
      <c r="AE152" s="4" t="str">
        <f>_xlfn.LET(_xlpm._i, COLUMN()-COLUMN(tblParseParts[[#Headers],[Text]]), IF(_xlpm._i&gt;tblParseParts[[#This Row],[Len]],"",MID(tblParseParts[[#This Row],[Text]],_xlpm._i,1)))</f>
        <v/>
      </c>
      <c r="AF152" s="4" t="str">
        <f>_xlfn.LET(_xlpm._i, COLUMN()-COLUMN(tblParseParts[[#Headers],[Text]]), IF(_xlpm._i&gt;tblParseParts[[#This Row],[Len]],"",MID(tblParseParts[[#This Row],[Text]],_xlpm._i,1)))</f>
        <v/>
      </c>
      <c r="AG152" s="4" t="str">
        <f>_xlfn.LET(_xlpm._i, COLUMN()-COLUMN(tblParseParts[[#Headers],[Text]]), IF(_xlpm._i&gt;tblParseParts[[#This Row],[Len]],"",MID(tblParseParts[[#This Row],[Text]],_xlpm._i,1)))</f>
        <v/>
      </c>
      <c r="AH152" s="4" t="str">
        <f>_xlfn.LET(_xlpm._i, COLUMN()-COLUMN(tblParseParts[[#Headers],[Text]]), IF(_xlpm._i&gt;tblParseParts[[#This Row],[Len]],"",MID(tblParseParts[[#This Row],[Text]],_xlpm._i,1)))</f>
        <v/>
      </c>
      <c r="AI152" s="4" t="str">
        <f>_xlfn.LET(_xlpm._i, COLUMN()-COLUMN(tblParseParts[[#Headers],[Text]]), IF(_xlpm._i&gt;tblParseParts[[#This Row],[Len]],"",MID(tblParseParts[[#This Row],[Text]],_xlpm._i,1)))</f>
        <v/>
      </c>
      <c r="AJ152">
        <f>LEN(tblParseParts[[#This Row],[Text]])</f>
        <v>20</v>
      </c>
      <c r="AK152">
        <f>_xlfn.LET(_xlpm._range,tblParseParts[[#This Row],[1]:[33]], _xlfn.IFNA(_xlfn.XMATCH("T",_xlpm._range,0,1),0))</f>
        <v>11</v>
      </c>
      <c r="AL15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52">
        <f>_xlfn.LET(_xlpm._range,tblParseParts[[#This Row],[1]:[33]], _xlfn.IFNA(_xlfn.XMATCH(":",_xlpm._range,0,-1),0))</f>
        <v>18</v>
      </c>
      <c r="AN152" cm="1">
        <f t="array" ref="AN152">_xlfn.LET(_xlpm._last,INDEX(tblParseParts[[#This Row],[1]:[33]],1,tblParseParts[[#This Row],[Len]]),IF(_xlpm._last="Z",tblParseParts[[#This Row],[Len]],0))</f>
        <v>0</v>
      </c>
      <c r="AO152">
        <f>N(tblParseParts[[#This Row],[Tpos]]&gt;0)</f>
        <v>1</v>
      </c>
      <c r="AP152">
        <f>N(tblParseParts[[#This Row],[Tpos]]=1)</f>
        <v>0</v>
      </c>
      <c r="AQ152">
        <f>N(tblParseParts[[#This Row],[SignLastPos]]=1)</f>
        <v>0</v>
      </c>
      <c r="AR152">
        <f>(tblParseParts[[#This Row],[Tpos]]&lt;&gt;0)*(((tblParseParts[[#This Row],[ZlastPos]]&gt;tblParseParts[[#This Row],[Tpos]])+(tblParseParts[[#This Row],[SignLastPos]]&gt;tblParseParts[[#This Row],[Tpos]]))&lt;&gt;0)</f>
        <v>1</v>
      </c>
      <c r="AS152">
        <f>(tblParseParts[[#This Row],[Tpos]]&lt;&gt;0)*(((tblParseParts[[#This Row],[ZlastPos]]=tblParseParts[[#This Row],[Tpos]]+1)+(tblParseParts[[#This Row],[SignLastPos]]=tblParseParts[[#This Row],[Tpos]]+1))&lt;&gt;0)</f>
        <v>1</v>
      </c>
      <c r="AT152">
        <f>N(tblParseParts[[#This Row],[ColonLastPos]]&gt;tblParseParts[[#This Row],[SignLastPos]])</f>
        <v>1</v>
      </c>
      <c r="AU152">
        <f>N(tblParseParts[[#This Row],[Len]]&lt;8)</f>
        <v>0</v>
      </c>
      <c r="AV152">
        <f>N(tblParseParts[[#This Row],[ZlastPos]]=tblParseParts[[#This Row],[Len]])</f>
        <v>0</v>
      </c>
      <c r="AW15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52">
        <v>2</v>
      </c>
      <c r="AY152">
        <v>1</v>
      </c>
      <c r="AZ152">
        <v>0</v>
      </c>
      <c r="BA152" t="str">
        <f>_xlfn.TEXTJOIN(", ",FALSE,tblParseParts[[#This Row],[Hash]:[Compliant]])</f>
        <v>156, 2, 1, 0</v>
      </c>
    </row>
    <row r="153" spans="1:53" x14ac:dyDescent="0.25">
      <c r="A153">
        <v>145</v>
      </c>
      <c r="B153" s="14" t="s">
        <v>192</v>
      </c>
      <c r="C153" s="4" t="str">
        <f>_xlfn.LET(_xlpm._i, COLUMN()-COLUMN(tblParseParts[[#Headers],[Text]]), IF(_xlpm._i&gt;tblParseParts[[#This Row],[Len]],"",MID(tblParseParts[[#This Row],[Text]],_xlpm._i,1)))</f>
        <v>9</v>
      </c>
      <c r="D153" s="4" t="str">
        <f>_xlfn.LET(_xlpm._i, COLUMN()-COLUMN(tblParseParts[[#Headers],[Text]]), IF(_xlpm._i&gt;tblParseParts[[#This Row],[Len]],"",MID(tblParseParts[[#This Row],[Text]],_xlpm._i,1)))</f>
        <v>9</v>
      </c>
      <c r="E153" s="4" t="str">
        <f>_xlfn.LET(_xlpm._i, COLUMN()-COLUMN(tblParseParts[[#Headers],[Text]]), IF(_xlpm._i&gt;tblParseParts[[#This Row],[Len]],"",MID(tblParseParts[[#This Row],[Text]],_xlpm._i,1)))</f>
        <v>9</v>
      </c>
      <c r="F153" s="4" t="str">
        <f>_xlfn.LET(_xlpm._i, COLUMN()-COLUMN(tblParseParts[[#Headers],[Text]]), IF(_xlpm._i&gt;tblParseParts[[#This Row],[Len]],"",MID(tblParseParts[[#This Row],[Text]],_xlpm._i,1)))</f>
        <v>9</v>
      </c>
      <c r="G153" s="4" t="str">
        <f>_xlfn.LET(_xlpm._i, COLUMN()-COLUMN(tblParseParts[[#Headers],[Text]]), IF(_xlpm._i&gt;tblParseParts[[#This Row],[Len]],"",MID(tblParseParts[[#This Row],[Text]],_xlpm._i,1)))</f>
        <v>9</v>
      </c>
      <c r="H153" s="4" t="str">
        <f>_xlfn.LET(_xlpm._i, COLUMN()-COLUMN(tblParseParts[[#Headers],[Text]]), IF(_xlpm._i&gt;tblParseParts[[#This Row],[Len]],"",MID(tblParseParts[[#This Row],[Text]],_xlpm._i,1)))</f>
        <v>-</v>
      </c>
      <c r="I153" s="4" t="str">
        <f>_xlfn.LET(_xlpm._i, COLUMN()-COLUMN(tblParseParts[[#Headers],[Text]]), IF(_xlpm._i&gt;tblParseParts[[#This Row],[Len]],"",MID(tblParseParts[[#This Row],[Text]],_xlpm._i,1)))</f>
        <v>1</v>
      </c>
      <c r="J153" s="4" t="str">
        <f>_xlfn.LET(_xlpm._i, COLUMN()-COLUMN(tblParseParts[[#Headers],[Text]]), IF(_xlpm._i&gt;tblParseParts[[#This Row],[Len]],"",MID(tblParseParts[[#This Row],[Text]],_xlpm._i,1)))</f>
        <v>0</v>
      </c>
      <c r="K153" s="4" t="str">
        <f>_xlfn.LET(_xlpm._i, COLUMN()-COLUMN(tblParseParts[[#Headers],[Text]]), IF(_xlpm._i&gt;tblParseParts[[#This Row],[Len]],"",MID(tblParseParts[[#This Row],[Text]],_xlpm._i,1)))</f>
        <v>-</v>
      </c>
      <c r="L153" s="4" t="str">
        <f>_xlfn.LET(_xlpm._i, COLUMN()-COLUMN(tblParseParts[[#Headers],[Text]]), IF(_xlpm._i&gt;tblParseParts[[#This Row],[Len]],"",MID(tblParseParts[[#This Row],[Text]],_xlpm._i,1)))</f>
        <v>2</v>
      </c>
      <c r="M153" s="4" t="str">
        <f>_xlfn.LET(_xlpm._i, COLUMN()-COLUMN(tblParseParts[[#Headers],[Text]]), IF(_xlpm._i&gt;tblParseParts[[#This Row],[Len]],"",MID(tblParseParts[[#This Row],[Text]],_xlpm._i,1)))</f>
        <v>4</v>
      </c>
      <c r="N153" s="4" t="str">
        <f>_xlfn.LET(_xlpm._i, COLUMN()-COLUMN(tblParseParts[[#Headers],[Text]]), IF(_xlpm._i&gt;tblParseParts[[#This Row],[Len]],"",MID(tblParseParts[[#This Row],[Text]],_xlpm._i,1)))</f>
        <v>T</v>
      </c>
      <c r="O153" s="4" t="str">
        <f>_xlfn.LET(_xlpm._i, COLUMN()-COLUMN(tblParseParts[[#Headers],[Text]]), IF(_xlpm._i&gt;tblParseParts[[#This Row],[Len]],"",MID(tblParseParts[[#This Row],[Text]],_xlpm._i,1)))</f>
        <v>+</v>
      </c>
      <c r="P153" s="4" t="str">
        <f>_xlfn.LET(_xlpm._i, COLUMN()-COLUMN(tblParseParts[[#Headers],[Text]]), IF(_xlpm._i&gt;tblParseParts[[#This Row],[Len]],"",MID(tblParseParts[[#This Row],[Text]],_xlpm._i,1)))</f>
        <v>0</v>
      </c>
      <c r="Q153" s="4" t="str">
        <f>_xlfn.LET(_xlpm._i, COLUMN()-COLUMN(tblParseParts[[#Headers],[Text]]), IF(_xlpm._i&gt;tblParseParts[[#This Row],[Len]],"",MID(tblParseParts[[#This Row],[Text]],_xlpm._i,1)))</f>
        <v>9</v>
      </c>
      <c r="R153" s="4" t="str">
        <f>_xlfn.LET(_xlpm._i, COLUMN()-COLUMN(tblParseParts[[#Headers],[Text]]), IF(_xlpm._i&gt;tblParseParts[[#This Row],[Len]],"",MID(tblParseParts[[#This Row],[Text]],_xlpm._i,1)))</f>
        <v>:</v>
      </c>
      <c r="S153" s="4" t="str">
        <f>_xlfn.LET(_xlpm._i, COLUMN()-COLUMN(tblParseParts[[#Headers],[Text]]), IF(_xlpm._i&gt;tblParseParts[[#This Row],[Len]],"",MID(tblParseParts[[#This Row],[Text]],_xlpm._i,1)))</f>
        <v>3</v>
      </c>
      <c r="T153" s="4" t="str">
        <f>_xlfn.LET(_xlpm._i, COLUMN()-COLUMN(tblParseParts[[#Headers],[Text]]), IF(_xlpm._i&gt;tblParseParts[[#This Row],[Len]],"",MID(tblParseParts[[#This Row],[Text]],_xlpm._i,1)))</f>
        <v>0</v>
      </c>
      <c r="U153" s="4" t="str">
        <f>_xlfn.LET(_xlpm._i, COLUMN()-COLUMN(tblParseParts[[#Headers],[Text]]), IF(_xlpm._i&gt;tblParseParts[[#This Row],[Len]],"",MID(tblParseParts[[#This Row],[Text]],_xlpm._i,1)))</f>
        <v>:</v>
      </c>
      <c r="V153" s="4" t="str">
        <f>_xlfn.LET(_xlpm._i, COLUMN()-COLUMN(tblParseParts[[#Headers],[Text]]), IF(_xlpm._i&gt;tblParseParts[[#This Row],[Len]],"",MID(tblParseParts[[#This Row],[Text]],_xlpm._i,1)))</f>
        <v>2</v>
      </c>
      <c r="W153" s="4" t="str">
        <f>_xlfn.LET(_xlpm._i, COLUMN()-COLUMN(tblParseParts[[#Headers],[Text]]), IF(_xlpm._i&gt;tblParseParts[[#This Row],[Len]],"",MID(tblParseParts[[#This Row],[Text]],_xlpm._i,1)))</f>
        <v>2</v>
      </c>
      <c r="X153" s="4" t="str">
        <f>_xlfn.LET(_xlpm._i, COLUMN()-COLUMN(tblParseParts[[#Headers],[Text]]), IF(_xlpm._i&gt;tblParseParts[[#This Row],[Len]],"",MID(tblParseParts[[#This Row],[Text]],_xlpm._i,1)))</f>
        <v/>
      </c>
      <c r="Y153" s="4" t="str">
        <f>_xlfn.LET(_xlpm._i, COLUMN()-COLUMN(tblParseParts[[#Headers],[Text]]), IF(_xlpm._i&gt;tblParseParts[[#This Row],[Len]],"",MID(tblParseParts[[#This Row],[Text]],_xlpm._i,1)))</f>
        <v/>
      </c>
      <c r="Z153" s="4" t="str">
        <f>_xlfn.LET(_xlpm._i, COLUMN()-COLUMN(tblParseParts[[#Headers],[Text]]), IF(_xlpm._i&gt;tblParseParts[[#This Row],[Len]],"",MID(tblParseParts[[#This Row],[Text]],_xlpm._i,1)))</f>
        <v/>
      </c>
      <c r="AA153" s="4" t="str">
        <f>_xlfn.LET(_xlpm._i, COLUMN()-COLUMN(tblParseParts[[#Headers],[Text]]), IF(_xlpm._i&gt;tblParseParts[[#This Row],[Len]],"",MID(tblParseParts[[#This Row],[Text]],_xlpm._i,1)))</f>
        <v/>
      </c>
      <c r="AB153" s="4" t="str">
        <f>_xlfn.LET(_xlpm._i, COLUMN()-COLUMN(tblParseParts[[#Headers],[Text]]), IF(_xlpm._i&gt;tblParseParts[[#This Row],[Len]],"",MID(tblParseParts[[#This Row],[Text]],_xlpm._i,1)))</f>
        <v/>
      </c>
      <c r="AC153" s="4" t="str">
        <f>_xlfn.LET(_xlpm._i, COLUMN()-COLUMN(tblParseParts[[#Headers],[Text]]), IF(_xlpm._i&gt;tblParseParts[[#This Row],[Len]],"",MID(tblParseParts[[#This Row],[Text]],_xlpm._i,1)))</f>
        <v/>
      </c>
      <c r="AD153" s="4" t="str">
        <f>_xlfn.LET(_xlpm._i, COLUMN()-COLUMN(tblParseParts[[#Headers],[Text]]), IF(_xlpm._i&gt;tblParseParts[[#This Row],[Len]],"",MID(tblParseParts[[#This Row],[Text]],_xlpm._i,1)))</f>
        <v/>
      </c>
      <c r="AE153" s="4" t="str">
        <f>_xlfn.LET(_xlpm._i, COLUMN()-COLUMN(tblParseParts[[#Headers],[Text]]), IF(_xlpm._i&gt;tblParseParts[[#This Row],[Len]],"",MID(tblParseParts[[#This Row],[Text]],_xlpm._i,1)))</f>
        <v/>
      </c>
      <c r="AF153" s="4" t="str">
        <f>_xlfn.LET(_xlpm._i, COLUMN()-COLUMN(tblParseParts[[#Headers],[Text]]), IF(_xlpm._i&gt;tblParseParts[[#This Row],[Len]],"",MID(tblParseParts[[#This Row],[Text]],_xlpm._i,1)))</f>
        <v/>
      </c>
      <c r="AG153" s="4" t="str">
        <f>_xlfn.LET(_xlpm._i, COLUMN()-COLUMN(tblParseParts[[#Headers],[Text]]), IF(_xlpm._i&gt;tblParseParts[[#This Row],[Len]],"",MID(tblParseParts[[#This Row],[Text]],_xlpm._i,1)))</f>
        <v/>
      </c>
      <c r="AH153" s="4" t="str">
        <f>_xlfn.LET(_xlpm._i, COLUMN()-COLUMN(tblParseParts[[#Headers],[Text]]), IF(_xlpm._i&gt;tblParseParts[[#This Row],[Len]],"",MID(tblParseParts[[#This Row],[Text]],_xlpm._i,1)))</f>
        <v/>
      </c>
      <c r="AI153" s="4" t="str">
        <f>_xlfn.LET(_xlpm._i, COLUMN()-COLUMN(tblParseParts[[#Headers],[Text]]), IF(_xlpm._i&gt;tblParseParts[[#This Row],[Len]],"",MID(tblParseParts[[#This Row],[Text]],_xlpm._i,1)))</f>
        <v/>
      </c>
      <c r="AJ153">
        <f>LEN(tblParseParts[[#This Row],[Text]])</f>
        <v>21</v>
      </c>
      <c r="AK153">
        <f>_xlfn.LET(_xlpm._range,tblParseParts[[#This Row],[1]:[33]], _xlfn.IFNA(_xlfn.XMATCH("T",_xlpm._range,0,1),0))</f>
        <v>12</v>
      </c>
      <c r="AL153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53">
        <f>_xlfn.LET(_xlpm._range,tblParseParts[[#This Row],[1]:[33]], _xlfn.IFNA(_xlfn.XMATCH(":",_xlpm._range,0,-1),0))</f>
        <v>19</v>
      </c>
      <c r="AN153" cm="1">
        <f t="array" ref="AN153">_xlfn.LET(_xlpm._last,INDEX(tblParseParts[[#This Row],[1]:[33]],1,tblParseParts[[#This Row],[Len]]),IF(_xlpm._last="Z",tblParseParts[[#This Row],[Len]],0))</f>
        <v>0</v>
      </c>
      <c r="AO153">
        <f>N(tblParseParts[[#This Row],[Tpos]]&gt;0)</f>
        <v>1</v>
      </c>
      <c r="AP153">
        <f>N(tblParseParts[[#This Row],[Tpos]]=1)</f>
        <v>0</v>
      </c>
      <c r="AQ153">
        <f>N(tblParseParts[[#This Row],[SignLastPos]]=1)</f>
        <v>0</v>
      </c>
      <c r="AR153">
        <f>(tblParseParts[[#This Row],[Tpos]]&lt;&gt;0)*(((tblParseParts[[#This Row],[ZlastPos]]&gt;tblParseParts[[#This Row],[Tpos]])+(tblParseParts[[#This Row],[SignLastPos]]&gt;tblParseParts[[#This Row],[Tpos]]))&lt;&gt;0)</f>
        <v>1</v>
      </c>
      <c r="AS153">
        <f>(tblParseParts[[#This Row],[Tpos]]&lt;&gt;0)*(((tblParseParts[[#This Row],[ZlastPos]]=tblParseParts[[#This Row],[Tpos]]+1)+(tblParseParts[[#This Row],[SignLastPos]]=tblParseParts[[#This Row],[Tpos]]+1))&lt;&gt;0)</f>
        <v>1</v>
      </c>
      <c r="AT153">
        <f>N(tblParseParts[[#This Row],[ColonLastPos]]&gt;tblParseParts[[#This Row],[SignLastPos]])</f>
        <v>1</v>
      </c>
      <c r="AU153">
        <f>N(tblParseParts[[#This Row],[Len]]&lt;8)</f>
        <v>0</v>
      </c>
      <c r="AV153">
        <f>N(tblParseParts[[#This Row],[ZlastPos]]=tblParseParts[[#This Row],[Len]])</f>
        <v>0</v>
      </c>
      <c r="AW153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53">
        <v>2</v>
      </c>
      <c r="AY153">
        <v>1</v>
      </c>
      <c r="AZ153">
        <v>0</v>
      </c>
      <c r="BA153" t="str">
        <f>_xlfn.TEXTJOIN(", ",FALSE,tblParseParts[[#This Row],[Hash]:[Compliant]])</f>
        <v>156, 2, 1, 0</v>
      </c>
    </row>
    <row r="154" spans="1:53" x14ac:dyDescent="0.25">
      <c r="A154">
        <v>146</v>
      </c>
      <c r="B154" s="14" t="s">
        <v>193</v>
      </c>
      <c r="C154" s="4" t="str">
        <f>_xlfn.LET(_xlpm._i, COLUMN()-COLUMN(tblParseParts[[#Headers],[Text]]), IF(_xlpm._i&gt;tblParseParts[[#This Row],[Len]],"",MID(tblParseParts[[#This Row],[Text]],_xlpm._i,1)))</f>
        <v>9</v>
      </c>
      <c r="D154" s="4" t="str">
        <f>_xlfn.LET(_xlpm._i, COLUMN()-COLUMN(tblParseParts[[#Headers],[Text]]), IF(_xlpm._i&gt;tblParseParts[[#This Row],[Len]],"",MID(tblParseParts[[#This Row],[Text]],_xlpm._i,1)))</f>
        <v>9</v>
      </c>
      <c r="E154" s="4" t="str">
        <f>_xlfn.LET(_xlpm._i, COLUMN()-COLUMN(tblParseParts[[#Headers],[Text]]), IF(_xlpm._i&gt;tblParseParts[[#This Row],[Len]],"",MID(tblParseParts[[#This Row],[Text]],_xlpm._i,1)))</f>
        <v>9</v>
      </c>
      <c r="F154" s="4" t="str">
        <f>_xlfn.LET(_xlpm._i, COLUMN()-COLUMN(tblParseParts[[#Headers],[Text]]), IF(_xlpm._i&gt;tblParseParts[[#This Row],[Len]],"",MID(tblParseParts[[#This Row],[Text]],_xlpm._i,1)))</f>
        <v>9</v>
      </c>
      <c r="G154" s="4" t="str">
        <f>_xlfn.LET(_xlpm._i, COLUMN()-COLUMN(tblParseParts[[#Headers],[Text]]), IF(_xlpm._i&gt;tblParseParts[[#This Row],[Len]],"",MID(tblParseParts[[#This Row],[Text]],_xlpm._i,1)))</f>
        <v>9</v>
      </c>
      <c r="H154" s="4" t="str">
        <f>_xlfn.LET(_xlpm._i, COLUMN()-COLUMN(tblParseParts[[#Headers],[Text]]), IF(_xlpm._i&gt;tblParseParts[[#This Row],[Len]],"",MID(tblParseParts[[#This Row],[Text]],_xlpm._i,1)))</f>
        <v>-</v>
      </c>
      <c r="I154" s="4" t="str">
        <f>_xlfn.LET(_xlpm._i, COLUMN()-COLUMN(tblParseParts[[#Headers],[Text]]), IF(_xlpm._i&gt;tblParseParts[[#This Row],[Len]],"",MID(tblParseParts[[#This Row],[Text]],_xlpm._i,1)))</f>
        <v>W</v>
      </c>
      <c r="J154" s="4" t="str">
        <f>_xlfn.LET(_xlpm._i, COLUMN()-COLUMN(tblParseParts[[#Headers],[Text]]), IF(_xlpm._i&gt;tblParseParts[[#This Row],[Len]],"",MID(tblParseParts[[#This Row],[Text]],_xlpm._i,1)))</f>
        <v>1</v>
      </c>
      <c r="K154" s="4" t="str">
        <f>_xlfn.LET(_xlpm._i, COLUMN()-COLUMN(tblParseParts[[#Headers],[Text]]), IF(_xlpm._i&gt;tblParseParts[[#This Row],[Len]],"",MID(tblParseParts[[#This Row],[Text]],_xlpm._i,1)))</f>
        <v>5</v>
      </c>
      <c r="L154" s="4" t="str">
        <f>_xlfn.LET(_xlpm._i, COLUMN()-COLUMN(tblParseParts[[#Headers],[Text]]), IF(_xlpm._i&gt;tblParseParts[[#This Row],[Len]],"",MID(tblParseParts[[#This Row],[Text]],_xlpm._i,1)))</f>
        <v>-</v>
      </c>
      <c r="M154" s="4" t="str">
        <f>_xlfn.LET(_xlpm._i, COLUMN()-COLUMN(tblParseParts[[#Headers],[Text]]), IF(_xlpm._i&gt;tblParseParts[[#This Row],[Len]],"",MID(tblParseParts[[#This Row],[Text]],_xlpm._i,1)))</f>
        <v>2</v>
      </c>
      <c r="N154" s="4" t="str">
        <f>_xlfn.LET(_xlpm._i, COLUMN()-COLUMN(tblParseParts[[#Headers],[Text]]), IF(_xlpm._i&gt;tblParseParts[[#This Row],[Len]],"",MID(tblParseParts[[#This Row],[Text]],_xlpm._i,1)))</f>
        <v>T</v>
      </c>
      <c r="O154" s="4" t="str">
        <f>_xlfn.LET(_xlpm._i, COLUMN()-COLUMN(tblParseParts[[#Headers],[Text]]), IF(_xlpm._i&gt;tblParseParts[[#This Row],[Len]],"",MID(tblParseParts[[#This Row],[Text]],_xlpm._i,1)))</f>
        <v>+</v>
      </c>
      <c r="P154" s="4" t="str">
        <f>_xlfn.LET(_xlpm._i, COLUMN()-COLUMN(tblParseParts[[#Headers],[Text]]), IF(_xlpm._i&gt;tblParseParts[[#This Row],[Len]],"",MID(tblParseParts[[#This Row],[Text]],_xlpm._i,1)))</f>
        <v>0</v>
      </c>
      <c r="Q154" s="4" t="str">
        <f>_xlfn.LET(_xlpm._i, COLUMN()-COLUMN(tblParseParts[[#Headers],[Text]]), IF(_xlpm._i&gt;tblParseParts[[#This Row],[Len]],"",MID(tblParseParts[[#This Row],[Text]],_xlpm._i,1)))</f>
        <v>9</v>
      </c>
      <c r="R154" s="4" t="str">
        <f>_xlfn.LET(_xlpm._i, COLUMN()-COLUMN(tblParseParts[[#Headers],[Text]]), IF(_xlpm._i&gt;tblParseParts[[#This Row],[Len]],"",MID(tblParseParts[[#This Row],[Text]],_xlpm._i,1)))</f>
        <v>:</v>
      </c>
      <c r="S154" s="4" t="str">
        <f>_xlfn.LET(_xlpm._i, COLUMN()-COLUMN(tblParseParts[[#Headers],[Text]]), IF(_xlpm._i&gt;tblParseParts[[#This Row],[Len]],"",MID(tblParseParts[[#This Row],[Text]],_xlpm._i,1)))</f>
        <v>3</v>
      </c>
      <c r="T154" s="4" t="str">
        <f>_xlfn.LET(_xlpm._i, COLUMN()-COLUMN(tblParseParts[[#Headers],[Text]]), IF(_xlpm._i&gt;tblParseParts[[#This Row],[Len]],"",MID(tblParseParts[[#This Row],[Text]],_xlpm._i,1)))</f>
        <v>0</v>
      </c>
      <c r="U154" s="4" t="str">
        <f>_xlfn.LET(_xlpm._i, COLUMN()-COLUMN(tblParseParts[[#Headers],[Text]]), IF(_xlpm._i&gt;tblParseParts[[#This Row],[Len]],"",MID(tblParseParts[[#This Row],[Text]],_xlpm._i,1)))</f>
        <v>:</v>
      </c>
      <c r="V154" s="4" t="str">
        <f>_xlfn.LET(_xlpm._i, COLUMN()-COLUMN(tblParseParts[[#Headers],[Text]]), IF(_xlpm._i&gt;tblParseParts[[#This Row],[Len]],"",MID(tblParseParts[[#This Row],[Text]],_xlpm._i,1)))</f>
        <v>2</v>
      </c>
      <c r="W154" s="4" t="str">
        <f>_xlfn.LET(_xlpm._i, COLUMN()-COLUMN(tblParseParts[[#Headers],[Text]]), IF(_xlpm._i&gt;tblParseParts[[#This Row],[Len]],"",MID(tblParseParts[[#This Row],[Text]],_xlpm._i,1)))</f>
        <v>2</v>
      </c>
      <c r="X154" s="4" t="str">
        <f>_xlfn.LET(_xlpm._i, COLUMN()-COLUMN(tblParseParts[[#Headers],[Text]]), IF(_xlpm._i&gt;tblParseParts[[#This Row],[Len]],"",MID(tblParseParts[[#This Row],[Text]],_xlpm._i,1)))</f>
        <v/>
      </c>
      <c r="Y154" s="4" t="str">
        <f>_xlfn.LET(_xlpm._i, COLUMN()-COLUMN(tblParseParts[[#Headers],[Text]]), IF(_xlpm._i&gt;tblParseParts[[#This Row],[Len]],"",MID(tblParseParts[[#This Row],[Text]],_xlpm._i,1)))</f>
        <v/>
      </c>
      <c r="Z154" s="4" t="str">
        <f>_xlfn.LET(_xlpm._i, COLUMN()-COLUMN(tblParseParts[[#Headers],[Text]]), IF(_xlpm._i&gt;tblParseParts[[#This Row],[Len]],"",MID(tblParseParts[[#This Row],[Text]],_xlpm._i,1)))</f>
        <v/>
      </c>
      <c r="AA154" s="4" t="str">
        <f>_xlfn.LET(_xlpm._i, COLUMN()-COLUMN(tblParseParts[[#Headers],[Text]]), IF(_xlpm._i&gt;tblParseParts[[#This Row],[Len]],"",MID(tblParseParts[[#This Row],[Text]],_xlpm._i,1)))</f>
        <v/>
      </c>
      <c r="AB154" s="4" t="str">
        <f>_xlfn.LET(_xlpm._i, COLUMN()-COLUMN(tblParseParts[[#Headers],[Text]]), IF(_xlpm._i&gt;tblParseParts[[#This Row],[Len]],"",MID(tblParseParts[[#This Row],[Text]],_xlpm._i,1)))</f>
        <v/>
      </c>
      <c r="AC154" s="4" t="str">
        <f>_xlfn.LET(_xlpm._i, COLUMN()-COLUMN(tblParseParts[[#Headers],[Text]]), IF(_xlpm._i&gt;tblParseParts[[#This Row],[Len]],"",MID(tblParseParts[[#This Row],[Text]],_xlpm._i,1)))</f>
        <v/>
      </c>
      <c r="AD154" s="4" t="str">
        <f>_xlfn.LET(_xlpm._i, COLUMN()-COLUMN(tblParseParts[[#Headers],[Text]]), IF(_xlpm._i&gt;tblParseParts[[#This Row],[Len]],"",MID(tblParseParts[[#This Row],[Text]],_xlpm._i,1)))</f>
        <v/>
      </c>
      <c r="AE154" s="4" t="str">
        <f>_xlfn.LET(_xlpm._i, COLUMN()-COLUMN(tblParseParts[[#Headers],[Text]]), IF(_xlpm._i&gt;tblParseParts[[#This Row],[Len]],"",MID(tblParseParts[[#This Row],[Text]],_xlpm._i,1)))</f>
        <v/>
      </c>
      <c r="AF154" s="4" t="str">
        <f>_xlfn.LET(_xlpm._i, COLUMN()-COLUMN(tblParseParts[[#Headers],[Text]]), IF(_xlpm._i&gt;tblParseParts[[#This Row],[Len]],"",MID(tblParseParts[[#This Row],[Text]],_xlpm._i,1)))</f>
        <v/>
      </c>
      <c r="AG154" s="4" t="str">
        <f>_xlfn.LET(_xlpm._i, COLUMN()-COLUMN(tblParseParts[[#Headers],[Text]]), IF(_xlpm._i&gt;tblParseParts[[#This Row],[Len]],"",MID(tblParseParts[[#This Row],[Text]],_xlpm._i,1)))</f>
        <v/>
      </c>
      <c r="AH154" s="4" t="str">
        <f>_xlfn.LET(_xlpm._i, COLUMN()-COLUMN(tblParseParts[[#Headers],[Text]]), IF(_xlpm._i&gt;tblParseParts[[#This Row],[Len]],"",MID(tblParseParts[[#This Row],[Text]],_xlpm._i,1)))</f>
        <v/>
      </c>
      <c r="AI154" s="4" t="str">
        <f>_xlfn.LET(_xlpm._i, COLUMN()-COLUMN(tblParseParts[[#Headers],[Text]]), IF(_xlpm._i&gt;tblParseParts[[#This Row],[Len]],"",MID(tblParseParts[[#This Row],[Text]],_xlpm._i,1)))</f>
        <v/>
      </c>
      <c r="AJ154">
        <f>LEN(tblParseParts[[#This Row],[Text]])</f>
        <v>21</v>
      </c>
      <c r="AK154">
        <f>_xlfn.LET(_xlpm._range,tblParseParts[[#This Row],[1]:[33]], _xlfn.IFNA(_xlfn.XMATCH("T",_xlpm._range,0,1),0))</f>
        <v>12</v>
      </c>
      <c r="AL154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54">
        <f>_xlfn.LET(_xlpm._range,tblParseParts[[#This Row],[1]:[33]], _xlfn.IFNA(_xlfn.XMATCH(":",_xlpm._range,0,-1),0))</f>
        <v>19</v>
      </c>
      <c r="AN154" cm="1">
        <f t="array" ref="AN154">_xlfn.LET(_xlpm._last,INDEX(tblParseParts[[#This Row],[1]:[33]],1,tblParseParts[[#This Row],[Len]]),IF(_xlpm._last="Z",tblParseParts[[#This Row],[Len]],0))</f>
        <v>0</v>
      </c>
      <c r="AO154">
        <f>N(tblParseParts[[#This Row],[Tpos]]&gt;0)</f>
        <v>1</v>
      </c>
      <c r="AP154">
        <f>N(tblParseParts[[#This Row],[Tpos]]=1)</f>
        <v>0</v>
      </c>
      <c r="AQ154">
        <f>N(tblParseParts[[#This Row],[SignLastPos]]=1)</f>
        <v>0</v>
      </c>
      <c r="AR154">
        <f>(tblParseParts[[#This Row],[Tpos]]&lt;&gt;0)*(((tblParseParts[[#This Row],[ZlastPos]]&gt;tblParseParts[[#This Row],[Tpos]])+(tblParseParts[[#This Row],[SignLastPos]]&gt;tblParseParts[[#This Row],[Tpos]]))&lt;&gt;0)</f>
        <v>1</v>
      </c>
      <c r="AS154">
        <f>(tblParseParts[[#This Row],[Tpos]]&lt;&gt;0)*(((tblParseParts[[#This Row],[ZlastPos]]=tblParseParts[[#This Row],[Tpos]]+1)+(tblParseParts[[#This Row],[SignLastPos]]=tblParseParts[[#This Row],[Tpos]]+1))&lt;&gt;0)</f>
        <v>1</v>
      </c>
      <c r="AT154">
        <f>N(tblParseParts[[#This Row],[ColonLastPos]]&gt;tblParseParts[[#This Row],[SignLastPos]])</f>
        <v>1</v>
      </c>
      <c r="AU154">
        <f>N(tblParseParts[[#This Row],[Len]]&lt;8)</f>
        <v>0</v>
      </c>
      <c r="AV154">
        <f>N(tblParseParts[[#This Row],[ZlastPos]]=tblParseParts[[#This Row],[Len]])</f>
        <v>0</v>
      </c>
      <c r="AW154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54">
        <v>2</v>
      </c>
      <c r="AY154">
        <v>1</v>
      </c>
      <c r="AZ154">
        <v>0</v>
      </c>
      <c r="BA154" t="str">
        <f>_xlfn.TEXTJOIN(", ",FALSE,tblParseParts[[#This Row],[Hash]:[Compliant]])</f>
        <v>156, 2, 1, 0</v>
      </c>
    </row>
    <row r="155" spans="1:53" x14ac:dyDescent="0.25">
      <c r="A155">
        <v>147</v>
      </c>
      <c r="B155" s="14" t="s">
        <v>194</v>
      </c>
      <c r="C155" s="4" t="str">
        <f>_xlfn.LET(_xlpm._i, COLUMN()-COLUMN(tblParseParts[[#Headers],[Text]]), IF(_xlpm._i&gt;tblParseParts[[#This Row],[Len]],"",MID(tblParseParts[[#This Row],[Text]],_xlpm._i,1)))</f>
        <v>2</v>
      </c>
      <c r="D155" s="4" t="str">
        <f>_xlfn.LET(_xlpm._i, COLUMN()-COLUMN(tblParseParts[[#Headers],[Text]]), IF(_xlpm._i&gt;tblParseParts[[#This Row],[Len]],"",MID(tblParseParts[[#This Row],[Text]],_xlpm._i,1)))</f>
        <v>0</v>
      </c>
      <c r="E155" s="4" t="str">
        <f>_xlfn.LET(_xlpm._i, COLUMN()-COLUMN(tblParseParts[[#Headers],[Text]]), IF(_xlpm._i&gt;tblParseParts[[#This Row],[Len]],"",MID(tblParseParts[[#This Row],[Text]],_xlpm._i,1)))</f>
        <v>2</v>
      </c>
      <c r="F155" s="4" t="str">
        <f>_xlfn.LET(_xlpm._i, COLUMN()-COLUMN(tblParseParts[[#Headers],[Text]]), IF(_xlpm._i&gt;tblParseParts[[#This Row],[Len]],"",MID(tblParseParts[[#This Row],[Text]],_xlpm._i,1)))</f>
        <v>3</v>
      </c>
      <c r="G155" s="4" t="str">
        <f>_xlfn.LET(_xlpm._i, COLUMN()-COLUMN(tblParseParts[[#Headers],[Text]]), IF(_xlpm._i&gt;tblParseParts[[#This Row],[Len]],"",MID(tblParseParts[[#This Row],[Text]],_xlpm._i,1)))</f>
        <v>T</v>
      </c>
      <c r="H155" s="4" t="str">
        <f>_xlfn.LET(_xlpm._i, COLUMN()-COLUMN(tblParseParts[[#Headers],[Text]]), IF(_xlpm._i&gt;tblParseParts[[#This Row],[Len]],"",MID(tblParseParts[[#This Row],[Text]],_xlpm._i,1)))</f>
        <v>+</v>
      </c>
      <c r="I155" s="4" t="str">
        <f>_xlfn.LET(_xlpm._i, COLUMN()-COLUMN(tblParseParts[[#Headers],[Text]]), IF(_xlpm._i&gt;tblParseParts[[#This Row],[Len]],"",MID(tblParseParts[[#This Row],[Text]],_xlpm._i,1)))</f>
        <v>0</v>
      </c>
      <c r="J155" s="4" t="str">
        <f>_xlfn.LET(_xlpm._i, COLUMN()-COLUMN(tblParseParts[[#Headers],[Text]]), IF(_xlpm._i&gt;tblParseParts[[#This Row],[Len]],"",MID(tblParseParts[[#This Row],[Text]],_xlpm._i,1)))</f>
        <v>9</v>
      </c>
      <c r="K155" s="4" t="str">
        <f>_xlfn.LET(_xlpm._i, COLUMN()-COLUMN(tblParseParts[[#Headers],[Text]]), IF(_xlpm._i&gt;tblParseParts[[#This Row],[Len]],"",MID(tblParseParts[[#This Row],[Text]],_xlpm._i,1)))</f>
        <v>:</v>
      </c>
      <c r="L155" s="4" t="str">
        <f>_xlfn.LET(_xlpm._i, COLUMN()-COLUMN(tblParseParts[[#Headers],[Text]]), IF(_xlpm._i&gt;tblParseParts[[#This Row],[Len]],"",MID(tblParseParts[[#This Row],[Text]],_xlpm._i,1)))</f>
        <v>3</v>
      </c>
      <c r="M155" s="4" t="str">
        <f>_xlfn.LET(_xlpm._i, COLUMN()-COLUMN(tblParseParts[[#Headers],[Text]]), IF(_xlpm._i&gt;tblParseParts[[#This Row],[Len]],"",MID(tblParseParts[[#This Row],[Text]],_xlpm._i,1)))</f>
        <v>0</v>
      </c>
      <c r="N155" s="4" t="str">
        <f>_xlfn.LET(_xlpm._i, COLUMN()-COLUMN(tblParseParts[[#Headers],[Text]]), IF(_xlpm._i&gt;tblParseParts[[#This Row],[Len]],"",MID(tblParseParts[[#This Row],[Text]],_xlpm._i,1)))</f>
        <v>:</v>
      </c>
      <c r="O155" s="4" t="str">
        <f>_xlfn.LET(_xlpm._i, COLUMN()-COLUMN(tblParseParts[[#Headers],[Text]]), IF(_xlpm._i&gt;tblParseParts[[#This Row],[Len]],"",MID(tblParseParts[[#This Row],[Text]],_xlpm._i,1)))</f>
        <v>2</v>
      </c>
      <c r="P155" s="4" t="str">
        <f>_xlfn.LET(_xlpm._i, COLUMN()-COLUMN(tblParseParts[[#Headers],[Text]]), IF(_xlpm._i&gt;tblParseParts[[#This Row],[Len]],"",MID(tblParseParts[[#This Row],[Text]],_xlpm._i,1)))</f>
        <v>2</v>
      </c>
      <c r="Q155" s="4" t="str">
        <f>_xlfn.LET(_xlpm._i, COLUMN()-COLUMN(tblParseParts[[#Headers],[Text]]), IF(_xlpm._i&gt;tblParseParts[[#This Row],[Len]],"",MID(tblParseParts[[#This Row],[Text]],_xlpm._i,1)))</f>
        <v/>
      </c>
      <c r="R155" s="4" t="str">
        <f>_xlfn.LET(_xlpm._i, COLUMN()-COLUMN(tblParseParts[[#Headers],[Text]]), IF(_xlpm._i&gt;tblParseParts[[#This Row],[Len]],"",MID(tblParseParts[[#This Row],[Text]],_xlpm._i,1)))</f>
        <v/>
      </c>
      <c r="S155" s="4" t="str">
        <f>_xlfn.LET(_xlpm._i, COLUMN()-COLUMN(tblParseParts[[#Headers],[Text]]), IF(_xlpm._i&gt;tblParseParts[[#This Row],[Len]],"",MID(tblParseParts[[#This Row],[Text]],_xlpm._i,1)))</f>
        <v/>
      </c>
      <c r="T155" s="4" t="str">
        <f>_xlfn.LET(_xlpm._i, COLUMN()-COLUMN(tblParseParts[[#Headers],[Text]]), IF(_xlpm._i&gt;tblParseParts[[#This Row],[Len]],"",MID(tblParseParts[[#This Row],[Text]],_xlpm._i,1)))</f>
        <v/>
      </c>
      <c r="U155" s="4" t="str">
        <f>_xlfn.LET(_xlpm._i, COLUMN()-COLUMN(tblParseParts[[#Headers],[Text]]), IF(_xlpm._i&gt;tblParseParts[[#This Row],[Len]],"",MID(tblParseParts[[#This Row],[Text]],_xlpm._i,1)))</f>
        <v/>
      </c>
      <c r="V155" s="4" t="str">
        <f>_xlfn.LET(_xlpm._i, COLUMN()-COLUMN(tblParseParts[[#Headers],[Text]]), IF(_xlpm._i&gt;tblParseParts[[#This Row],[Len]],"",MID(tblParseParts[[#This Row],[Text]],_xlpm._i,1)))</f>
        <v/>
      </c>
      <c r="W155" s="4" t="str">
        <f>_xlfn.LET(_xlpm._i, COLUMN()-COLUMN(tblParseParts[[#Headers],[Text]]), IF(_xlpm._i&gt;tblParseParts[[#This Row],[Len]],"",MID(tblParseParts[[#This Row],[Text]],_xlpm._i,1)))</f>
        <v/>
      </c>
      <c r="X155" s="4" t="str">
        <f>_xlfn.LET(_xlpm._i, COLUMN()-COLUMN(tblParseParts[[#Headers],[Text]]), IF(_xlpm._i&gt;tblParseParts[[#This Row],[Len]],"",MID(tblParseParts[[#This Row],[Text]],_xlpm._i,1)))</f>
        <v/>
      </c>
      <c r="Y155" s="4" t="str">
        <f>_xlfn.LET(_xlpm._i, COLUMN()-COLUMN(tblParseParts[[#Headers],[Text]]), IF(_xlpm._i&gt;tblParseParts[[#This Row],[Len]],"",MID(tblParseParts[[#This Row],[Text]],_xlpm._i,1)))</f>
        <v/>
      </c>
      <c r="Z155" s="4" t="str">
        <f>_xlfn.LET(_xlpm._i, COLUMN()-COLUMN(tblParseParts[[#Headers],[Text]]), IF(_xlpm._i&gt;tblParseParts[[#This Row],[Len]],"",MID(tblParseParts[[#This Row],[Text]],_xlpm._i,1)))</f>
        <v/>
      </c>
      <c r="AA155" s="4" t="str">
        <f>_xlfn.LET(_xlpm._i, COLUMN()-COLUMN(tblParseParts[[#Headers],[Text]]), IF(_xlpm._i&gt;tblParseParts[[#This Row],[Len]],"",MID(tblParseParts[[#This Row],[Text]],_xlpm._i,1)))</f>
        <v/>
      </c>
      <c r="AB155" s="4" t="str">
        <f>_xlfn.LET(_xlpm._i, COLUMN()-COLUMN(tblParseParts[[#Headers],[Text]]), IF(_xlpm._i&gt;tblParseParts[[#This Row],[Len]],"",MID(tblParseParts[[#This Row],[Text]],_xlpm._i,1)))</f>
        <v/>
      </c>
      <c r="AC155" s="4" t="str">
        <f>_xlfn.LET(_xlpm._i, COLUMN()-COLUMN(tblParseParts[[#Headers],[Text]]), IF(_xlpm._i&gt;tblParseParts[[#This Row],[Len]],"",MID(tblParseParts[[#This Row],[Text]],_xlpm._i,1)))</f>
        <v/>
      </c>
      <c r="AD155" s="4" t="str">
        <f>_xlfn.LET(_xlpm._i, COLUMN()-COLUMN(tblParseParts[[#Headers],[Text]]), IF(_xlpm._i&gt;tblParseParts[[#This Row],[Len]],"",MID(tblParseParts[[#This Row],[Text]],_xlpm._i,1)))</f>
        <v/>
      </c>
      <c r="AE155" s="4" t="str">
        <f>_xlfn.LET(_xlpm._i, COLUMN()-COLUMN(tblParseParts[[#Headers],[Text]]), IF(_xlpm._i&gt;tblParseParts[[#This Row],[Len]],"",MID(tblParseParts[[#This Row],[Text]],_xlpm._i,1)))</f>
        <v/>
      </c>
      <c r="AF155" s="4" t="str">
        <f>_xlfn.LET(_xlpm._i, COLUMN()-COLUMN(tblParseParts[[#Headers],[Text]]), IF(_xlpm._i&gt;tblParseParts[[#This Row],[Len]],"",MID(tblParseParts[[#This Row],[Text]],_xlpm._i,1)))</f>
        <v/>
      </c>
      <c r="AG155" s="4" t="str">
        <f>_xlfn.LET(_xlpm._i, COLUMN()-COLUMN(tblParseParts[[#Headers],[Text]]), IF(_xlpm._i&gt;tblParseParts[[#This Row],[Len]],"",MID(tblParseParts[[#This Row],[Text]],_xlpm._i,1)))</f>
        <v/>
      </c>
      <c r="AH155" s="4" t="str">
        <f>_xlfn.LET(_xlpm._i, COLUMN()-COLUMN(tblParseParts[[#Headers],[Text]]), IF(_xlpm._i&gt;tblParseParts[[#This Row],[Len]],"",MID(tblParseParts[[#This Row],[Text]],_xlpm._i,1)))</f>
        <v/>
      </c>
      <c r="AI155" s="4" t="str">
        <f>_xlfn.LET(_xlpm._i, COLUMN()-COLUMN(tblParseParts[[#Headers],[Text]]), IF(_xlpm._i&gt;tblParseParts[[#This Row],[Len]],"",MID(tblParseParts[[#This Row],[Text]],_xlpm._i,1)))</f>
        <v/>
      </c>
      <c r="AJ155">
        <f>LEN(tblParseParts[[#This Row],[Text]])</f>
        <v>14</v>
      </c>
      <c r="AK155">
        <f>_xlfn.LET(_xlpm._range,tblParseParts[[#This Row],[1]:[33]], _xlfn.IFNA(_xlfn.XMATCH("T",_xlpm._range,0,1),0))</f>
        <v>5</v>
      </c>
      <c r="AL155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55">
        <f>_xlfn.LET(_xlpm._range,tblParseParts[[#This Row],[1]:[33]], _xlfn.IFNA(_xlfn.XMATCH(":",_xlpm._range,0,-1),0))</f>
        <v>12</v>
      </c>
      <c r="AN155" cm="1">
        <f t="array" ref="AN155">_xlfn.LET(_xlpm._last,INDEX(tblParseParts[[#This Row],[1]:[33]],1,tblParseParts[[#This Row],[Len]]),IF(_xlpm._last="Z",tblParseParts[[#This Row],[Len]],0))</f>
        <v>0</v>
      </c>
      <c r="AO155">
        <f>N(tblParseParts[[#This Row],[Tpos]]&gt;0)</f>
        <v>1</v>
      </c>
      <c r="AP155">
        <f>N(tblParseParts[[#This Row],[Tpos]]=1)</f>
        <v>0</v>
      </c>
      <c r="AQ155">
        <f>N(tblParseParts[[#This Row],[SignLastPos]]=1)</f>
        <v>0</v>
      </c>
      <c r="AR155">
        <f>(tblParseParts[[#This Row],[Tpos]]&lt;&gt;0)*(((tblParseParts[[#This Row],[ZlastPos]]&gt;tblParseParts[[#This Row],[Tpos]])+(tblParseParts[[#This Row],[SignLastPos]]&gt;tblParseParts[[#This Row],[Tpos]]))&lt;&gt;0)</f>
        <v>1</v>
      </c>
      <c r="AS155">
        <f>(tblParseParts[[#This Row],[Tpos]]&lt;&gt;0)*(((tblParseParts[[#This Row],[ZlastPos]]=tblParseParts[[#This Row],[Tpos]]+1)+(tblParseParts[[#This Row],[SignLastPos]]=tblParseParts[[#This Row],[Tpos]]+1))&lt;&gt;0)</f>
        <v>1</v>
      </c>
      <c r="AT155">
        <f>N(tblParseParts[[#This Row],[ColonLastPos]]&gt;tblParseParts[[#This Row],[SignLastPos]])</f>
        <v>1</v>
      </c>
      <c r="AU155">
        <f>N(tblParseParts[[#This Row],[Len]]&lt;8)</f>
        <v>0</v>
      </c>
      <c r="AV155">
        <f>N(tblParseParts[[#This Row],[ZlastPos]]=tblParseParts[[#This Row],[Len]])</f>
        <v>0</v>
      </c>
      <c r="AW155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Row],[LenLessthan8]]*2)+tblParseParts[[#This Row],[HasZlast]]</f>
        <v>156</v>
      </c>
      <c r="AX155">
        <v>2</v>
      </c>
      <c r="AY155">
        <v>1</v>
      </c>
      <c r="AZ155">
        <v>0</v>
      </c>
      <c r="BA155" t="str">
        <f>_xlfn.TEXTJOIN(", ",FALSE,tblParseParts[[#This Row],[Hash]:[Compliant]])</f>
        <v>156, 2, 1, 0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A9A8D9B4-F50F-43A4-9C3E-510A605703D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ParseDate</vt:lpstr>
      <vt:lpstr>ParseTime</vt:lpstr>
      <vt:lpstr>ParseTimeZone</vt:lpstr>
      <vt:lpstr>ParseParts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2023-04-10T00:18:56Z</dcterms:created>
  <dcterms:modified xsi:type="dcterms:W3CDTF">2023-04-15T03:37:29Z</dcterms:modified>
</cp:coreProperties>
</file>