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thele\OneDrive\Documents\Data Analysis\Excel\Projects\"/>
    </mc:Choice>
  </mc:AlternateContent>
  <xr:revisionPtr revIDLastSave="0" documentId="13_ncr:1_{712FF7CF-6782-471A-B780-E3BDB1C15452}" xr6:coauthVersionLast="47" xr6:coauthVersionMax="47" xr10:uidLastSave="{00000000-0000-0000-0000-000000000000}"/>
  <bookViews>
    <workbookView xWindow="-120" yWindow="-120" windowWidth="29040" windowHeight="15720" firstSheet="2" activeTab="8" xr2:uid="{00000000-000D-0000-FFFF-FFFF00000000}"/>
  </bookViews>
  <sheets>
    <sheet name="orders" sheetId="17" r:id="rId1"/>
    <sheet name="customers" sheetId="13" r:id="rId2"/>
    <sheet name="products" sheetId="2" r:id="rId3"/>
    <sheet name="Pivot Tables" sheetId="18" r:id="rId4"/>
    <sheet name="SalesByRoastType" sheetId="23" r:id="rId5"/>
    <sheet name="SalesByCoffeeType" sheetId="22" r:id="rId6"/>
    <sheet name="TotalSalesByCountry" sheetId="21" r:id="rId7"/>
    <sheet name="Top5Customers" sheetId="20" r:id="rId8"/>
    <sheet name="Dashboard" sheetId="19" r:id="rId9"/>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5"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1001" i="17"/>
  <c r="M1001" i="17" s="1"/>
  <c r="L1000" i="17"/>
  <c r="M1000" i="17" s="1"/>
  <c r="L999" i="17"/>
  <c r="M999" i="17" s="1"/>
  <c r="L998" i="17"/>
  <c r="M998" i="17" s="1"/>
  <c r="L997" i="17"/>
  <c r="M997" i="17" s="1"/>
  <c r="L996" i="17"/>
  <c r="M996" i="17" s="1"/>
  <c r="L995" i="17"/>
  <c r="M995" i="17" s="1"/>
  <c r="L994" i="17"/>
  <c r="M994" i="17" s="1"/>
  <c r="L993" i="17"/>
  <c r="M993" i="17" s="1"/>
  <c r="L992" i="17"/>
  <c r="M992" i="17" s="1"/>
  <c r="L991" i="17"/>
  <c r="M991" i="17" s="1"/>
  <c r="L990" i="17"/>
  <c r="M990" i="17" s="1"/>
  <c r="L989" i="17"/>
  <c r="M989" i="17" s="1"/>
  <c r="L988" i="17"/>
  <c r="M988" i="17" s="1"/>
  <c r="L987" i="17"/>
  <c r="M987" i="17" s="1"/>
  <c r="L986" i="17"/>
  <c r="M986" i="17" s="1"/>
  <c r="L985" i="17"/>
  <c r="M985" i="17" s="1"/>
  <c r="L984" i="17"/>
  <c r="M984" i="17" s="1"/>
  <c r="L983" i="17"/>
  <c r="M983" i="17" s="1"/>
  <c r="L982" i="17"/>
  <c r="M982" i="17" s="1"/>
  <c r="L981" i="17"/>
  <c r="M981" i="17" s="1"/>
  <c r="L980" i="17"/>
  <c r="M980" i="17" s="1"/>
  <c r="L979" i="17"/>
  <c r="M979" i="17" s="1"/>
  <c r="L978" i="17"/>
  <c r="M978" i="17" s="1"/>
  <c r="L977" i="17"/>
  <c r="M977" i="17" s="1"/>
  <c r="L976" i="17"/>
  <c r="M976" i="17" s="1"/>
  <c r="L975" i="17"/>
  <c r="M975" i="17" s="1"/>
  <c r="L974" i="17"/>
  <c r="M974" i="17" s="1"/>
  <c r="L973" i="17"/>
  <c r="M973" i="17" s="1"/>
  <c r="L972" i="17"/>
  <c r="M972" i="17" s="1"/>
  <c r="L971" i="17"/>
  <c r="M971" i="17" s="1"/>
  <c r="L970" i="17"/>
  <c r="M970" i="17" s="1"/>
  <c r="L969" i="17"/>
  <c r="M969" i="17" s="1"/>
  <c r="L968" i="17"/>
  <c r="M968" i="17" s="1"/>
  <c r="L967" i="17"/>
  <c r="M967" i="17" s="1"/>
  <c r="L966" i="17"/>
  <c r="M966" i="17" s="1"/>
  <c r="L965" i="17"/>
  <c r="M965" i="17" s="1"/>
  <c r="L964" i="17"/>
  <c r="M964" i="17" s="1"/>
  <c r="L963" i="17"/>
  <c r="M963" i="17" s="1"/>
  <c r="L962" i="17"/>
  <c r="M962" i="17" s="1"/>
  <c r="L961" i="17"/>
  <c r="M961" i="17" s="1"/>
  <c r="L960" i="17"/>
  <c r="M960" i="17" s="1"/>
  <c r="L959" i="17"/>
  <c r="M959" i="17" s="1"/>
  <c r="L958" i="17"/>
  <c r="M958" i="17" s="1"/>
  <c r="L957" i="17"/>
  <c r="M957" i="17" s="1"/>
  <c r="L956" i="17"/>
  <c r="M956" i="17" s="1"/>
  <c r="L955" i="17"/>
  <c r="M955" i="17" s="1"/>
  <c r="L954" i="17"/>
  <c r="M954" i="17" s="1"/>
  <c r="L953" i="17"/>
  <c r="M953" i="17" s="1"/>
  <c r="L952" i="17"/>
  <c r="M952" i="17" s="1"/>
  <c r="L951" i="17"/>
  <c r="M951" i="17" s="1"/>
  <c r="L950" i="17"/>
  <c r="M950" i="17" s="1"/>
  <c r="L949" i="17"/>
  <c r="M949" i="17" s="1"/>
  <c r="L948" i="17"/>
  <c r="M948" i="17" s="1"/>
  <c r="L947" i="17"/>
  <c r="M947" i="17" s="1"/>
  <c r="L946" i="17"/>
  <c r="M946" i="17" s="1"/>
  <c r="L945" i="17"/>
  <c r="M945" i="17" s="1"/>
  <c r="L944" i="17"/>
  <c r="M944" i="17" s="1"/>
  <c r="L943" i="17"/>
  <c r="M943" i="17" s="1"/>
  <c r="L942" i="17"/>
  <c r="M942" i="17" s="1"/>
  <c r="L941" i="17"/>
  <c r="M941" i="17" s="1"/>
  <c r="L940" i="17"/>
  <c r="M940" i="17" s="1"/>
  <c r="L939" i="17"/>
  <c r="M939" i="17" s="1"/>
  <c r="L938" i="17"/>
  <c r="M938" i="17" s="1"/>
  <c r="L937" i="17"/>
  <c r="M937" i="17" s="1"/>
  <c r="L936" i="17"/>
  <c r="M936" i="17" s="1"/>
  <c r="L935" i="17"/>
  <c r="M935" i="17" s="1"/>
  <c r="L934" i="17"/>
  <c r="M934" i="17" s="1"/>
  <c r="L933" i="17"/>
  <c r="M933" i="17" s="1"/>
  <c r="L932" i="17"/>
  <c r="M932" i="17" s="1"/>
  <c r="L931" i="17"/>
  <c r="M931" i="17" s="1"/>
  <c r="L930" i="17"/>
  <c r="M930" i="17" s="1"/>
  <c r="L929" i="17"/>
  <c r="M929" i="17" s="1"/>
  <c r="L928" i="17"/>
  <c r="M928" i="17" s="1"/>
  <c r="L927" i="17"/>
  <c r="M927" i="17" s="1"/>
  <c r="L926" i="17"/>
  <c r="M926" i="17" s="1"/>
  <c r="L925" i="17"/>
  <c r="M925" i="17" s="1"/>
  <c r="L924" i="17"/>
  <c r="M924" i="17" s="1"/>
  <c r="L923" i="17"/>
  <c r="M923" i="17" s="1"/>
  <c r="L922" i="17"/>
  <c r="M922" i="17" s="1"/>
  <c r="L921" i="17"/>
  <c r="M921" i="17" s="1"/>
  <c r="L920" i="17"/>
  <c r="M920" i="17" s="1"/>
  <c r="L919" i="17"/>
  <c r="M919" i="17" s="1"/>
  <c r="L918" i="17"/>
  <c r="M918" i="17" s="1"/>
  <c r="L917" i="17"/>
  <c r="M917" i="17" s="1"/>
  <c r="L916" i="17"/>
  <c r="M916" i="17" s="1"/>
  <c r="L915" i="17"/>
  <c r="M915" i="17" s="1"/>
  <c r="L914" i="17"/>
  <c r="M914" i="17" s="1"/>
  <c r="L913" i="17"/>
  <c r="M913" i="17" s="1"/>
  <c r="L912" i="17"/>
  <c r="M912" i="17" s="1"/>
  <c r="L911" i="17"/>
  <c r="M911" i="17" s="1"/>
  <c r="L910" i="17"/>
  <c r="M910" i="17" s="1"/>
  <c r="L909" i="17"/>
  <c r="M909" i="17" s="1"/>
  <c r="L908" i="17"/>
  <c r="M908" i="17" s="1"/>
  <c r="L907" i="17"/>
  <c r="M907" i="17" s="1"/>
  <c r="L906" i="17"/>
  <c r="M906" i="17" s="1"/>
  <c r="L905" i="17"/>
  <c r="M905" i="17" s="1"/>
  <c r="L904" i="17"/>
  <c r="M904" i="17" s="1"/>
  <c r="L903" i="17"/>
  <c r="M903" i="17" s="1"/>
  <c r="L902" i="17"/>
  <c r="M902" i="17" s="1"/>
  <c r="L901" i="17"/>
  <c r="M901" i="17" s="1"/>
  <c r="L900" i="17"/>
  <c r="M900" i="17" s="1"/>
  <c r="L899" i="17"/>
  <c r="M899" i="17" s="1"/>
  <c r="L898" i="17"/>
  <c r="M898" i="17" s="1"/>
  <c r="L897" i="17"/>
  <c r="M897" i="17" s="1"/>
  <c r="L896" i="17"/>
  <c r="M896" i="17" s="1"/>
  <c r="L895" i="17"/>
  <c r="M895" i="17" s="1"/>
  <c r="L894" i="17"/>
  <c r="M894" i="17" s="1"/>
  <c r="L893" i="17"/>
  <c r="M893" i="17" s="1"/>
  <c r="L892" i="17"/>
  <c r="M892" i="17" s="1"/>
  <c r="L891" i="17"/>
  <c r="M891" i="17" s="1"/>
  <c r="L890" i="17"/>
  <c r="M890" i="17" s="1"/>
  <c r="L889" i="17"/>
  <c r="M889" i="17" s="1"/>
  <c r="L888" i="17"/>
  <c r="M888" i="17" s="1"/>
  <c r="L887" i="17"/>
  <c r="M887" i="17" s="1"/>
  <c r="L886" i="17"/>
  <c r="M886" i="17" s="1"/>
  <c r="L885" i="17"/>
  <c r="M885" i="17" s="1"/>
  <c r="L884" i="17"/>
  <c r="M884" i="17" s="1"/>
  <c r="L883" i="17"/>
  <c r="M883" i="17" s="1"/>
  <c r="L882" i="17"/>
  <c r="M882" i="17" s="1"/>
  <c r="L881" i="17"/>
  <c r="M881" i="17" s="1"/>
  <c r="L880" i="17"/>
  <c r="M880" i="17" s="1"/>
  <c r="L879" i="17"/>
  <c r="M879" i="17" s="1"/>
  <c r="L878" i="17"/>
  <c r="M878" i="17" s="1"/>
  <c r="L877" i="17"/>
  <c r="M877" i="17" s="1"/>
  <c r="L876" i="17"/>
  <c r="M876" i="17" s="1"/>
  <c r="L875" i="17"/>
  <c r="M875" i="17" s="1"/>
  <c r="L874" i="17"/>
  <c r="M874" i="17" s="1"/>
  <c r="L873" i="17"/>
  <c r="M873" i="17" s="1"/>
  <c r="L872" i="17"/>
  <c r="M872" i="17" s="1"/>
  <c r="L871" i="17"/>
  <c r="M871" i="17" s="1"/>
  <c r="L870" i="17"/>
  <c r="M870" i="17" s="1"/>
  <c r="L869" i="17"/>
  <c r="M869" i="17" s="1"/>
  <c r="L868" i="17"/>
  <c r="M868" i="17" s="1"/>
  <c r="L867" i="17"/>
  <c r="M867" i="17" s="1"/>
  <c r="L866" i="17"/>
  <c r="M866" i="17" s="1"/>
  <c r="L865" i="17"/>
  <c r="M865" i="17" s="1"/>
  <c r="L864" i="17"/>
  <c r="M864" i="17" s="1"/>
  <c r="L863" i="17"/>
  <c r="M863" i="17" s="1"/>
  <c r="L862" i="17"/>
  <c r="M862" i="17" s="1"/>
  <c r="L861" i="17"/>
  <c r="M861" i="17" s="1"/>
  <c r="L860" i="17"/>
  <c r="M860" i="17" s="1"/>
  <c r="L859" i="17"/>
  <c r="M859" i="17" s="1"/>
  <c r="L858" i="17"/>
  <c r="M858" i="17" s="1"/>
  <c r="L857" i="17"/>
  <c r="M857" i="17" s="1"/>
  <c r="L856" i="17"/>
  <c r="M856" i="17" s="1"/>
  <c r="L855" i="17"/>
  <c r="M855" i="17" s="1"/>
  <c r="L854" i="17"/>
  <c r="M854" i="17" s="1"/>
  <c r="L853" i="17"/>
  <c r="M853" i="17" s="1"/>
  <c r="L852" i="17"/>
  <c r="M852" i="17" s="1"/>
  <c r="L851" i="17"/>
  <c r="M851" i="17" s="1"/>
  <c r="L850" i="17"/>
  <c r="M850" i="17" s="1"/>
  <c r="L849" i="17"/>
  <c r="M849" i="17" s="1"/>
  <c r="L848" i="17"/>
  <c r="M848" i="17" s="1"/>
  <c r="L847" i="17"/>
  <c r="M847" i="17" s="1"/>
  <c r="L846" i="17"/>
  <c r="M846" i="17" s="1"/>
  <c r="L845" i="17"/>
  <c r="M845" i="17" s="1"/>
  <c r="L844" i="17"/>
  <c r="M844" i="17" s="1"/>
  <c r="L843" i="17"/>
  <c r="M843" i="17" s="1"/>
  <c r="L842" i="17"/>
  <c r="M842" i="17" s="1"/>
  <c r="L841" i="17"/>
  <c r="M841" i="17" s="1"/>
  <c r="L840" i="17"/>
  <c r="M840" i="17" s="1"/>
  <c r="L839" i="17"/>
  <c r="M839" i="17" s="1"/>
  <c r="L838" i="17"/>
  <c r="M838" i="17" s="1"/>
  <c r="L837" i="17"/>
  <c r="M837" i="17" s="1"/>
  <c r="L836" i="17"/>
  <c r="M836" i="17" s="1"/>
  <c r="L835" i="17"/>
  <c r="M835" i="17" s="1"/>
  <c r="L834" i="17"/>
  <c r="M834" i="17" s="1"/>
  <c r="L833" i="17"/>
  <c r="M833" i="17" s="1"/>
  <c r="L832" i="17"/>
  <c r="M832" i="17" s="1"/>
  <c r="L831" i="17"/>
  <c r="M831" i="17" s="1"/>
  <c r="L830" i="17"/>
  <c r="M830" i="17" s="1"/>
  <c r="L829" i="17"/>
  <c r="M829" i="17" s="1"/>
  <c r="L828" i="17"/>
  <c r="M828" i="17" s="1"/>
  <c r="L827" i="17"/>
  <c r="M827" i="17" s="1"/>
  <c r="L826" i="17"/>
  <c r="M826" i="17" s="1"/>
  <c r="L825" i="17"/>
  <c r="M825" i="17" s="1"/>
  <c r="L824" i="17"/>
  <c r="M824" i="17" s="1"/>
  <c r="L823" i="17"/>
  <c r="M823" i="17" s="1"/>
  <c r="L822" i="17"/>
  <c r="M822" i="17" s="1"/>
  <c r="L821" i="17"/>
  <c r="M821" i="17" s="1"/>
  <c r="L820" i="17"/>
  <c r="M820" i="17" s="1"/>
  <c r="L819" i="17"/>
  <c r="M819" i="17" s="1"/>
  <c r="L818" i="17"/>
  <c r="M818" i="17" s="1"/>
  <c r="L817" i="17"/>
  <c r="M817" i="17" s="1"/>
  <c r="L816" i="17"/>
  <c r="M816" i="17" s="1"/>
  <c r="L815" i="17"/>
  <c r="M815" i="17" s="1"/>
  <c r="L814" i="17"/>
  <c r="M814" i="17" s="1"/>
  <c r="L813" i="17"/>
  <c r="M813" i="17" s="1"/>
  <c r="L812" i="17"/>
  <c r="M812" i="17" s="1"/>
  <c r="L811" i="17"/>
  <c r="M811" i="17" s="1"/>
  <c r="L810" i="17"/>
  <c r="M810" i="17" s="1"/>
  <c r="L809" i="17"/>
  <c r="M809" i="17" s="1"/>
  <c r="L808" i="17"/>
  <c r="M808" i="17" s="1"/>
  <c r="L807" i="17"/>
  <c r="M807" i="17" s="1"/>
  <c r="L806" i="17"/>
  <c r="M806" i="17" s="1"/>
  <c r="L805" i="17"/>
  <c r="M805" i="17" s="1"/>
  <c r="L804" i="17"/>
  <c r="M804" i="17" s="1"/>
  <c r="L803" i="17"/>
  <c r="M803" i="17" s="1"/>
  <c r="L802" i="17"/>
  <c r="M802" i="17" s="1"/>
  <c r="L801" i="17"/>
  <c r="M801" i="17" s="1"/>
  <c r="L800" i="17"/>
  <c r="M800" i="17" s="1"/>
  <c r="L799" i="17"/>
  <c r="M799" i="17" s="1"/>
  <c r="L798" i="17"/>
  <c r="M798" i="17" s="1"/>
  <c r="L797" i="17"/>
  <c r="M797" i="17" s="1"/>
  <c r="L796" i="17"/>
  <c r="M796" i="17" s="1"/>
  <c r="L795" i="17"/>
  <c r="M795" i="17" s="1"/>
  <c r="L794" i="17"/>
  <c r="M794" i="17" s="1"/>
  <c r="L793" i="17"/>
  <c r="M793" i="17" s="1"/>
  <c r="L792" i="17"/>
  <c r="M792" i="17" s="1"/>
  <c r="L791" i="17"/>
  <c r="M791" i="17" s="1"/>
  <c r="L790" i="17"/>
  <c r="M790" i="17" s="1"/>
  <c r="L789" i="17"/>
  <c r="M789" i="17" s="1"/>
  <c r="L788" i="17"/>
  <c r="M788" i="17" s="1"/>
  <c r="L787" i="17"/>
  <c r="M787" i="17" s="1"/>
  <c r="L786" i="17"/>
  <c r="M786" i="17" s="1"/>
  <c r="L785" i="17"/>
  <c r="M785" i="17" s="1"/>
  <c r="L784" i="17"/>
  <c r="M784" i="17" s="1"/>
  <c r="L783" i="17"/>
  <c r="M783" i="17" s="1"/>
  <c r="L782" i="17"/>
  <c r="M782" i="17" s="1"/>
  <c r="L781" i="17"/>
  <c r="M781" i="17" s="1"/>
  <c r="L780" i="17"/>
  <c r="M780" i="17" s="1"/>
  <c r="L779" i="17"/>
  <c r="M779" i="17" s="1"/>
  <c r="L778" i="17"/>
  <c r="M778" i="17" s="1"/>
  <c r="L777" i="17"/>
  <c r="M777" i="17" s="1"/>
  <c r="L776" i="17"/>
  <c r="M776" i="17" s="1"/>
  <c r="L775" i="17"/>
  <c r="M775" i="17" s="1"/>
  <c r="L774" i="17"/>
  <c r="M774" i="17" s="1"/>
  <c r="L773" i="17"/>
  <c r="M773" i="17" s="1"/>
  <c r="L772" i="17"/>
  <c r="M772" i="17" s="1"/>
  <c r="L771" i="17"/>
  <c r="M771" i="17" s="1"/>
  <c r="L770" i="17"/>
  <c r="M770" i="17" s="1"/>
  <c r="L769" i="17"/>
  <c r="M769" i="17" s="1"/>
  <c r="L768" i="17"/>
  <c r="M768" i="17" s="1"/>
  <c r="L767" i="17"/>
  <c r="M767" i="17" s="1"/>
  <c r="L766" i="17"/>
  <c r="M766" i="17" s="1"/>
  <c r="L765" i="17"/>
  <c r="M765" i="17" s="1"/>
  <c r="L764" i="17"/>
  <c r="M764" i="17" s="1"/>
  <c r="L763" i="17"/>
  <c r="M763" i="17" s="1"/>
  <c r="L762" i="17"/>
  <c r="M762" i="17" s="1"/>
  <c r="L761" i="17"/>
  <c r="M761" i="17" s="1"/>
  <c r="L760" i="17"/>
  <c r="M760" i="17" s="1"/>
  <c r="L759" i="17"/>
  <c r="M759" i="17" s="1"/>
  <c r="L758" i="17"/>
  <c r="M758" i="17" s="1"/>
  <c r="L757" i="17"/>
  <c r="M757" i="17" s="1"/>
  <c r="L756" i="17"/>
  <c r="M756" i="17" s="1"/>
  <c r="L755" i="17"/>
  <c r="M755" i="17" s="1"/>
  <c r="L754" i="17"/>
  <c r="M754" i="17" s="1"/>
  <c r="L753" i="17"/>
  <c r="M753" i="17" s="1"/>
  <c r="L752" i="17"/>
  <c r="M752" i="17" s="1"/>
  <c r="L751" i="17"/>
  <c r="M751" i="17" s="1"/>
  <c r="L750" i="17"/>
  <c r="M750" i="17" s="1"/>
  <c r="L749" i="17"/>
  <c r="M749" i="17" s="1"/>
  <c r="L748" i="17"/>
  <c r="M748" i="17" s="1"/>
  <c r="L747" i="17"/>
  <c r="M747" i="17" s="1"/>
  <c r="L746" i="17"/>
  <c r="M746" i="17" s="1"/>
  <c r="L745" i="17"/>
  <c r="M745" i="17" s="1"/>
  <c r="L744" i="17"/>
  <c r="M744" i="17" s="1"/>
  <c r="L743" i="17"/>
  <c r="M743" i="17" s="1"/>
  <c r="L742" i="17"/>
  <c r="M742" i="17" s="1"/>
  <c r="L741" i="17"/>
  <c r="M741" i="17" s="1"/>
  <c r="L740" i="17"/>
  <c r="M740" i="17" s="1"/>
  <c r="L739" i="17"/>
  <c r="M739" i="17" s="1"/>
  <c r="L738" i="17"/>
  <c r="M738" i="17" s="1"/>
  <c r="L737" i="17"/>
  <c r="M737" i="17" s="1"/>
  <c r="L736" i="17"/>
  <c r="M736" i="17" s="1"/>
  <c r="L735" i="17"/>
  <c r="M735" i="17" s="1"/>
  <c r="L734" i="17"/>
  <c r="M734" i="17" s="1"/>
  <c r="L733" i="17"/>
  <c r="M733" i="17" s="1"/>
  <c r="L732" i="17"/>
  <c r="M732" i="17" s="1"/>
  <c r="L731" i="17"/>
  <c r="M731" i="17" s="1"/>
  <c r="L730" i="17"/>
  <c r="M730" i="17" s="1"/>
  <c r="L729" i="17"/>
  <c r="M729" i="17" s="1"/>
  <c r="L728" i="17"/>
  <c r="M728" i="17" s="1"/>
  <c r="L727" i="17"/>
  <c r="M727" i="17" s="1"/>
  <c r="L726" i="17"/>
  <c r="M726" i="17" s="1"/>
  <c r="L725" i="17"/>
  <c r="M725" i="17" s="1"/>
  <c r="L724" i="17"/>
  <c r="M724" i="17" s="1"/>
  <c r="L723" i="17"/>
  <c r="M723" i="17" s="1"/>
  <c r="L722" i="17"/>
  <c r="M722" i="17" s="1"/>
  <c r="L721" i="17"/>
  <c r="M721" i="17" s="1"/>
  <c r="L720" i="17"/>
  <c r="M720" i="17" s="1"/>
  <c r="L719" i="17"/>
  <c r="M719" i="17" s="1"/>
  <c r="L718" i="17"/>
  <c r="M718" i="17" s="1"/>
  <c r="L717" i="17"/>
  <c r="M717" i="17" s="1"/>
  <c r="L716" i="17"/>
  <c r="M716" i="17" s="1"/>
  <c r="L715" i="17"/>
  <c r="M715" i="17" s="1"/>
  <c r="L714" i="17"/>
  <c r="M714" i="17" s="1"/>
  <c r="L713" i="17"/>
  <c r="M713" i="17" s="1"/>
  <c r="L712" i="17"/>
  <c r="M712" i="17" s="1"/>
  <c r="L711" i="17"/>
  <c r="M711" i="17" s="1"/>
  <c r="L710" i="17"/>
  <c r="M710" i="17" s="1"/>
  <c r="L709" i="17"/>
  <c r="M709" i="17" s="1"/>
  <c r="L708" i="17"/>
  <c r="M708" i="17" s="1"/>
  <c r="L707" i="17"/>
  <c r="M707" i="17" s="1"/>
  <c r="L706" i="17"/>
  <c r="M706" i="17" s="1"/>
  <c r="L705" i="17"/>
  <c r="M705" i="17" s="1"/>
  <c r="L704" i="17"/>
  <c r="M704" i="17" s="1"/>
  <c r="L703" i="17"/>
  <c r="M703" i="17" s="1"/>
  <c r="L702" i="17"/>
  <c r="M702" i="17" s="1"/>
  <c r="L701" i="17"/>
  <c r="M701" i="17" s="1"/>
  <c r="L700" i="17"/>
  <c r="M700" i="17" s="1"/>
  <c r="L699" i="17"/>
  <c r="M699" i="17" s="1"/>
  <c r="L698" i="17"/>
  <c r="M698" i="17" s="1"/>
  <c r="L697" i="17"/>
  <c r="M697" i="17" s="1"/>
  <c r="L696" i="17"/>
  <c r="M696" i="17" s="1"/>
  <c r="L695" i="17"/>
  <c r="M695" i="17" s="1"/>
  <c r="L694" i="17"/>
  <c r="M694" i="17" s="1"/>
  <c r="L693" i="17"/>
  <c r="M693" i="17" s="1"/>
  <c r="L692" i="17"/>
  <c r="M692" i="17" s="1"/>
  <c r="L691" i="17"/>
  <c r="M691" i="17" s="1"/>
  <c r="L690" i="17"/>
  <c r="M690" i="17" s="1"/>
  <c r="L689" i="17"/>
  <c r="M689" i="17" s="1"/>
  <c r="L688" i="17"/>
  <c r="M688" i="17" s="1"/>
  <c r="L687" i="17"/>
  <c r="M687" i="17" s="1"/>
  <c r="L686" i="17"/>
  <c r="M686" i="17" s="1"/>
  <c r="L685" i="17"/>
  <c r="M685" i="17" s="1"/>
  <c r="L684" i="17"/>
  <c r="M684" i="17" s="1"/>
  <c r="L683" i="17"/>
  <c r="M683" i="17" s="1"/>
  <c r="L682" i="17"/>
  <c r="M682" i="17" s="1"/>
  <c r="L681" i="17"/>
  <c r="M681" i="17" s="1"/>
  <c r="L680" i="17"/>
  <c r="M680" i="17" s="1"/>
  <c r="L679" i="17"/>
  <c r="M679" i="17" s="1"/>
  <c r="L678" i="17"/>
  <c r="M678" i="17" s="1"/>
  <c r="L677" i="17"/>
  <c r="M677" i="17" s="1"/>
  <c r="L676" i="17"/>
  <c r="M676" i="17" s="1"/>
  <c r="L675" i="17"/>
  <c r="M675" i="17" s="1"/>
  <c r="L674" i="17"/>
  <c r="M674" i="17" s="1"/>
  <c r="L673" i="17"/>
  <c r="M673" i="17" s="1"/>
  <c r="L672" i="17"/>
  <c r="M672" i="17" s="1"/>
  <c r="L671" i="17"/>
  <c r="M671" i="17" s="1"/>
  <c r="L670" i="17"/>
  <c r="M670" i="17" s="1"/>
  <c r="L669" i="17"/>
  <c r="M669" i="17" s="1"/>
  <c r="L668" i="17"/>
  <c r="M668" i="17" s="1"/>
  <c r="L667" i="17"/>
  <c r="M667" i="17" s="1"/>
  <c r="L666" i="17"/>
  <c r="M666" i="17" s="1"/>
  <c r="L665" i="17"/>
  <c r="M665" i="17" s="1"/>
  <c r="L664" i="17"/>
  <c r="M664" i="17" s="1"/>
  <c r="L663" i="17"/>
  <c r="M663" i="17" s="1"/>
  <c r="L662" i="17"/>
  <c r="M662" i="17" s="1"/>
  <c r="L661" i="17"/>
  <c r="M661" i="17" s="1"/>
  <c r="L660" i="17"/>
  <c r="M660" i="17" s="1"/>
  <c r="L659" i="17"/>
  <c r="M659" i="17" s="1"/>
  <c r="L658" i="17"/>
  <c r="M658" i="17" s="1"/>
  <c r="L657" i="17"/>
  <c r="M657" i="17" s="1"/>
  <c r="L656" i="17"/>
  <c r="M656" i="17" s="1"/>
  <c r="L655" i="17"/>
  <c r="M655" i="17" s="1"/>
  <c r="L654" i="17"/>
  <c r="M654" i="17" s="1"/>
  <c r="L653" i="17"/>
  <c r="M653" i="17" s="1"/>
  <c r="L652" i="17"/>
  <c r="M652" i="17" s="1"/>
  <c r="L651" i="17"/>
  <c r="M651" i="17" s="1"/>
  <c r="L650" i="17"/>
  <c r="M650" i="17" s="1"/>
  <c r="L649" i="17"/>
  <c r="M649" i="17" s="1"/>
  <c r="L648" i="17"/>
  <c r="M648" i="17" s="1"/>
  <c r="L647" i="17"/>
  <c r="M647" i="17" s="1"/>
  <c r="L646" i="17"/>
  <c r="M646" i="17" s="1"/>
  <c r="L645" i="17"/>
  <c r="M645" i="17" s="1"/>
  <c r="L644" i="17"/>
  <c r="M644" i="17" s="1"/>
  <c r="L643" i="17"/>
  <c r="M643" i="17" s="1"/>
  <c r="L642" i="17"/>
  <c r="M642" i="17" s="1"/>
  <c r="L641" i="17"/>
  <c r="M641" i="17" s="1"/>
  <c r="L640" i="17"/>
  <c r="M640" i="17" s="1"/>
  <c r="L639" i="17"/>
  <c r="M639" i="17" s="1"/>
  <c r="L638" i="17"/>
  <c r="M638" i="17" s="1"/>
  <c r="L637" i="17"/>
  <c r="M637" i="17" s="1"/>
  <c r="L636" i="17"/>
  <c r="M636" i="17" s="1"/>
  <c r="L635" i="17"/>
  <c r="M635" i="17" s="1"/>
  <c r="L634" i="17"/>
  <c r="M634" i="17" s="1"/>
  <c r="L633" i="17"/>
  <c r="M633" i="17" s="1"/>
  <c r="L632" i="17"/>
  <c r="M632" i="17" s="1"/>
  <c r="L631" i="17"/>
  <c r="M631" i="17" s="1"/>
  <c r="L630" i="17"/>
  <c r="M630" i="17" s="1"/>
  <c r="L629" i="17"/>
  <c r="M629" i="17" s="1"/>
  <c r="L628" i="17"/>
  <c r="M628" i="17" s="1"/>
  <c r="L627" i="17"/>
  <c r="M627" i="17" s="1"/>
  <c r="L626" i="17"/>
  <c r="M626" i="17" s="1"/>
  <c r="L625" i="17"/>
  <c r="M625" i="17" s="1"/>
  <c r="L624" i="17"/>
  <c r="M624" i="17" s="1"/>
  <c r="L623" i="17"/>
  <c r="M623" i="17" s="1"/>
  <c r="L622" i="17"/>
  <c r="M622" i="17" s="1"/>
  <c r="L621" i="17"/>
  <c r="M621" i="17" s="1"/>
  <c r="L620" i="17"/>
  <c r="M620" i="17" s="1"/>
  <c r="L619" i="17"/>
  <c r="M619" i="17" s="1"/>
  <c r="L618" i="17"/>
  <c r="M618" i="17" s="1"/>
  <c r="L617" i="17"/>
  <c r="M617" i="17" s="1"/>
  <c r="L616" i="17"/>
  <c r="M616" i="17" s="1"/>
  <c r="L615" i="17"/>
  <c r="M615" i="17" s="1"/>
  <c r="L614" i="17"/>
  <c r="M614" i="17" s="1"/>
  <c r="L613" i="17"/>
  <c r="M613" i="17" s="1"/>
  <c r="L612" i="17"/>
  <c r="M612" i="17" s="1"/>
  <c r="L611" i="17"/>
  <c r="M611" i="17" s="1"/>
  <c r="L610" i="17"/>
  <c r="M610" i="17" s="1"/>
  <c r="L609" i="17"/>
  <c r="M609" i="17" s="1"/>
  <c r="L608" i="17"/>
  <c r="M608" i="17" s="1"/>
  <c r="L607" i="17"/>
  <c r="M607" i="17" s="1"/>
  <c r="L606" i="17"/>
  <c r="M606" i="17" s="1"/>
  <c r="L605" i="17"/>
  <c r="M605" i="17" s="1"/>
  <c r="L604" i="17"/>
  <c r="M604" i="17" s="1"/>
  <c r="L603" i="17"/>
  <c r="M603" i="17" s="1"/>
  <c r="L602" i="17"/>
  <c r="M602" i="17" s="1"/>
  <c r="L601" i="17"/>
  <c r="M601" i="17" s="1"/>
  <c r="L600" i="17"/>
  <c r="M600" i="17" s="1"/>
  <c r="L599" i="17"/>
  <c r="M599" i="17" s="1"/>
  <c r="L598" i="17"/>
  <c r="M598" i="17" s="1"/>
  <c r="L597" i="17"/>
  <c r="M597" i="17" s="1"/>
  <c r="L596" i="17"/>
  <c r="M596" i="17" s="1"/>
  <c r="L595" i="17"/>
  <c r="M595" i="17" s="1"/>
  <c r="L594" i="17"/>
  <c r="M594" i="17" s="1"/>
  <c r="L593" i="17"/>
  <c r="M593" i="17" s="1"/>
  <c r="L592" i="17"/>
  <c r="M592" i="17" s="1"/>
  <c r="L591" i="17"/>
  <c r="M591" i="17" s="1"/>
  <c r="L590" i="17"/>
  <c r="M590" i="17" s="1"/>
  <c r="L589" i="17"/>
  <c r="M589" i="17" s="1"/>
  <c r="L588" i="17"/>
  <c r="M588" i="17" s="1"/>
  <c r="L587" i="17"/>
  <c r="M587" i="17" s="1"/>
  <c r="L586" i="17"/>
  <c r="M586" i="17" s="1"/>
  <c r="L585" i="17"/>
  <c r="M585" i="17" s="1"/>
  <c r="L584" i="17"/>
  <c r="M584" i="17" s="1"/>
  <c r="L583" i="17"/>
  <c r="M583" i="17" s="1"/>
  <c r="L582" i="17"/>
  <c r="M582" i="17" s="1"/>
  <c r="L581" i="17"/>
  <c r="M581" i="17" s="1"/>
  <c r="L580" i="17"/>
  <c r="M580" i="17" s="1"/>
  <c r="L579" i="17"/>
  <c r="M579" i="17" s="1"/>
  <c r="L578" i="17"/>
  <c r="M578" i="17" s="1"/>
  <c r="L577" i="17"/>
  <c r="M577" i="17" s="1"/>
  <c r="L576" i="17"/>
  <c r="M576" i="17" s="1"/>
  <c r="L575" i="17"/>
  <c r="M575" i="17" s="1"/>
  <c r="L574" i="17"/>
  <c r="M574" i="17" s="1"/>
  <c r="L573" i="17"/>
  <c r="M573" i="17" s="1"/>
  <c r="L572" i="17"/>
  <c r="M572" i="17" s="1"/>
  <c r="L571" i="17"/>
  <c r="M571" i="17" s="1"/>
  <c r="L570" i="17"/>
  <c r="M570" i="17" s="1"/>
  <c r="L569" i="17"/>
  <c r="M569" i="17" s="1"/>
  <c r="L568" i="17"/>
  <c r="M568" i="17" s="1"/>
  <c r="L567" i="17"/>
  <c r="M567" i="17" s="1"/>
  <c r="L566" i="17"/>
  <c r="M566" i="17" s="1"/>
  <c r="L565" i="17"/>
  <c r="M565" i="17" s="1"/>
  <c r="L564" i="17"/>
  <c r="M564" i="17" s="1"/>
  <c r="L563" i="17"/>
  <c r="M563" i="17" s="1"/>
  <c r="L562" i="17"/>
  <c r="M562" i="17" s="1"/>
  <c r="L561" i="17"/>
  <c r="M561" i="17" s="1"/>
  <c r="L560" i="17"/>
  <c r="M560" i="17" s="1"/>
  <c r="L559" i="17"/>
  <c r="M559" i="17" s="1"/>
  <c r="L558" i="17"/>
  <c r="M558" i="17" s="1"/>
  <c r="L557" i="17"/>
  <c r="M557" i="17" s="1"/>
  <c r="L556" i="17"/>
  <c r="M556" i="17" s="1"/>
  <c r="L555" i="17"/>
  <c r="M555" i="17" s="1"/>
  <c r="L554" i="17"/>
  <c r="M554" i="17" s="1"/>
  <c r="L553" i="17"/>
  <c r="M553" i="17" s="1"/>
  <c r="L552" i="17"/>
  <c r="M552" i="17" s="1"/>
  <c r="L551" i="17"/>
  <c r="M551" i="17" s="1"/>
  <c r="L550" i="17"/>
  <c r="M550" i="17" s="1"/>
  <c r="L549" i="17"/>
  <c r="M549" i="17" s="1"/>
  <c r="L548" i="17"/>
  <c r="M548" i="17" s="1"/>
  <c r="L547" i="17"/>
  <c r="M547" i="17" s="1"/>
  <c r="L546" i="17"/>
  <c r="M546" i="17" s="1"/>
  <c r="L545" i="17"/>
  <c r="M545" i="17" s="1"/>
  <c r="L544" i="17"/>
  <c r="M544" i="17" s="1"/>
  <c r="L543" i="17"/>
  <c r="M543" i="17" s="1"/>
  <c r="L542" i="17"/>
  <c r="M542" i="17" s="1"/>
  <c r="L541" i="17"/>
  <c r="M541" i="17" s="1"/>
  <c r="L540" i="17"/>
  <c r="M540" i="17" s="1"/>
  <c r="L539" i="17"/>
  <c r="M539" i="17" s="1"/>
  <c r="L538" i="17"/>
  <c r="M538" i="17" s="1"/>
  <c r="L537" i="17"/>
  <c r="M537" i="17" s="1"/>
  <c r="L536" i="17"/>
  <c r="M536" i="17" s="1"/>
  <c r="L535" i="17"/>
  <c r="M535" i="17" s="1"/>
  <c r="L534" i="17"/>
  <c r="M534" i="17" s="1"/>
  <c r="L533" i="17"/>
  <c r="M533" i="17" s="1"/>
  <c r="L532" i="17"/>
  <c r="M532" i="17" s="1"/>
  <c r="L531" i="17"/>
  <c r="M531" i="17" s="1"/>
  <c r="L530" i="17"/>
  <c r="M530" i="17" s="1"/>
  <c r="L529" i="17"/>
  <c r="M529" i="17" s="1"/>
  <c r="L528" i="17"/>
  <c r="M528" i="17" s="1"/>
  <c r="L527" i="17"/>
  <c r="M527" i="17" s="1"/>
  <c r="L526" i="17"/>
  <c r="M526" i="17" s="1"/>
  <c r="L525" i="17"/>
  <c r="M525" i="17" s="1"/>
  <c r="L524" i="17"/>
  <c r="M524" i="17" s="1"/>
  <c r="L523" i="17"/>
  <c r="M523" i="17" s="1"/>
  <c r="L522" i="17"/>
  <c r="M522" i="17" s="1"/>
  <c r="L521" i="17"/>
  <c r="M521" i="17" s="1"/>
  <c r="L520" i="17"/>
  <c r="M520" i="17" s="1"/>
  <c r="L519" i="17"/>
  <c r="M519" i="17" s="1"/>
  <c r="L518" i="17"/>
  <c r="M518" i="17" s="1"/>
  <c r="L517" i="17"/>
  <c r="M517" i="17" s="1"/>
  <c r="L516" i="17"/>
  <c r="M516" i="17" s="1"/>
  <c r="L515" i="17"/>
  <c r="M515" i="17" s="1"/>
  <c r="L514" i="17"/>
  <c r="M514" i="17" s="1"/>
  <c r="L513" i="17"/>
  <c r="M513" i="17" s="1"/>
  <c r="L512" i="17"/>
  <c r="M512" i="17" s="1"/>
  <c r="L511" i="17"/>
  <c r="M511" i="17" s="1"/>
  <c r="L510" i="17"/>
  <c r="M510" i="17" s="1"/>
  <c r="L509" i="17"/>
  <c r="M509" i="17" s="1"/>
  <c r="L508" i="17"/>
  <c r="M508" i="17" s="1"/>
  <c r="L507" i="17"/>
  <c r="M507" i="17" s="1"/>
  <c r="L506" i="17"/>
  <c r="M506" i="17" s="1"/>
  <c r="L505" i="17"/>
  <c r="M505" i="17" s="1"/>
  <c r="L504" i="17"/>
  <c r="M504" i="17" s="1"/>
  <c r="L503" i="17"/>
  <c r="M503" i="17" s="1"/>
  <c r="L502" i="17"/>
  <c r="M502" i="17" s="1"/>
  <c r="L501" i="17"/>
  <c r="M501" i="17" s="1"/>
  <c r="L500" i="17"/>
  <c r="M500" i="17" s="1"/>
  <c r="L499" i="17"/>
  <c r="M499" i="17" s="1"/>
  <c r="L498" i="17"/>
  <c r="M498" i="17" s="1"/>
  <c r="L497" i="17"/>
  <c r="M497" i="17" s="1"/>
  <c r="L496" i="17"/>
  <c r="M496" i="17" s="1"/>
  <c r="L495" i="17"/>
  <c r="M495" i="17" s="1"/>
  <c r="L494" i="17"/>
  <c r="M494" i="17" s="1"/>
  <c r="L493" i="17"/>
  <c r="M493" i="17" s="1"/>
  <c r="L492" i="17"/>
  <c r="M492" i="17" s="1"/>
  <c r="L491" i="17"/>
  <c r="M491" i="17" s="1"/>
  <c r="L490" i="17"/>
  <c r="M490" i="17" s="1"/>
  <c r="L489" i="17"/>
  <c r="M489" i="17" s="1"/>
  <c r="L488" i="17"/>
  <c r="M488" i="17" s="1"/>
  <c r="L487" i="17"/>
  <c r="M487" i="17" s="1"/>
  <c r="L486" i="17"/>
  <c r="M486" i="17" s="1"/>
  <c r="L485" i="17"/>
  <c r="M485" i="17" s="1"/>
  <c r="L484" i="17"/>
  <c r="M484" i="17" s="1"/>
  <c r="L483" i="17"/>
  <c r="M483" i="17" s="1"/>
  <c r="L482" i="17"/>
  <c r="M482" i="17" s="1"/>
  <c r="L481" i="17"/>
  <c r="M481" i="17" s="1"/>
  <c r="L480" i="17"/>
  <c r="M480" i="17" s="1"/>
  <c r="L479" i="17"/>
  <c r="M479" i="17" s="1"/>
  <c r="L478" i="17"/>
  <c r="M478" i="17" s="1"/>
  <c r="L477" i="17"/>
  <c r="M477" i="17" s="1"/>
  <c r="L476" i="17"/>
  <c r="M476" i="17" s="1"/>
  <c r="L475" i="17"/>
  <c r="M475" i="17" s="1"/>
  <c r="L474" i="17"/>
  <c r="M474" i="17" s="1"/>
  <c r="L473" i="17"/>
  <c r="M473" i="17" s="1"/>
  <c r="L472" i="17"/>
  <c r="M472" i="17" s="1"/>
  <c r="L471" i="17"/>
  <c r="M471" i="17" s="1"/>
  <c r="L470" i="17"/>
  <c r="M470" i="17" s="1"/>
  <c r="L469" i="17"/>
  <c r="M469" i="17" s="1"/>
  <c r="L468" i="17"/>
  <c r="M468" i="17" s="1"/>
  <c r="L467" i="17"/>
  <c r="M467" i="17" s="1"/>
  <c r="L466" i="17"/>
  <c r="M466" i="17" s="1"/>
  <c r="L465" i="17"/>
  <c r="M465" i="17" s="1"/>
  <c r="L464" i="17"/>
  <c r="M464" i="17" s="1"/>
  <c r="L463" i="17"/>
  <c r="M463" i="17" s="1"/>
  <c r="L462" i="17"/>
  <c r="M462" i="17" s="1"/>
  <c r="L461" i="17"/>
  <c r="M461" i="17" s="1"/>
  <c r="L460" i="17"/>
  <c r="M460" i="17" s="1"/>
  <c r="L459" i="17"/>
  <c r="M459" i="17" s="1"/>
  <c r="L458" i="17"/>
  <c r="M458" i="17" s="1"/>
  <c r="L457" i="17"/>
  <c r="M457" i="17" s="1"/>
  <c r="L456" i="17"/>
  <c r="M456" i="17" s="1"/>
  <c r="L455" i="17"/>
  <c r="M455" i="17" s="1"/>
  <c r="L454" i="17"/>
  <c r="M454" i="17" s="1"/>
  <c r="L453" i="17"/>
  <c r="M453" i="17" s="1"/>
  <c r="L452" i="17"/>
  <c r="M452" i="17" s="1"/>
  <c r="L451" i="17"/>
  <c r="M451" i="17" s="1"/>
  <c r="L450" i="17"/>
  <c r="M450" i="17" s="1"/>
  <c r="L449" i="17"/>
  <c r="M449" i="17" s="1"/>
  <c r="L448" i="17"/>
  <c r="M448" i="17" s="1"/>
  <c r="L447" i="17"/>
  <c r="M447" i="17" s="1"/>
  <c r="L446" i="17"/>
  <c r="M446" i="17" s="1"/>
  <c r="L445" i="17"/>
  <c r="M445" i="17" s="1"/>
  <c r="L444" i="17"/>
  <c r="M444" i="17" s="1"/>
  <c r="L443" i="17"/>
  <c r="M443" i="17" s="1"/>
  <c r="L442" i="17"/>
  <c r="M442" i="17" s="1"/>
  <c r="L441" i="17"/>
  <c r="M441" i="17" s="1"/>
  <c r="L440" i="17"/>
  <c r="M440" i="17" s="1"/>
  <c r="L439" i="17"/>
  <c r="M439" i="17" s="1"/>
  <c r="L438" i="17"/>
  <c r="M438" i="17" s="1"/>
  <c r="L437" i="17"/>
  <c r="M437" i="17" s="1"/>
  <c r="L436" i="17"/>
  <c r="M436" i="17" s="1"/>
  <c r="L435" i="17"/>
  <c r="M435" i="17" s="1"/>
  <c r="L434" i="17"/>
  <c r="M434" i="17" s="1"/>
  <c r="L433" i="17"/>
  <c r="M433" i="17" s="1"/>
  <c r="L432" i="17"/>
  <c r="M432" i="17" s="1"/>
  <c r="L431" i="17"/>
  <c r="M431" i="17" s="1"/>
  <c r="L430" i="17"/>
  <c r="M430" i="17" s="1"/>
  <c r="L429" i="17"/>
  <c r="M429" i="17" s="1"/>
  <c r="L428" i="17"/>
  <c r="M428" i="17" s="1"/>
  <c r="L427" i="17"/>
  <c r="M427" i="17" s="1"/>
  <c r="L426" i="17"/>
  <c r="M426" i="17" s="1"/>
  <c r="L425" i="17"/>
  <c r="M425" i="17" s="1"/>
  <c r="L424" i="17"/>
  <c r="M424" i="17" s="1"/>
  <c r="L423" i="17"/>
  <c r="M423" i="17" s="1"/>
  <c r="L422" i="17"/>
  <c r="M422" i="17" s="1"/>
  <c r="L421" i="17"/>
  <c r="M421" i="17" s="1"/>
  <c r="L420" i="17"/>
  <c r="M420" i="17" s="1"/>
  <c r="L419" i="17"/>
  <c r="M419" i="17" s="1"/>
  <c r="L418" i="17"/>
  <c r="M418" i="17" s="1"/>
  <c r="L417" i="17"/>
  <c r="M417" i="17" s="1"/>
  <c r="L416" i="17"/>
  <c r="M416" i="17" s="1"/>
  <c r="L415" i="17"/>
  <c r="M415" i="17" s="1"/>
  <c r="L414" i="17"/>
  <c r="M414" i="17" s="1"/>
  <c r="L413" i="17"/>
  <c r="M413" i="17" s="1"/>
  <c r="L412" i="17"/>
  <c r="M412" i="17" s="1"/>
  <c r="L411" i="17"/>
  <c r="M411" i="17" s="1"/>
  <c r="L410" i="17"/>
  <c r="M410" i="17" s="1"/>
  <c r="L409" i="17"/>
  <c r="M409" i="17" s="1"/>
  <c r="L408" i="17"/>
  <c r="M408" i="17" s="1"/>
  <c r="L407" i="17"/>
  <c r="M407" i="17" s="1"/>
  <c r="L406" i="17"/>
  <c r="M406" i="17" s="1"/>
  <c r="L405" i="17"/>
  <c r="M405" i="17" s="1"/>
  <c r="L404" i="17"/>
  <c r="M404" i="17" s="1"/>
  <c r="L403" i="17"/>
  <c r="M403" i="17" s="1"/>
  <c r="L402" i="17"/>
  <c r="M402" i="17" s="1"/>
  <c r="L401" i="17"/>
  <c r="M401" i="17" s="1"/>
  <c r="L400" i="17"/>
  <c r="M400" i="17" s="1"/>
  <c r="L399" i="17"/>
  <c r="M399" i="17" s="1"/>
  <c r="L398" i="17"/>
  <c r="M398" i="17" s="1"/>
  <c r="L397" i="17"/>
  <c r="M397" i="17" s="1"/>
  <c r="L396" i="17"/>
  <c r="M396" i="17" s="1"/>
  <c r="L395" i="17"/>
  <c r="M395" i="17" s="1"/>
  <c r="L394" i="17"/>
  <c r="M394" i="17" s="1"/>
  <c r="L393" i="17"/>
  <c r="M393" i="17" s="1"/>
  <c r="L392" i="17"/>
  <c r="M392" i="17" s="1"/>
  <c r="L391" i="17"/>
  <c r="M391" i="17" s="1"/>
  <c r="L390" i="17"/>
  <c r="M390" i="17" s="1"/>
  <c r="L389" i="17"/>
  <c r="M389" i="17" s="1"/>
  <c r="L388" i="17"/>
  <c r="M388" i="17" s="1"/>
  <c r="L387" i="17"/>
  <c r="M387" i="17" s="1"/>
  <c r="L386" i="17"/>
  <c r="M386" i="17" s="1"/>
  <c r="L385" i="17"/>
  <c r="M385" i="17" s="1"/>
  <c r="L384" i="17"/>
  <c r="M384" i="17" s="1"/>
  <c r="L383" i="17"/>
  <c r="M383" i="17" s="1"/>
  <c r="L382" i="17"/>
  <c r="M382" i="17" s="1"/>
  <c r="L381" i="17"/>
  <c r="M381" i="17" s="1"/>
  <c r="L380" i="17"/>
  <c r="M380" i="17" s="1"/>
  <c r="L379" i="17"/>
  <c r="M379" i="17" s="1"/>
  <c r="L378" i="17"/>
  <c r="M378" i="17" s="1"/>
  <c r="L377" i="17"/>
  <c r="M377" i="17" s="1"/>
  <c r="L376" i="17"/>
  <c r="M376" i="17" s="1"/>
  <c r="L375" i="17"/>
  <c r="M375" i="17" s="1"/>
  <c r="L374" i="17"/>
  <c r="M374" i="17" s="1"/>
  <c r="L373" i="17"/>
  <c r="M373" i="17" s="1"/>
  <c r="L372" i="17"/>
  <c r="M372" i="17" s="1"/>
  <c r="L371" i="17"/>
  <c r="M371" i="17" s="1"/>
  <c r="L370" i="17"/>
  <c r="M370" i="17" s="1"/>
  <c r="L369" i="17"/>
  <c r="M369" i="17" s="1"/>
  <c r="L368" i="17"/>
  <c r="M368" i="17" s="1"/>
  <c r="L367" i="17"/>
  <c r="M367" i="17" s="1"/>
  <c r="L366" i="17"/>
  <c r="M366" i="17" s="1"/>
  <c r="L365" i="17"/>
  <c r="M365" i="17" s="1"/>
  <c r="L364" i="17"/>
  <c r="M364" i="17" s="1"/>
  <c r="L363" i="17"/>
  <c r="M363" i="17" s="1"/>
  <c r="L362" i="17"/>
  <c r="M362" i="17" s="1"/>
  <c r="L361" i="17"/>
  <c r="M361" i="17" s="1"/>
  <c r="L360" i="17"/>
  <c r="M360" i="17" s="1"/>
  <c r="L359" i="17"/>
  <c r="M359" i="17" s="1"/>
  <c r="L358" i="17"/>
  <c r="M358" i="17" s="1"/>
  <c r="L357" i="17"/>
  <c r="M357" i="17" s="1"/>
  <c r="L356" i="17"/>
  <c r="M356" i="17" s="1"/>
  <c r="L355" i="17"/>
  <c r="M355" i="17" s="1"/>
  <c r="L354" i="17"/>
  <c r="M354" i="17" s="1"/>
  <c r="L353" i="17"/>
  <c r="M353" i="17" s="1"/>
  <c r="L352" i="17"/>
  <c r="M352" i="17" s="1"/>
  <c r="L351" i="17"/>
  <c r="M351" i="17" s="1"/>
  <c r="L350" i="17"/>
  <c r="M350" i="17" s="1"/>
  <c r="L349" i="17"/>
  <c r="M349" i="17" s="1"/>
  <c r="L348" i="17"/>
  <c r="M348" i="17" s="1"/>
  <c r="L347" i="17"/>
  <c r="M347" i="17" s="1"/>
  <c r="L346" i="17"/>
  <c r="M346" i="17" s="1"/>
  <c r="L345" i="17"/>
  <c r="M345" i="17" s="1"/>
  <c r="L344" i="17"/>
  <c r="M344" i="17" s="1"/>
  <c r="L343" i="17"/>
  <c r="M343" i="17" s="1"/>
  <c r="L342" i="17"/>
  <c r="M342" i="17" s="1"/>
  <c r="L341" i="17"/>
  <c r="M341" i="17" s="1"/>
  <c r="L340" i="17"/>
  <c r="M340" i="17" s="1"/>
  <c r="L339" i="17"/>
  <c r="M339" i="17" s="1"/>
  <c r="L338" i="17"/>
  <c r="M338" i="17" s="1"/>
  <c r="L337" i="17"/>
  <c r="M337" i="17" s="1"/>
  <c r="L336" i="17"/>
  <c r="M336" i="17" s="1"/>
  <c r="L335" i="17"/>
  <c r="M335" i="17" s="1"/>
  <c r="L334" i="17"/>
  <c r="M334" i="17" s="1"/>
  <c r="L333" i="17"/>
  <c r="M333" i="17" s="1"/>
  <c r="L332" i="17"/>
  <c r="M332" i="17" s="1"/>
  <c r="L331" i="17"/>
  <c r="M331" i="17" s="1"/>
  <c r="L330" i="17"/>
  <c r="M330" i="17" s="1"/>
  <c r="L329" i="17"/>
  <c r="M329" i="17" s="1"/>
  <c r="L328" i="17"/>
  <c r="M328" i="17" s="1"/>
  <c r="L327" i="17"/>
  <c r="M327" i="17" s="1"/>
  <c r="L326" i="17"/>
  <c r="M326" i="17" s="1"/>
  <c r="L325" i="17"/>
  <c r="M325" i="17" s="1"/>
  <c r="L324" i="17"/>
  <c r="M324" i="17" s="1"/>
  <c r="L323" i="17"/>
  <c r="M323" i="17" s="1"/>
  <c r="L322" i="17"/>
  <c r="M322" i="17" s="1"/>
  <c r="L321" i="17"/>
  <c r="M321" i="17" s="1"/>
  <c r="L320" i="17"/>
  <c r="M320" i="17" s="1"/>
  <c r="L319" i="17"/>
  <c r="M319" i="17" s="1"/>
  <c r="L318" i="17"/>
  <c r="M318" i="17" s="1"/>
  <c r="L317" i="17"/>
  <c r="M317" i="17" s="1"/>
  <c r="L316" i="17"/>
  <c r="M316" i="17" s="1"/>
  <c r="L315" i="17"/>
  <c r="M315" i="17" s="1"/>
  <c r="L314" i="17"/>
  <c r="M314" i="17" s="1"/>
  <c r="L313" i="17"/>
  <c r="M313" i="17" s="1"/>
  <c r="L312" i="17"/>
  <c r="M312" i="17" s="1"/>
  <c r="L311" i="17"/>
  <c r="M311" i="17" s="1"/>
  <c r="L310" i="17"/>
  <c r="M310" i="17" s="1"/>
  <c r="L309" i="17"/>
  <c r="M309" i="17" s="1"/>
  <c r="L308" i="17"/>
  <c r="M308" i="17" s="1"/>
  <c r="L307" i="17"/>
  <c r="M307" i="17" s="1"/>
  <c r="L306" i="17"/>
  <c r="M306" i="17" s="1"/>
  <c r="L305" i="17"/>
  <c r="M305" i="17" s="1"/>
  <c r="L304" i="17"/>
  <c r="M304" i="17" s="1"/>
  <c r="L303" i="17"/>
  <c r="M303" i="17" s="1"/>
  <c r="L302" i="17"/>
  <c r="M302" i="17" s="1"/>
  <c r="L301" i="17"/>
  <c r="M301" i="17" s="1"/>
  <c r="L300" i="17"/>
  <c r="M300" i="17" s="1"/>
  <c r="L299" i="17"/>
  <c r="M299" i="17" s="1"/>
  <c r="L298" i="17"/>
  <c r="M298" i="17" s="1"/>
  <c r="L297" i="17"/>
  <c r="M297" i="17" s="1"/>
  <c r="L296" i="17"/>
  <c r="M296" i="17" s="1"/>
  <c r="L295" i="17"/>
  <c r="M295" i="17" s="1"/>
  <c r="L294" i="17"/>
  <c r="M294" i="17" s="1"/>
  <c r="L293" i="17"/>
  <c r="M293" i="17" s="1"/>
  <c r="L292" i="17"/>
  <c r="M292" i="17" s="1"/>
  <c r="L291" i="17"/>
  <c r="M291" i="17" s="1"/>
  <c r="L290" i="17"/>
  <c r="M290" i="17" s="1"/>
  <c r="L289" i="17"/>
  <c r="M289" i="17" s="1"/>
  <c r="L288" i="17"/>
  <c r="M288" i="17" s="1"/>
  <c r="L287" i="17"/>
  <c r="M287" i="17" s="1"/>
  <c r="L286" i="17"/>
  <c r="M286" i="17" s="1"/>
  <c r="L285" i="17"/>
  <c r="M285" i="17" s="1"/>
  <c r="L284" i="17"/>
  <c r="M284" i="17" s="1"/>
  <c r="L283" i="17"/>
  <c r="M283" i="17" s="1"/>
  <c r="L282" i="17"/>
  <c r="M282" i="17" s="1"/>
  <c r="L281" i="17"/>
  <c r="M281" i="17" s="1"/>
  <c r="L280" i="17"/>
  <c r="M280" i="17" s="1"/>
  <c r="L279" i="17"/>
  <c r="M279" i="17" s="1"/>
  <c r="L278" i="17"/>
  <c r="M278" i="17" s="1"/>
  <c r="L277" i="17"/>
  <c r="M277" i="17" s="1"/>
  <c r="L276" i="17"/>
  <c r="M276" i="17" s="1"/>
  <c r="L275" i="17"/>
  <c r="M275" i="17" s="1"/>
  <c r="L274" i="17"/>
  <c r="M274" i="17" s="1"/>
  <c r="L273" i="17"/>
  <c r="M273" i="17" s="1"/>
  <c r="L272" i="17"/>
  <c r="M272" i="17" s="1"/>
  <c r="L271" i="17"/>
  <c r="M271" i="17" s="1"/>
  <c r="L270" i="17"/>
  <c r="M270" i="17" s="1"/>
  <c r="L269" i="17"/>
  <c r="M269" i="17" s="1"/>
  <c r="L268" i="17"/>
  <c r="M268" i="17" s="1"/>
  <c r="L267" i="17"/>
  <c r="M267" i="17" s="1"/>
  <c r="L266" i="17"/>
  <c r="M266" i="17" s="1"/>
  <c r="L265" i="17"/>
  <c r="M265" i="17" s="1"/>
  <c r="L264" i="17"/>
  <c r="M264" i="17" s="1"/>
  <c r="L263" i="17"/>
  <c r="M263" i="17" s="1"/>
  <c r="L262" i="17"/>
  <c r="M262" i="17" s="1"/>
  <c r="L261" i="17"/>
  <c r="M261" i="17" s="1"/>
  <c r="L260" i="17"/>
  <c r="M260" i="17" s="1"/>
  <c r="L259" i="17"/>
  <c r="M259" i="17" s="1"/>
  <c r="L258" i="17"/>
  <c r="M258" i="17" s="1"/>
  <c r="L257" i="17"/>
  <c r="M257" i="17" s="1"/>
  <c r="L256" i="17"/>
  <c r="M256" i="17" s="1"/>
  <c r="L255" i="17"/>
  <c r="M255" i="17" s="1"/>
  <c r="L254" i="17"/>
  <c r="M254" i="17" s="1"/>
  <c r="L253" i="17"/>
  <c r="M253" i="17" s="1"/>
  <c r="L252" i="17"/>
  <c r="M252" i="17" s="1"/>
  <c r="L251" i="17"/>
  <c r="M251" i="17" s="1"/>
  <c r="L250" i="17"/>
  <c r="M250" i="17" s="1"/>
  <c r="L249" i="17"/>
  <c r="M249" i="17" s="1"/>
  <c r="L248" i="17"/>
  <c r="M248" i="17" s="1"/>
  <c r="L247" i="17"/>
  <c r="M247" i="17" s="1"/>
  <c r="L246" i="17"/>
  <c r="M246" i="17" s="1"/>
  <c r="L245" i="17"/>
  <c r="M245" i="17" s="1"/>
  <c r="L244" i="17"/>
  <c r="M244" i="17" s="1"/>
  <c r="L243" i="17"/>
  <c r="M243" i="17" s="1"/>
  <c r="L242" i="17"/>
  <c r="M242" i="17" s="1"/>
  <c r="L241" i="17"/>
  <c r="M241" i="17" s="1"/>
  <c r="L240" i="17"/>
  <c r="M240" i="17" s="1"/>
  <c r="L239" i="17"/>
  <c r="M239" i="17" s="1"/>
  <c r="L238" i="17"/>
  <c r="M238" i="17" s="1"/>
  <c r="L237" i="17"/>
  <c r="M237" i="17" s="1"/>
  <c r="L236" i="17"/>
  <c r="M236" i="17" s="1"/>
  <c r="L235" i="17"/>
  <c r="M235" i="17" s="1"/>
  <c r="L234" i="17"/>
  <c r="M234" i="17" s="1"/>
  <c r="L233" i="17"/>
  <c r="M233" i="17" s="1"/>
  <c r="L232" i="17"/>
  <c r="M232" i="17" s="1"/>
  <c r="L231" i="17"/>
  <c r="M231" i="17" s="1"/>
  <c r="L230" i="17"/>
  <c r="M230" i="17" s="1"/>
  <c r="L229" i="17"/>
  <c r="M229" i="17" s="1"/>
  <c r="L228" i="17"/>
  <c r="M228" i="17" s="1"/>
  <c r="L227" i="17"/>
  <c r="M227" i="17" s="1"/>
  <c r="L226" i="17"/>
  <c r="M226" i="17" s="1"/>
  <c r="L225" i="17"/>
  <c r="M225" i="17" s="1"/>
  <c r="L224" i="17"/>
  <c r="M224" i="17" s="1"/>
  <c r="L223" i="17"/>
  <c r="M223" i="17" s="1"/>
  <c r="L222" i="17"/>
  <c r="M222" i="17" s="1"/>
  <c r="L221" i="17"/>
  <c r="M221" i="17" s="1"/>
  <c r="L220" i="17"/>
  <c r="M220" i="17" s="1"/>
  <c r="L219" i="17"/>
  <c r="M219" i="17" s="1"/>
  <c r="L218" i="17"/>
  <c r="M218" i="17" s="1"/>
  <c r="L217" i="17"/>
  <c r="M217" i="17" s="1"/>
  <c r="L216" i="17"/>
  <c r="M216" i="17" s="1"/>
  <c r="L215" i="17"/>
  <c r="M215" i="17" s="1"/>
  <c r="L214" i="17"/>
  <c r="M214" i="17" s="1"/>
  <c r="L213" i="17"/>
  <c r="M213" i="17" s="1"/>
  <c r="L212" i="17"/>
  <c r="M212" i="17" s="1"/>
  <c r="L211" i="17"/>
  <c r="M211" i="17" s="1"/>
  <c r="L210" i="17"/>
  <c r="M210" i="17" s="1"/>
  <c r="L209" i="17"/>
  <c r="M209" i="17" s="1"/>
  <c r="L208" i="17"/>
  <c r="M208" i="17" s="1"/>
  <c r="L207" i="17"/>
  <c r="M207" i="17" s="1"/>
  <c r="L206" i="17"/>
  <c r="M206" i="17" s="1"/>
  <c r="L205" i="17"/>
  <c r="M205" i="17" s="1"/>
  <c r="L204" i="17"/>
  <c r="M204" i="17" s="1"/>
  <c r="L203" i="17"/>
  <c r="M203" i="17" s="1"/>
  <c r="L202" i="17"/>
  <c r="M202" i="17" s="1"/>
  <c r="L201" i="17"/>
  <c r="M201" i="17" s="1"/>
  <c r="L200" i="17"/>
  <c r="M200" i="17" s="1"/>
  <c r="L199" i="17"/>
  <c r="M199" i="17" s="1"/>
  <c r="L198" i="17"/>
  <c r="M198" i="17" s="1"/>
  <c r="L197" i="17"/>
  <c r="M197" i="17" s="1"/>
  <c r="L196" i="17"/>
  <c r="M196" i="17" s="1"/>
  <c r="L195" i="17"/>
  <c r="M195" i="17" s="1"/>
  <c r="L194" i="17"/>
  <c r="M194" i="17" s="1"/>
  <c r="L193" i="17"/>
  <c r="M193" i="17" s="1"/>
  <c r="L192" i="17"/>
  <c r="M192" i="17" s="1"/>
  <c r="L191" i="17"/>
  <c r="M191" i="17" s="1"/>
  <c r="L190" i="17"/>
  <c r="M190" i="17" s="1"/>
  <c r="L189" i="17"/>
  <c r="M189" i="17" s="1"/>
  <c r="L188" i="17"/>
  <c r="M188" i="17" s="1"/>
  <c r="L187" i="17"/>
  <c r="M187" i="17" s="1"/>
  <c r="L186" i="17"/>
  <c r="M186" i="17" s="1"/>
  <c r="L185" i="17"/>
  <c r="M185" i="17" s="1"/>
  <c r="L184" i="17"/>
  <c r="M184" i="17" s="1"/>
  <c r="L183" i="17"/>
  <c r="M183" i="17" s="1"/>
  <c r="L182" i="17"/>
  <c r="M182" i="17" s="1"/>
  <c r="L181" i="17"/>
  <c r="M181" i="17" s="1"/>
  <c r="L180" i="17"/>
  <c r="M180" i="17" s="1"/>
  <c r="L179" i="17"/>
  <c r="M179" i="17" s="1"/>
  <c r="L178" i="17"/>
  <c r="M178" i="17" s="1"/>
  <c r="L177" i="17"/>
  <c r="M177" i="17" s="1"/>
  <c r="L176" i="17"/>
  <c r="M176" i="17" s="1"/>
  <c r="L175" i="17"/>
  <c r="M175" i="17" s="1"/>
  <c r="L174" i="17"/>
  <c r="M174" i="17" s="1"/>
  <c r="L173" i="17"/>
  <c r="M173" i="17" s="1"/>
  <c r="L172" i="17"/>
  <c r="M172" i="17" s="1"/>
  <c r="L171" i="17"/>
  <c r="M171" i="17" s="1"/>
  <c r="L170" i="17"/>
  <c r="M170" i="17" s="1"/>
  <c r="L169" i="17"/>
  <c r="M169" i="17" s="1"/>
  <c r="L168" i="17"/>
  <c r="M168" i="17" s="1"/>
  <c r="L167" i="17"/>
  <c r="M167" i="17" s="1"/>
  <c r="L166" i="17"/>
  <c r="M166" i="17" s="1"/>
  <c r="L165" i="17"/>
  <c r="M165" i="17" s="1"/>
  <c r="L164" i="17"/>
  <c r="M164" i="17" s="1"/>
  <c r="L163" i="17"/>
  <c r="M163" i="17" s="1"/>
  <c r="L162" i="17"/>
  <c r="M162" i="17" s="1"/>
  <c r="L161" i="17"/>
  <c r="M161" i="17" s="1"/>
  <c r="L160" i="17"/>
  <c r="M160" i="17" s="1"/>
  <c r="L159" i="17"/>
  <c r="M159" i="17" s="1"/>
  <c r="L158" i="17"/>
  <c r="M158" i="17" s="1"/>
  <c r="L157" i="17"/>
  <c r="M157" i="17" s="1"/>
  <c r="L156" i="17"/>
  <c r="M156" i="17" s="1"/>
  <c r="L155" i="17"/>
  <c r="M155" i="17" s="1"/>
  <c r="L154" i="17"/>
  <c r="M154" i="17" s="1"/>
  <c r="L153" i="17"/>
  <c r="M153" i="17" s="1"/>
  <c r="L152" i="17"/>
  <c r="M152" i="17" s="1"/>
  <c r="L151" i="17"/>
  <c r="M151" i="17" s="1"/>
  <c r="L150" i="17"/>
  <c r="M150" i="17" s="1"/>
  <c r="L149" i="17"/>
  <c r="M149" i="17" s="1"/>
  <c r="L148" i="17"/>
  <c r="M148" i="17" s="1"/>
  <c r="L147" i="17"/>
  <c r="M147" i="17" s="1"/>
  <c r="L146" i="17"/>
  <c r="M146" i="17" s="1"/>
  <c r="L145" i="17"/>
  <c r="M145" i="17" s="1"/>
  <c r="L144" i="17"/>
  <c r="M144" i="17" s="1"/>
  <c r="L143" i="17"/>
  <c r="M143" i="17" s="1"/>
  <c r="L142" i="17"/>
  <c r="M142" i="17" s="1"/>
  <c r="L141" i="17"/>
  <c r="M141" i="17" s="1"/>
  <c r="L140" i="17"/>
  <c r="M140" i="17" s="1"/>
  <c r="L139" i="17"/>
  <c r="M139" i="17" s="1"/>
  <c r="L138" i="17"/>
  <c r="M138" i="17" s="1"/>
  <c r="L137" i="17"/>
  <c r="M137" i="17" s="1"/>
  <c r="L136" i="17"/>
  <c r="M136" i="17" s="1"/>
  <c r="L135" i="17"/>
  <c r="M135" i="17" s="1"/>
  <c r="L134" i="17"/>
  <c r="M134" i="17" s="1"/>
  <c r="L133" i="17"/>
  <c r="M133" i="17" s="1"/>
  <c r="L132" i="17"/>
  <c r="M132" i="17" s="1"/>
  <c r="L131" i="17"/>
  <c r="M131" i="17" s="1"/>
  <c r="L130" i="17"/>
  <c r="M130" i="17" s="1"/>
  <c r="L129" i="17"/>
  <c r="M129" i="17" s="1"/>
  <c r="L128" i="17"/>
  <c r="M128" i="17" s="1"/>
  <c r="L127" i="17"/>
  <c r="M127" i="17" s="1"/>
  <c r="L126" i="17"/>
  <c r="M126" i="17" s="1"/>
  <c r="L125" i="17"/>
  <c r="M125" i="17" s="1"/>
  <c r="L124" i="17"/>
  <c r="M124" i="17" s="1"/>
  <c r="L123" i="17"/>
  <c r="M123" i="17" s="1"/>
  <c r="L122" i="17"/>
  <c r="M122" i="17" s="1"/>
  <c r="L121" i="17"/>
  <c r="M121" i="17" s="1"/>
  <c r="L120" i="17"/>
  <c r="M120" i="17" s="1"/>
  <c r="L119" i="17"/>
  <c r="M119" i="17" s="1"/>
  <c r="L118" i="17"/>
  <c r="M118" i="17" s="1"/>
  <c r="L117" i="17"/>
  <c r="M117" i="17" s="1"/>
  <c r="L116" i="17"/>
  <c r="M116" i="17" s="1"/>
  <c r="L115" i="17"/>
  <c r="M115" i="17" s="1"/>
  <c r="L114" i="17"/>
  <c r="M114" i="17" s="1"/>
  <c r="L113" i="17"/>
  <c r="M113" i="17" s="1"/>
  <c r="L112" i="17"/>
  <c r="M112" i="17" s="1"/>
  <c r="L111" i="17"/>
  <c r="M111" i="17" s="1"/>
  <c r="L110" i="17"/>
  <c r="M110" i="17" s="1"/>
  <c r="L109" i="17"/>
  <c r="M109" i="17" s="1"/>
  <c r="L108" i="17"/>
  <c r="M108" i="17" s="1"/>
  <c r="L107" i="17"/>
  <c r="M107" i="17" s="1"/>
  <c r="L106" i="17"/>
  <c r="M106" i="17" s="1"/>
  <c r="L105" i="17"/>
  <c r="M105" i="17" s="1"/>
  <c r="L104" i="17"/>
  <c r="M104" i="17" s="1"/>
  <c r="L103" i="17"/>
  <c r="M103" i="17" s="1"/>
  <c r="L102" i="17"/>
  <c r="M102" i="17" s="1"/>
  <c r="L101" i="17"/>
  <c r="M101" i="17" s="1"/>
  <c r="L100" i="17"/>
  <c r="M100" i="17" s="1"/>
  <c r="L99" i="17"/>
  <c r="M99" i="17" s="1"/>
  <c r="L98" i="17"/>
  <c r="M98" i="17" s="1"/>
  <c r="L97" i="17"/>
  <c r="M97" i="17" s="1"/>
  <c r="L96" i="17"/>
  <c r="M96" i="17" s="1"/>
  <c r="L95" i="17"/>
  <c r="M95" i="17" s="1"/>
  <c r="L94" i="17"/>
  <c r="M94" i="17" s="1"/>
  <c r="L93" i="17"/>
  <c r="M93" i="17" s="1"/>
  <c r="L92" i="17"/>
  <c r="M92" i="17" s="1"/>
  <c r="L91" i="17"/>
  <c r="M91" i="17" s="1"/>
  <c r="L90" i="17"/>
  <c r="M90" i="17" s="1"/>
  <c r="L89" i="17"/>
  <c r="M89" i="17" s="1"/>
  <c r="L88" i="17"/>
  <c r="M88" i="17" s="1"/>
  <c r="L87" i="17"/>
  <c r="M87" i="17" s="1"/>
  <c r="L86" i="17"/>
  <c r="M86" i="17" s="1"/>
  <c r="L85" i="17"/>
  <c r="M85" i="17" s="1"/>
  <c r="L84" i="17"/>
  <c r="M84" i="17" s="1"/>
  <c r="L83" i="17"/>
  <c r="M83" i="17" s="1"/>
  <c r="L82" i="17"/>
  <c r="M82" i="17" s="1"/>
  <c r="L81" i="17"/>
  <c r="M81" i="17" s="1"/>
  <c r="L80" i="17"/>
  <c r="M80" i="17" s="1"/>
  <c r="L79" i="17"/>
  <c r="M79" i="17" s="1"/>
  <c r="L78" i="17"/>
  <c r="M78" i="17" s="1"/>
  <c r="L77" i="17"/>
  <c r="M77" i="17" s="1"/>
  <c r="L76" i="17"/>
  <c r="M76" i="17" s="1"/>
  <c r="L75" i="17"/>
  <c r="M75" i="17" s="1"/>
  <c r="L74" i="17"/>
  <c r="M74" i="17" s="1"/>
  <c r="L73" i="17"/>
  <c r="M73" i="17" s="1"/>
  <c r="L72" i="17"/>
  <c r="M72" i="17" s="1"/>
  <c r="L71" i="17"/>
  <c r="M71" i="17" s="1"/>
  <c r="L70" i="17"/>
  <c r="M70" i="17" s="1"/>
  <c r="L69" i="17"/>
  <c r="M69" i="17" s="1"/>
  <c r="L68" i="17"/>
  <c r="M68" i="17" s="1"/>
  <c r="L67" i="17"/>
  <c r="M67" i="17" s="1"/>
  <c r="L66" i="17"/>
  <c r="M66" i="17" s="1"/>
  <c r="L65" i="17"/>
  <c r="M65" i="17" s="1"/>
  <c r="L64" i="17"/>
  <c r="M64" i="17" s="1"/>
  <c r="L63" i="17"/>
  <c r="M63" i="17" s="1"/>
  <c r="L62" i="17"/>
  <c r="M62" i="17" s="1"/>
  <c r="L61" i="17"/>
  <c r="M61" i="17" s="1"/>
  <c r="L60" i="17"/>
  <c r="M60" i="17" s="1"/>
  <c r="L59" i="17"/>
  <c r="M59" i="17" s="1"/>
  <c r="L58" i="17"/>
  <c r="M58" i="17" s="1"/>
  <c r="L57" i="17"/>
  <c r="M57" i="17" s="1"/>
  <c r="L56" i="17"/>
  <c r="M56" i="17" s="1"/>
  <c r="L55" i="17"/>
  <c r="M55" i="17" s="1"/>
  <c r="L54" i="17"/>
  <c r="M54" i="17" s="1"/>
  <c r="L53" i="17"/>
  <c r="M53" i="17" s="1"/>
  <c r="L52" i="17"/>
  <c r="M52" i="17" s="1"/>
  <c r="L51" i="17"/>
  <c r="M51" i="17" s="1"/>
  <c r="L50" i="17"/>
  <c r="M50" i="17" s="1"/>
  <c r="L49" i="17"/>
  <c r="M49" i="17" s="1"/>
  <c r="L48" i="17"/>
  <c r="M48" i="17" s="1"/>
  <c r="L47" i="17"/>
  <c r="M47" i="17" s="1"/>
  <c r="L46" i="17"/>
  <c r="M46" i="17" s="1"/>
  <c r="L45" i="17"/>
  <c r="M45" i="17" s="1"/>
  <c r="L44" i="17"/>
  <c r="M44" i="17" s="1"/>
  <c r="L43" i="17"/>
  <c r="M43" i="17" s="1"/>
  <c r="L42" i="17"/>
  <c r="M42" i="17" s="1"/>
  <c r="L41" i="17"/>
  <c r="M41" i="17" s="1"/>
  <c r="L40" i="17"/>
  <c r="M40" i="17" s="1"/>
  <c r="L39" i="17"/>
  <c r="M39" i="17" s="1"/>
  <c r="L38" i="17"/>
  <c r="M38" i="17" s="1"/>
  <c r="L37" i="17"/>
  <c r="M37" i="17" s="1"/>
  <c r="L36" i="17"/>
  <c r="M36" i="17" s="1"/>
  <c r="L35" i="17"/>
  <c r="M35" i="17" s="1"/>
  <c r="L34" i="17"/>
  <c r="M34" i="17" s="1"/>
  <c r="L33" i="17"/>
  <c r="M33" i="17" s="1"/>
  <c r="L32" i="17"/>
  <c r="M32" i="17" s="1"/>
  <c r="L31" i="17"/>
  <c r="M31" i="17" s="1"/>
  <c r="L30" i="17"/>
  <c r="M30" i="17" s="1"/>
  <c r="L29" i="17"/>
  <c r="M29" i="17" s="1"/>
  <c r="L28" i="17"/>
  <c r="M28" i="17" s="1"/>
  <c r="L27" i="17"/>
  <c r="M27" i="17" s="1"/>
  <c r="L26" i="17"/>
  <c r="M26" i="17" s="1"/>
  <c r="L25" i="17"/>
  <c r="M25" i="17" s="1"/>
  <c r="L24" i="17"/>
  <c r="M24" i="17" s="1"/>
  <c r="L23" i="17"/>
  <c r="M23" i="17" s="1"/>
  <c r="L22" i="17"/>
  <c r="M22" i="17" s="1"/>
  <c r="L21" i="17"/>
  <c r="M21" i="17" s="1"/>
  <c r="L20" i="17"/>
  <c r="M20" i="17" s="1"/>
  <c r="L19" i="17"/>
  <c r="M19" i="17" s="1"/>
  <c r="L18" i="17"/>
  <c r="M18" i="17" s="1"/>
  <c r="L17" i="17"/>
  <c r="M17" i="17" s="1"/>
  <c r="L16" i="17"/>
  <c r="M16" i="17" s="1"/>
  <c r="L15" i="17"/>
  <c r="M15" i="17" s="1"/>
  <c r="L14" i="17"/>
  <c r="M14" i="17" s="1"/>
  <c r="L13" i="17"/>
  <c r="M13" i="17" s="1"/>
  <c r="L12" i="17"/>
  <c r="M12" i="17" s="1"/>
  <c r="L11" i="17"/>
  <c r="M11" i="17" s="1"/>
  <c r="L10" i="17"/>
  <c r="M10" i="17" s="1"/>
  <c r="L9" i="17"/>
  <c r="M9" i="17" s="1"/>
  <c r="L8" i="17"/>
  <c r="M8" i="17" s="1"/>
  <c r="L7" i="17"/>
  <c r="M7" i="17" s="1"/>
  <c r="L6" i="17"/>
  <c r="M6" i="17" s="1"/>
  <c r="L5" i="17"/>
  <c r="M5" i="17" s="1"/>
  <c r="L4" i="17"/>
  <c r="M4" i="17" s="1"/>
  <c r="L3" i="17"/>
  <c r="M3"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K2" i="17"/>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<sst xmlns="http://schemas.openxmlformats.org/spreadsheetml/2006/main" count="11138" uniqueCount="6224">
  <si>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</si>
  <si>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</si>
  <si>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</si>
  <si>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</si>
  <si>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</si>
  <si>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</si>
  <si>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</si>
  <si>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</si>
  <si>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</si>
  <si>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</si>
  <si>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</si>
  <si>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</si>
  <si>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</si>
  <si>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</si>
  <si>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</si>
  <si>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</si>
  <si>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</si>
  <si>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</si>
  <si>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</si>
  <si>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</si>
  <si>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</si>
  <si>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</si>
  <si>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</si>
  <si>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</si>
  <si>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</si>
  <si>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</si>
  <si>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</si>
  <si>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</si>
  <si>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</si>
  <si>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</si>
  <si>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</si>
  <si>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</si>
  <si>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</si>
  <si>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</si>
  <si>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</si>
  <si>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</si>
  <si>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</si>
  <si>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</si>
  <si>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</si>
  <si>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</si>
  <si>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</si>
  <si>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</si>
  <si>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</si>
  <si>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</si>
  <si>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</si>
  <si>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</si>
  <si>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</si>
  <si>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</si>
  <si>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</si>
  <si>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</si>
  <si>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</si>
  <si>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</si>
  <si>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</si>
  <si>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</si>
  <si>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</si>
  <si>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</si>
  <si>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</si>
  <si>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</si>
  <si>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</si>
  <si>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</si>
  <si>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</si>
  <si>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</si>
  <si>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</si>
  <si>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</si>
  <si>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</si>
  <si>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</si>
  <si>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</si>
  <si>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</si>
  <si>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</si>
  <si>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</si>
  <si>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</si>
  <si>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</si>
  <si>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</si>
  <si>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</si>
  <si>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</si>
  <si>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</si>
  <si>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</si>
  <si>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</si>
  <si>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</si>
  <si>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</si>
  <si>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</si>
  <si>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</si>
  <si>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</si>
  <si>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</si>
  <si>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</si>
  <si>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</si>
  <si>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</si>
  <si>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</si>
  <si>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</si>
  <si>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</si>
  <si>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</si>
  <si>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</si>
  <si>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</si>
  <si>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</si>
  <si>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</si>
  <si>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</si>
  <si>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</si>
  <si>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</si>
  <si>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</si>
  <si>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</si>
  <si>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</si>
  <si>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</si>
  <si>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</si>
  <si>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</si>
  <si>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</si>
  <si>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</si>
  <si>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</si>
  <si>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</si>
  <si>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</si>
  <si>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</si>
  <si>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</si>
  <si>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</si>
  <si>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</si>
  <si>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</si>
  <si>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</si>
  <si>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</si>
  <si>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</si>
  <si>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</si>
  <si>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</si>
  <si>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</si>
  <si>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</si>
  <si>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</si>
  <si>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</si>
  <si>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</si>
  <si>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</si>
  <si>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</si>
  <si>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</si>
  <si>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</si>
  <si>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</si>
  <si>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</si>
  <si>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</si>
  <si>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</si>
  <si>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</si>
  <si>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</si>
  <si>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</si>
  <si>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</si>
  <si>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</si>
  <si>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</si>
  <si>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</si>
  <si>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</si>
  <si>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</si>
  <si>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</si>
  <si>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</si>
  <si>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</si>
  <si>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</si>
  <si>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</si>
  <si>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</si>
  <si>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</si>
  <si>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</si>
  <si>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</si>
  <si>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</si>
  <si>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</si>
  <si>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</si>
  <si>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</si>
  <si>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</si>
  <si>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</si>
  <si>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</si>
  <si>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</si>
  <si>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</si>
  <si>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</si>
  <si>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</si>
  <si>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</si>
  <si>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</si>
  <si>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</si>
  <si>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</si>
  <si>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</si>
  <si>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</si>
  <si>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</si>
  <si>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</si>
  <si>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</si>
  <si>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</si>
  <si>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</si>
  <si>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</si>
  <si>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</si>
  <si>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</si>
  <si>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</si>
  <si>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</si>
  <si>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</si>
  <si>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</si>
  <si>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</si>
  <si>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</si>
  <si>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</si>
  <si>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</si>
  <si>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</si>
  <si>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</si>
  <si>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</si>
  <si>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</si>
  <si>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</si>
  <si>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</si>
  <si>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</si>
  <si>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</si>
  <si>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</si>
  <si>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</si>
  <si>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</si>
  <si>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</si>
  <si>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</si>
  <si>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</si>
  <si>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</si>
  <si>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</si>
  <si>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</si>
  <si>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</si>
  <si>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</si>
  <si>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</si>
  <si>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</si>
  <si>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</si>
  <si>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</si>
  <si>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</si>
  <si>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</si>
  <si>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</si>
  <si>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</si>
  <si>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</si>
  <si>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</si>
  <si>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</si>
  <si>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</si>
  <si>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</si>
  <si>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</si>
  <si>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</si>
  <si>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</si>
  <si>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</si>
  <si>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</si>
  <si>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</si>
  <si>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</si>
  <si>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</si>
  <si>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</si>
  <si>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</si>
  <si>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</si>
  <si>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</si>
  <si>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</si>
  <si>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</si>
  <si>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</si>
  <si>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</si>
  <si>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</si>
  <si>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</si>
  <si>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</si>
  <si>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</si>
  <si>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</si>
  <si>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</si>
  <si>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</si>
  <si>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</si>
  <si>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</si>
  <si>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</si>
  <si>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</si>
  <si>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</si>
  <si>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</si>
  <si>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</si>
  <si>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</si>
  <si>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</si>
  <si>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</si>
  <si>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</si>
  <si>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</si>
  <si>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</si>
  <si>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</si>
  <si>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</si>
  <si>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</si>
  <si>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</si>
  <si>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</si>
  <si>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</si>
  <si>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</si>
  <si>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</si>
  <si>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</si>
  <si>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</si>
  <si>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</si>
  <si>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</si>
  <si>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</si>
  <si>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</si>
  <si>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</si>
  <si>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</si>
  <si>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</si>
  <si>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</si>
  <si>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</si>
  <si>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</si>
  <si>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</si>
  <si>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</si>
  <si>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</si>
  <si>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</si>
  <si>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</si>
  <si>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</si>
  <si>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</si>
  <si>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</si>
  <si>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</si>
  <si>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</si>
  <si>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</si>
  <si>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</si>
  <si>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</si>
  <si>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</si>
  <si>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</si>
  <si>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</si>
  <si>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</si>
  <si>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</si>
  <si>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</si>
  <si>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</si>
  <si>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</si>
  <si>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</si>
  <si>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</si>
  <si>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</si>
  <si>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</si>
  <si>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</si>
  <si>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</si>
  <si>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</si>
  <si>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</si>
  <si>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</si>
  <si>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</si>
  <si>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</si>
  <si>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</si>
  <si>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</si>
  <si>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</si>
  <si>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</si>
  <si>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</si>
  <si>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</si>
  <si>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</si>
  <si>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</si>
  <si>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</si>
  <si>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</si>
  <si>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</si>
  <si>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</si>
  <si>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</si>
  <si>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</si>
  <si>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</si>
  <si>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</si>
  <si>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</si>
  <si>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</si>
  <si>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</si>
  <si>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</si>
  <si>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</si>
  <si>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</si>
  <si>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</si>
  <si>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</si>
  <si>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</si>
  <si>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</si>
  <si>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</si>
  <si>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</si>
  <si>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</si>
  <si>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</si>
  <si>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</si>
  <si>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</si>
  <si>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</si>
  <si>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</si>
  <si>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</si>
  <si>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</si>
  <si>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</si>
  <si>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</si>
  <si>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</si>
  <si>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</si>
  <si>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</si>
  <si>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</si>
  <si>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</si>
  <si>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</si>
  <si>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</si>
  <si>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</si>
  <si>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</si>
  <si>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</si>
  <si>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</si>
  <si>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</si>
  <si>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</si>
  <si>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</si>
  <si>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</si>
  <si>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</si>
  <si>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</si>
  <si>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</si>
  <si>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</si>
  <si>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</si>
  <si>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</si>
  <si>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</si>
  <si>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</si>
  <si>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</si>
  <si>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</si>
  <si>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</si>
  <si>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</si>
  <si>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</si>
  <si>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</si>
  <si>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</si>
  <si>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</si>
  <si>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</si>
  <si>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</si>
  <si>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</si>
  <si>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</si>
  <si>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</si>
  <si>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</si>
  <si>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</si>
  <si>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</si>
  <si>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</si>
  <si>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</si>
  <si>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</si>
  <si>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</si>
  <si>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</si>
  <si>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</si>
  <si>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</si>
  <si>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</si>
  <si>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</si>
  <si>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</si>
  <si>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</si>
  <si>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</si>
  <si>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</si>
  <si>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</si>
  <si>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</si>
  <si>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</si>
  <si>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</si>
  <si>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</si>
  <si>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</si>
  <si>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</si>
  <si>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</si>
  <si>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</si>
  <si>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</si>
  <si>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</si>
  <si>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</si>
  <si>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</si>
  <si>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</si>
  <si>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</si>
  <si>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</si>
  <si>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</si>
  <si>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</si>
  <si>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</si>
  <si>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</si>
  <si>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</si>
  <si>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</si>
  <si>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</si>
  <si>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</si>
  <si>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</si>
  <si>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</si>
  <si>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</si>
  <si>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</si>
  <si>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</si>
  <si>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</si>
  <si>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</si>
  <si>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</si>
  <si>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</si>
  <si>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</si>
  <si>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</si>
  <si>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</si>
  <si>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</si>
  <si>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</si>
  <si>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</si>
  <si>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</si>
  <si>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</si>
  <si>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</si>
  <si>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</si>
  <si>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</si>
  <si>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</si>
  <si>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</si>
  <si>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</si>
  <si>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</si>
  <si>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</si>
  <si>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</si>
  <si>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</si>
  <si>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</si>
  <si>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</si>
  <si>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</si>
  <si>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</si>
  <si>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</si>
  <si>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</si>
  <si>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</si>
  <si>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</si>
  <si>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</si>
  <si>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</si>
  <si>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</si>
  <si>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</si>
  <si>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</si>
  <si>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</si>
  <si>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</si>
  <si>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</si>
  <si>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</si>
  <si>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</si>
  <si>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</si>
  <si>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</si>
  <si>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</si>
  <si>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</si>
  <si>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</si>
  <si>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</si>
  <si>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</si>
  <si>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</si>
  <si>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</si>
  <si>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</si>
  <si>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</si>
  <si>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</si>
  <si>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</si>
  <si>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</si>
  <si>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</si>
  <si>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</si>
  <si>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</si>
  <si>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</si>
  <si>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</si>
  <si>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</si>
  <si>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</si>
  <si>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</si>
  <si>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</si>
  <si>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</si>
  <si>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</si>
  <si>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</si>
  <si>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</si>
  <si>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</si>
  <si>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</si>
  <si>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</si>
  <si>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</si>
  <si>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</si>
  <si>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</si>
  <si>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</si>
  <si>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</si>
  <si>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</si>
  <si>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</si>
  <si>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</si>
  <si>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</si>
  <si>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</si>
  <si>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</si>
  <si>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</si>
  <si>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</si>
  <si>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</si>
  <si>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</si>
  <si>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</si>
  <si>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</si>
  <si>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</si>
  <si>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</si>
  <si>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</si>
  <si>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</si>
  <si>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</si>
  <si>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</si>
  <si>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</si>
  <si>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</si>
  <si>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</si>
  <si>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</si>
  <si>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</si>
  <si>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</si>
  <si>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</si>
  <si>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</si>
  <si>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</si>
  <si>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</si>
  <si>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</si>
  <si>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</si>
  <si>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</si>
  <si>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</si>
  <si>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</si>
  <si>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</si>
  <si>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</si>
  <si>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</si>
  <si>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</si>
  <si>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</si>
  <si>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</si>
  <si>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</si>
  <si>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</si>
  <si>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</si>
  <si>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</si>
  <si>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</si>
  <si>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</si>
  <si>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</si>
  <si>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</si>
  <si>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</si>
  <si>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</si>
  <si>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</si>
  <si>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</si>
  <si>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</si>
  <si>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</si>
  <si>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</si>
  <si>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</si>
  <si>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</si>
  <si>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</si>
  <si>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</si>
  <si>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</si>
  <si>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</si>
  <si>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</si>
  <si>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</si>
  <si>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</si>
  <si>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</si>
  <si>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</si>
  <si>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</si>
  <si>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</si>
  <si>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</si>
  <si>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</si>
  <si>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</si>
  <si>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</si>
  <si>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</si>
  <si>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</si>
  <si>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</si>
  <si>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</si>
  <si>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</si>
  <si>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</si>
  <si>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</si>
  <si>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</si>
  <si>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</si>
  <si>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</si>
  <si>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</si>
  <si>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</si>
  <si>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</si>
  <si>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</si>
  <si>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</si>
  <si>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</si>
  <si>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</si>
  <si>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</si>
  <si>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</si>
  <si>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</si>
  <si>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</si>
  <si>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</si>
  <si>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</si>
  <si>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</si>
  <si>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</si>
  <si>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</si>
  <si>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</si>
  <si>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</si>
  <si>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</si>
  <si>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</si>
  <si>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</si>
  <si>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</si>
  <si>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</si>
  <si>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</si>
  <si>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</si>
  <si>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</si>
  <si>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</si>
  <si>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</si>
  <si>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</si>
  <si>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</si>
  <si>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</si>
  <si>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</si>
  <si>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</si>
  <si>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</si>
  <si>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</si>
  <si>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</si>
  <si>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</si>
  <si>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</si>
  <si>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</si>
  <si>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</si>
  <si>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</si>
  <si>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</si>
  <si>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</si>
  <si>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</si>
  <si>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</si>
  <si>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</si>
  <si>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</si>
  <si>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</si>
  <si>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</si>
  <si>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</si>
  <si>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</si>
  <si>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</si>
  <si>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</si>
  <si>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</si>
  <si>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</si>
  <si>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</si>
  <si>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</si>
  <si>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</si>
  <si>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</si>
  <si>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</si>
  <si>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</si>
  <si>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</si>
  <si>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</si>
  <si>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</si>
  <si>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</si>
  <si>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</si>
  <si>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</si>
  <si>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</si>
  <si>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</si>
  <si>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</si>
  <si>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</si>
  <si>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</si>
  <si>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</si>
  <si>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</si>
  <si>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</si>
  <si>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</si>
  <si>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</si>
  <si>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</si>
  <si>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</si>
  <si>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</si>
  <si>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</si>
  <si>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</si>
  <si>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</si>
  <si>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</si>
  <si>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</si>
  <si>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</si>
  <si>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</si>
  <si>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</si>
  <si>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</si>
  <si>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</si>
  <si>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</si>
  <si>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</si>
  <si>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</si>
  <si>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</si>
  <si>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</si>
  <si>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</si>
  <si>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</si>
  <si>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</si>
  <si>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</si>
  <si>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</si>
  <si>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</si>
  <si>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</si>
  <si>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</si>
  <si>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</si>
  <si>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</si>
  <si>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</si>
  <si>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</si>
  <si>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</si>
  <si>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</si>
  <si>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</si>
  <si>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</si>
  <si>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</si>
  <si>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</si>
  <si>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</si>
  <si>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</si>
  <si>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</si>
  <si>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</si>
  <si>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</si>
  <si>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</si>
  <si>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</si>
  <si>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</si>
  <si>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</si>
  <si>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</si>
  <si>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</si>
  <si>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</si>
  <si>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</si>
  <si>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</si>
  <si>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</si>
  <si>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</si>
  <si>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</si>
  <si>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</si>
  <si>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</si>
  <si>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</si>
  <si>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</si>
  <si>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</si>
  <si>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</si>
  <si>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</si>
  <si>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</si>
  <si>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</si>
  <si>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</si>
  <si>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</si>
  <si>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</si>
  <si>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</si>
  <si>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</si>
  <si>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</si>
  <si>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</si>
  <si>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</si>
  <si>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</si>
  <si>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</si>
  <si>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</si>
  <si>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</si>
  <si>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</si>
  <si>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</si>
  <si>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</si>
  <si>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</si>
  <si>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</si>
  <si>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</si>
  <si>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</si>
  <si>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</si>
  <si>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</si>
  <si>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</si>
  <si>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</si>
  <si>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</si>
  <si>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</si>
  <si>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</si>
  <si>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</si>
  <si>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</si>
  <si>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</si>
  <si>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</si>
  <si>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</si>
  <si>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</si>
  <si>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</si>
  <si>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</si>
  <si>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</si>
  <si>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</si>
  <si>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</si>
  <si>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</si>
  <si>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</si>
  <si>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</si>
  <si>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</si>
  <si>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</si>
  <si>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</si>
  <si>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</si>
  <si>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</si>
  <si>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</si>
  <si>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</si>
  <si>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</si>
  <si>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</si>
  <si>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</si>
  <si>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</si>
  <si>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</si>
  <si>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</si>
  <si>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</si>
  <si>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</si>
  <si>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</si>
  <si>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</si>
  <si>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</si>
  <si>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</si>
  <si>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</si>
  <si>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</si>
  <si>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</si>
  <si>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</si>
  <si>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</si>
  <si>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</si>
  <si>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</si>
  <si>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</si>
  <si>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</si>
  <si>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</si>
  <si>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</si>
  <si>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</si>
  <si>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</si>
  <si>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</si>
  <si>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</si>
  <si>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</si>
  <si>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</si>
  <si>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</si>
  <si>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</si>
  <si>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</si>
  <si>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</si>
  <si>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</si>
  <si>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</si>
  <si>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</si>
  <si>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</si>
  <si>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</si>
  <si>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</si>
  <si>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</si>
  <si>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</si>
  <si>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</si>
  <si>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</si>
  <si>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</si>
  <si>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</si>
  <si>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</si>
  <si>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</si>
  <si>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</si>
  <si>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</si>
  <si>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</si>
  <si>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</si>
  <si>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</si>
  <si>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</si>
  <si>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</si>
  <si>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</si>
  <si>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</si>
  <si>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</si>
  <si>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</si>
  <si>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</si>
  <si>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</si>
  <si>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</si>
  <si>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</si>
  <si>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</si>
  <si>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</si>
  <si>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</si>
  <si>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</si>
  <si>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</si>
  <si>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</si>
  <si>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</si>
  <si>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</si>
  <si>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</si>
  <si>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</si>
  <si>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</si>
  <si>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</si>
  <si>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</si>
  <si>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</si>
  <si>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</si>
  <si>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</si>
  <si>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</si>
  <si>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</si>
  <si>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</si>
  <si>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</si>
  <si>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</si>
  <si>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</si>
  <si>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</si>
  <si>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</si>
  <si>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</si>
  <si>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</si>
  <si>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</si>
  <si>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</si>
  <si>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</si>
  <si>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</si>
  <si>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</si>
  <si>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</si>
  <si>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</si>
  <si>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</si>
  <si>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</si>
  <si>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</si>
  <si>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</si>
  <si>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</si>
  <si>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</si>
  <si>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</si>
  <si>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</si>
  <si>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</si>
  <si>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</si>
  <si>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</si>
  <si>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</si>
  <si>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</si>
  <si>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</si>
  <si>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</si>
  <si>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</si>
  <si>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</si>
  <si>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</si>
  <si>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</si>
  <si>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</si>
  <si>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</si>
  <si>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</si>
  <si>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</si>
  <si>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</si>
  <si>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</si>
  <si>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</si>
  <si>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</si>
  <si>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</si>
  <si>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</si>
  <si>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</si>
  <si>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</si>
  <si>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</si>
  <si>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</si>
  <si>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</si>
  <si>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</si>
  <si>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</si>
  <si>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</si>
  <si>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</si>
  <si>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</si>
  <si>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</si>
  <si>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</si>
  <si>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</si>
  <si>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</si>
  <si>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</si>
  <si>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</si>
  <si>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</si>
  <si>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</si>
  <si>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</si>
  <si>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</si>
  <si>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</si>
  <si>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</si>
  <si>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</si>
  <si>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</si>
  <si>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</si>
  <si>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</si>
  <si>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</si>
  <si>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</si>
  <si>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</si>
  <si>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</si>
  <si>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</si>
  <si>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</si>
  <si>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</si>
  <si>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</si>
  <si>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</si>
  <si>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</si>
  <si>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</si>
  <si>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</si>
  <si>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</si>
  <si>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</si>
  <si>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</si>
  <si>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</si>
  <si>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</si>
  <si>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</si>
  <si>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</si>
  <si>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</si>
  <si>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</si>
  <si>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</si>
  <si>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</si>
  <si>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</si>
  <si>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</si>
  <si>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</si>
  <si>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</si>
  <si>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</si>
  <si>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</si>
  <si>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</si>
  <si>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</si>
  <si>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</si>
  <si>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</si>
  <si>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</si>
  <si>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</si>
  <si>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</si>
  <si>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</si>
  <si>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</si>
  <si>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</si>
  <si>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</si>
  <si>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</si>
  <si>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</si>
  <si>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</si>
  <si>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</si>
  <si>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</si>
  <si>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</si>
  <si>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</si>
  <si>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</si>
  <si>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</si>
  <si>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</si>
  <si>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</si>
  <si>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</si>
  <si>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</si>
  <si>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</si>
  <si>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</si>
  <si>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</si>
  <si>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</si>
  <si>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</si>
  <si>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</si>
  <si>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</si>
  <si>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</si>
  <si>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</si>
  <si>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</si>
  <si>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</si>
  <si>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</si>
  <si>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</si>
  <si>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</si>
  <si>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</si>
  <si>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</si>
  <si>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</si>
  <si>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</si>
  <si>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</si>
  <si>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</si>
  <si>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</si>
  <si>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</si>
  <si>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</si>
  <si>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</si>
  <si>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</si>
  <si>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</si>
  <si>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</si>
  <si>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</si>
  <si>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</si>
  <si>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</si>
  <si>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</si>
  <si>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</si>
  <si>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</si>
  <si>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</si>
  <si>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</si>
  <si>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</si>
  <si>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</si>
  <si>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</si>
  <si>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</si>
  <si>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</si>
  <si>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</si>
  <si>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</si>
  <si>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</si>
  <si>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</si>
  <si>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</si>
  <si>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</si>
  <si>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</si>
  <si>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</si>
  <si>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</si>
  <si>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</si>
  <si>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</si>
  <si>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</si>
  <si>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</si>
  <si>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</si>
  <si>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</si>
  <si>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</si>
  <si>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</si>
  <si>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</si>
  <si>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</si>
  <si>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</si>
  <si>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</si>
  <si>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</si>
  <si>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</si>
  <si>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</si>
  <si>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</si>
  <si>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</si>
  <si>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</si>
  <si>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</si>
  <si>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</si>
  <si>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</si>
  <si>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</si>
  <si>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</si>
  <si>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</si>
  <si>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</si>
  <si>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</si>
  <si>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</si>
  <si>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</si>
  <si>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</si>
  <si>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</si>
  <si>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</si>
  <si>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</si>
  <si>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</si>
  <si>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</si>
  <si>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</si>
  <si>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</si>
  <si>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</si>
  <si>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</si>
  <si>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</si>
  <si>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</si>
  <si>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</si>
  <si>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</si>
  <si>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</si>
  <si>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</si>
  <si>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</si>
  <si>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</si>
  <si>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</si>
  <si>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</si>
  <si>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</si>
  <si>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</si>
  <si>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</si>
  <si>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</si>
  <si>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</si>
  <si>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</si>
  <si>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</si>
  <si>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</si>
  <si>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</si>
  <si>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</si>
  <si>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</si>
  <si>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</si>
  <si>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</si>
  <si>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</si>
  <si>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</si>
  <si>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</si>
  <si>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</si>
  <si>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</si>
  <si>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</si>
  <si>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</si>
  <si>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</si>
  <si>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</si>
  <si>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</si>
  <si>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</si>
  <si>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</si>
  <si>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</si>
  <si>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</si>
  <si>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</si>
  <si>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</si>
  <si>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</si>
  <si>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</si>
  <si>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</si>
  <si>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</si>
  <si>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</si>
  <si>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</si>
  <si>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</si>
  <si>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</si>
  <si>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</si>
  <si>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</si>
  <si>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</si>
  <si>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</si>
  <si>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</si>
  <si>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</si>
  <si>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</si>
  <si>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</si>
  <si>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</si>
  <si>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</si>
  <si>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</si>
  <si>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</si>
  <si>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</si>
  <si>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</si>
  <si>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</si>
  <si>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</si>
  <si>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</si>
  <si>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</si>
  <si>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</si>
  <si>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</si>
  <si>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</si>
  <si>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</si>
  <si>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</si>
  <si>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</si>
  <si>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</si>
  <si>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</si>
  <si>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</si>
  <si>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</si>
  <si>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</si>
  <si>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</si>
  <si>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</si>
  <si>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</si>
  <si>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</si>
  <si>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</si>
  <si>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</si>
  <si>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</si>
  <si>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</si>
  <si>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</si>
  <si>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</si>
  <si>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</si>
  <si>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</si>
  <si>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</si>
  <si>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</si>
  <si>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</si>
  <si>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</si>
  <si>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</si>
  <si>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</si>
  <si>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</si>
  <si>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</si>
  <si>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</si>
  <si>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</si>
  <si>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</si>
  <si>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</si>
  <si>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</si>
  <si>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</si>
  <si>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</si>
  <si>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</si>
  <si>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</si>
  <si>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</si>
  <si>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</si>
  <si>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</si>
  <si>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</si>
  <si>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</si>
  <si>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</si>
  <si>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</si>
  <si>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</si>
  <si>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</si>
  <si>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</si>
  <si>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</si>
  <si>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</si>
  <si>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</si>
  <si>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</si>
  <si>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</si>
  <si>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</si>
  <si>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</si>
  <si>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</si>
  <si>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</si>
  <si>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</si>
  <si>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</si>
  <si>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</si>
  <si>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</si>
  <si>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</si>
  <si>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</si>
  <si>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</si>
  <si>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</si>
  <si>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</si>
  <si>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</si>
  <si>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</si>
  <si>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</si>
  <si>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</si>
  <si>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</si>
  <si>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</si>
  <si>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</si>
  <si>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</si>
  <si>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</si>
  <si>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</si>
  <si>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</si>
  <si>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</si>
  <si>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</si>
  <si>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</si>
  <si>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</si>
  <si>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</si>
  <si>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</si>
  <si>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</si>
  <si>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</si>
  <si>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</si>
  <si>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</si>
  <si>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</si>
  <si>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</si>
  <si>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</si>
  <si>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</si>
  <si>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</si>
  <si>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</si>
  <si>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</si>
  <si>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</si>
  <si>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</si>
  <si>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</si>
  <si>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</si>
  <si>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</si>
  <si>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</si>
  <si>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</si>
  <si>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</si>
  <si>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</si>
  <si>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</si>
  <si>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</si>
  <si>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</si>
  <si>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</si>
  <si>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</si>
  <si>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</si>
  <si>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</si>
  <si>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</si>
  <si>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</si>
  <si>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</si>
  <si>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</si>
  <si>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</si>
  <si>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</si>
  <si>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</si>
  <si>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</si>
  <si>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</si>
  <si>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</si>
  <si>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</si>
  <si>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</si>
  <si>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</si>
  <si>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</si>
  <si>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</si>
  <si>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</si>
  <si>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</si>
  <si>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</si>
  <si>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</si>
  <si>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</si>
  <si>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</si>
  <si>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</si>
  <si>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</si>
  <si>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</si>
  <si>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</si>
  <si>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</si>
  <si>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</si>
  <si>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</si>
  <si>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</si>
  <si>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</si>
  <si>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</si>
  <si>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</si>
  <si>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</si>
  <si>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</si>
  <si>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</si>
  <si>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</si>
  <si>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</si>
  <si>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</si>
  <si>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</si>
  <si>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</si>
  <si>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</si>
  <si>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</si>
  <si>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</si>
  <si>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</si>
  <si>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</si>
  <si>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</si>
  <si>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</si>
  <si>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</si>
  <si>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</si>
  <si>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</si>
  <si>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</si>
  <si>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</si>
  <si>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</si>
  <si>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</si>
  <si>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</si>
  <si>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</si>
  <si>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</si>
  <si>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</si>
  <si>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</si>
  <si>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</si>
  <si>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</si>
  <si>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</si>
  <si>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</si>
  <si>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</si>
  <si>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</si>
  <si>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</si>
  <si>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</si>
  <si>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</si>
  <si>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</si>
  <si>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</si>
  <si>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</si>
  <si>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</si>
  <si>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</si>
  <si>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</si>
  <si>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</si>
  <si>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</si>
  <si>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</si>
  <si>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</si>
  <si>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</si>
  <si>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</si>
  <si>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</si>
  <si>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</si>
  <si>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</si>
  <si>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</si>
  <si>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</si>
  <si>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</si>
  <si>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</si>
  <si>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</si>
  <si>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</si>
  <si>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</si>
  <si>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</si>
  <si>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</si>
  <si>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</si>
  <si>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</si>
  <si>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</si>
  <si>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</si>
  <si>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</si>
  <si>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</si>
  <si>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</si>
  <si>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</si>
  <si>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</si>
  <si>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</si>
  <si>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</si>
  <si>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</si>
  <si>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</si>
  <si>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</si>
  <si>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</si>
  <si>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</si>
  <si>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</si>
  <si>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</si>
  <si>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</si>
  <si>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</si>
  <si>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</si>
  <si>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</si>
  <si>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</si>
  <si>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</si>
  <si>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</si>
  <si>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</si>
  <si>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</si>
  <si>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</si>
  <si>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</si>
  <si>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</si>
  <si>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</si>
  <si>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</si>
  <si>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</si>
  <si>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</si>
  <si>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</si>
  <si>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</si>
  <si>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</si>
  <si>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</si>
  <si>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</si>
  <si>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</si>
  <si>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</si>
  <si>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</si>
  <si>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</si>
  <si>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</si>
  <si>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</si>
  <si>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</si>
  <si>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</si>
  <si>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</si>
  <si>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</si>
  <si>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</si>
  <si>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</si>
  <si>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</si>
  <si>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</si>
  <si>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</si>
  <si>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</si>
  <si>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</si>
  <si>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</si>
  <si>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</si>
  <si>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</si>
  <si>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</si>
  <si>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</si>
  <si>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</si>
  <si>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</si>
  <si>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</si>
  <si>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</si>
  <si>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</si>
  <si>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</si>
  <si>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</si>
  <si>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</si>
  <si>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</si>
  <si>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</si>
  <si>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</si>
  <si>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</si>
  <si>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</si>
  <si>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</si>
  <si>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</si>
  <si>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</si>
  <si>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</si>
  <si>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</si>
  <si>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</si>
  <si>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</si>
  <si>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</si>
  <si>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</si>
  <si>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</si>
  <si>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</si>
  <si>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</si>
  <si>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</si>
  <si>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</si>
  <si>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</si>
  <si>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</si>
  <si>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</si>
  <si>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</si>
  <si>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</si>
  <si>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</si>
  <si>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</si>
  <si>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</si>
  <si>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</si>
  <si>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</si>
  <si>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</si>
  <si>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</si>
  <si>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</si>
  <si>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</si>
  <si>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</si>
  <si>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</si>
  <si>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</si>
  <si>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</si>
  <si>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</si>
  <si>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</si>
  <si>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</si>
  <si>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</si>
  <si>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</si>
  <si>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</si>
  <si>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</si>
  <si>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</si>
  <si>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</si>
  <si>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</si>
  <si>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</si>
  <si>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</si>
  <si>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</si>
  <si>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</si>
  <si>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</si>
  <si>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</si>
  <si>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</si>
  <si>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</si>
  <si>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</si>
  <si>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</si>
  <si>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</si>
  <si>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</si>
  <si>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</si>
  <si>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</si>
  <si>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</si>
  <si>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</si>
  <si>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</si>
  <si>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</si>
  <si>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</si>
  <si>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</si>
  <si>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</si>
  <si>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</si>
  <si>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</si>
  <si>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</si>
  <si>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</si>
  <si>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</si>
  <si>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</si>
  <si>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</si>
  <si>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</si>
  <si>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</si>
  <si>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</si>
  <si>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</si>
  <si>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</si>
  <si>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</si>
  <si>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</si>
  <si>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</si>
  <si>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</si>
  <si>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</si>
  <si>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</si>
  <si>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</si>
  <si>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</si>
  <si>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</si>
  <si>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</si>
  <si>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</si>
  <si>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</si>
  <si>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</si>
  <si>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</si>
  <si>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</si>
  <si>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</si>
  <si>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</si>
  <si>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</si>
  <si>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</si>
  <si>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</si>
  <si>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</si>
  <si>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</si>
  <si>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</si>
  <si>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</si>
  <si>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</si>
  <si>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</si>
  <si>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</si>
  <si>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</si>
  <si>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</si>
  <si>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</si>
  <si>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</si>
  <si>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</si>
  <si>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</si>
  <si>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</si>
  <si>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</si>
  <si>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</si>
  <si>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</si>
  <si>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</si>
  <si>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</si>
  <si>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</si>
  <si>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</si>
  <si>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</si>
  <si>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</si>
  <si>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</si>
  <si>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</si>
  <si>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</si>
  <si>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</si>
  <si>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</si>
  <si>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</si>
  <si>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</si>
  <si>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</si>
  <si>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</si>
  <si>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</si>
  <si>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</si>
  <si>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</si>
  <si>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</si>
  <si>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</si>
  <si>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</si>
  <si>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</si>
  <si>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</si>
  <si>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</si>
  <si>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</si>
  <si>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</si>
  <si>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</si>
  <si>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</si>
  <si>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</si>
  <si>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</si>
  <si>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</si>
  <si>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</si>
  <si>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</si>
  <si>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</si>
  <si>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</si>
  <si>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</si>
  <si>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</si>
  <si>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</si>
  <si>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</si>
  <si>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</si>
  <si>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</si>
  <si>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</si>
  <si>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</si>
  <si>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</si>
  <si>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</si>
  <si>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</si>
  <si>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</si>
  <si>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</si>
  <si>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</si>
  <si>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</si>
  <si>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</si>
  <si>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</si>
  <si>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</si>
  <si>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</si>
  <si>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</si>
  <si>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</si>
  <si>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</si>
  <si>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</si>
  <si>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</si>
  <si>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</si>
  <si>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</si>
  <si>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</si>
  <si>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</si>
  <si>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</si>
  <si>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</si>
  <si>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</si>
  <si>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</si>
  <si>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</si>
  <si>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</si>
  <si>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</si>
  <si>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</si>
  <si>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</si>
  <si>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</si>
  <si>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</si>
  <si>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</si>
  <si>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</si>
  <si>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</si>
  <si>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</si>
  <si>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</si>
  <si>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</si>
  <si>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</si>
  <si>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</si>
  <si>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</si>
  <si>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</si>
  <si>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</si>
  <si>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</si>
  <si>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</si>
  <si>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</si>
  <si>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</si>
  <si>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</si>
  <si>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</si>
  <si>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</si>
  <si>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</si>
  <si>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</si>
  <si>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</si>
  <si>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</si>
  <si>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</si>
  <si>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</si>
  <si>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</si>
  <si>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</si>
  <si>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</si>
  <si>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</si>
  <si>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</si>
  <si>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</si>
  <si>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</si>
  <si>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</si>
  <si>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</si>
  <si>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</si>
  <si>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</si>
  <si>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</si>
  <si>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</si>
  <si>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</si>
  <si>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</si>
  <si>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</si>
  <si>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</si>
  <si>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</si>
  <si>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</si>
  <si>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</si>
  <si>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</si>
  <si>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</si>
  <si>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</si>
  <si>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</si>
  <si>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</si>
  <si>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</si>
  <si>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</si>
  <si>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</si>
  <si>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</si>
  <si>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</si>
  <si>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</si>
  <si>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</si>
  <si>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</si>
  <si>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</si>
  <si>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</si>
  <si>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</si>
  <si>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</si>
  <si>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</si>
  <si>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</si>
  <si>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</si>
  <si>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</si>
  <si>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</si>
  <si>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</si>
  <si>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</si>
  <si>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</si>
  <si>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</si>
  <si>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</si>
  <si>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</si>
  <si>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</si>
  <si>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</si>
  <si>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</si>
  <si>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</si>
  <si>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</si>
  <si>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</si>
  <si>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</si>
  <si>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</si>
  <si>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</si>
  <si>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</si>
  <si>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</si>
  <si>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</si>
  <si>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</si>
  <si>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</si>
  <si>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</si>
  <si>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</si>
  <si>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</si>
  <si>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</si>
  <si>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</si>
  <si>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</si>
  <si>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</si>
  <si>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</si>
  <si>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</si>
  <si>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</si>
  <si>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</si>
  <si>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</si>
  <si>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</si>
  <si>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</si>
  <si>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</si>
  <si>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</si>
  <si>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</si>
  <si>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</si>
  <si>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</si>
  <si>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</si>
  <si>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</si>
  <si>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</si>
  <si>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</si>
  <si>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</si>
  <si>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</si>
  <si>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</si>
  <si>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</si>
  <si>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</si>
  <si>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</si>
  <si>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</si>
  <si>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</si>
  <si>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</si>
  <si>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</si>
  <si>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</si>
  <si>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</si>
  <si>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</si>
  <si>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</si>
  <si>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</si>
  <si>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</si>
  <si>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</si>
  <si>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</si>
  <si>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</si>
  <si>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</si>
  <si>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</si>
  <si>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</si>
  <si>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</si>
  <si>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</si>
  <si>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</si>
  <si>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</si>
  <si>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</si>
  <si>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</si>
  <si>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</si>
  <si>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</si>
  <si>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</si>
  <si>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</si>
  <si>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</si>
  <si>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</si>
  <si>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</si>
  <si>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</si>
  <si>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</si>
  <si>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</si>
  <si>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</si>
  <si>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</si>
  <si>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</si>
  <si>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</si>
  <si>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</si>
  <si>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</si>
  <si>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</si>
  <si>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</si>
  <si>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</si>
  <si>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</si>
  <si>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</si>
  <si>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</si>
  <si>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</si>
  <si>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</si>
  <si>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</si>
  <si>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</si>
  <si>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</si>
  <si>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</si>
  <si>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</si>
  <si>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</si>
  <si>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</si>
  <si>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</si>
  <si>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</si>
  <si>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</si>
  <si>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</si>
  <si>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</si>
  <si>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</si>
  <si>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</si>
  <si>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</si>
  <si>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</si>
  <si>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</si>
  <si>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</si>
  <si>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</si>
  <si>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</si>
  <si>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</si>
  <si>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</si>
  <si>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</si>
  <si>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</si>
  <si>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</si>
  <si>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</si>
  <si>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</si>
  <si>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</si>
  <si>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</si>
  <si>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</si>
  <si>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</si>
  <si>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</si>
  <si>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</si>
  <si>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</si>
  <si>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</si>
  <si>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</si>
  <si>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</si>
  <si>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</si>
  <si>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</si>
  <si>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</si>
  <si>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</si>
  <si>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</si>
  <si>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</si>
  <si>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</si>
  <si>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</si>
  <si>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</si>
  <si>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</si>
  <si>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</si>
  <si>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</si>
  <si>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</si>
  <si>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</si>
  <si>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</si>
  <si>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</si>
  <si>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</si>
  <si>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</si>
  <si>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</si>
  <si>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</si>
  <si>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</si>
  <si>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</si>
  <si>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</si>
  <si>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</si>
  <si>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</si>
  <si>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</si>
  <si>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</si>
  <si>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</si>
  <si>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</si>
  <si>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</si>
  <si>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</si>
  <si>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</si>
  <si>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</si>
  <si>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</si>
  <si>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</si>
  <si>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</si>
  <si>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</si>
  <si>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</si>
  <si>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</si>
  <si>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</si>
  <si>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</si>
  <si>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</si>
  <si>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</si>
  <si>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</si>
  <si>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</si>
  <si>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</si>
  <si>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</si>
  <si>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</si>
  <si>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</si>
  <si>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</si>
  <si>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</si>
  <si>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</si>
  <si>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</si>
  <si>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</si>
  <si>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</si>
  <si>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</si>
  <si>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</si>
  <si>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</si>
  <si>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</si>
  <si>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</si>
  <si>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</si>
  <si>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</si>
  <si>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</si>
  <si>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</si>
  <si>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</si>
  <si>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</si>
  <si>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</si>
  <si>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</si>
  <si>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</si>
  <si>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</si>
  <si>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</si>
  <si>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</si>
  <si>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</si>
  <si>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</si>
  <si>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</si>
  <si>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</si>
  <si>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</si>
  <si>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</si>
  <si>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</si>
  <si>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</si>
  <si>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</si>
  <si>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</si>
  <si>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</si>
  <si>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</si>
  <si>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</si>
  <si>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</si>
  <si>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</si>
  <si>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</si>
  <si>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</si>
  <si>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</si>
  <si>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</si>
  <si>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</si>
  <si>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</si>
  <si>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</si>
  <si>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</si>
  <si>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</si>
  <si>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</si>
  <si>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</si>
  <si>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</si>
  <si>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</si>
  <si>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</si>
  <si>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</si>
  <si>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</si>
  <si>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</si>
  <si>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</si>
  <si>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</si>
  <si>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</si>
  <si>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</si>
  <si>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</si>
  <si>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</si>
  <si>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</si>
  <si>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</si>
  <si>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</si>
  <si>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</si>
  <si>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</si>
  <si>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</si>
  <si>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</si>
  <si>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</si>
  <si>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</si>
  <si>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</si>
  <si>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</si>
  <si>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</si>
  <si>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</si>
  <si>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</si>
  <si>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</si>
  <si>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</si>
  <si>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</si>
  <si>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</si>
  <si>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</si>
  <si>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</si>
  <si>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</si>
  <si>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</si>
  <si>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</si>
  <si>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</si>
  <si>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</si>
  <si>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</si>
  <si>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</si>
  <si>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</si>
  <si>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</si>
  <si>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</si>
  <si>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</si>
  <si>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</si>
  <si>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</si>
  <si>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</si>
  <si>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</si>
  <si>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</si>
  <si>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</si>
  <si>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</si>
  <si>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</si>
  <si>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</si>
  <si>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</si>
  <si>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</si>
  <si>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</si>
  <si>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</si>
  <si>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</si>
  <si>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</si>
  <si>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</si>
  <si>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</si>
  <si>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</si>
  <si>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</si>
  <si>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</si>
  <si>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</si>
  <si>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</si>
  <si>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</si>
  <si>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</si>
  <si>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</si>
  <si>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</si>
  <si>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</si>
  <si>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</si>
  <si>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</si>
  <si>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</si>
  <si>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</si>
  <si>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</si>
  <si>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</si>
  <si>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</si>
  <si>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</si>
  <si>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</si>
  <si>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</si>
  <si>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</si>
  <si>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</si>
  <si>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</si>
  <si>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</si>
  <si>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</si>
  <si>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</si>
  <si>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</si>
  <si>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</si>
  <si>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</si>
  <si>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</si>
  <si>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</si>
  <si>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</si>
  <si>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</si>
  <si>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</si>
  <si>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</si>
  <si>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</si>
  <si>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</si>
  <si>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</si>
  <si>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</si>
  <si>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</si>
  <si>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</si>
  <si>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</si>
  <si>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</si>
  <si>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</si>
  <si>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</si>
  <si>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</si>
  <si>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</si>
  <si>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</si>
  <si>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</si>
  <si>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</si>
  <si>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</si>
  <si>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</si>
  <si>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</si>
  <si>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</si>
  <si>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</si>
  <si>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</si>
  <si>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</si>
  <si>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</si>
  <si>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</si>
  <si>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</si>
  <si>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</si>
  <si>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</si>
  <si>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</si>
  <si>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</si>
  <si>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</si>
  <si>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</si>
  <si>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</si>
  <si>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</si>
  <si>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</si>
  <si>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</si>
  <si>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</si>
  <si>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</si>
  <si>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</si>
  <si>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</si>
  <si>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</si>
  <si>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</si>
  <si>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</si>
  <si>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</si>
  <si>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</si>
  <si>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</si>
  <si>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</si>
  <si>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</si>
  <si>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</si>
  <si>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</si>
  <si>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</si>
  <si>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</si>
  <si>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</si>
  <si>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</si>
  <si>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</si>
  <si>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</si>
  <si>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</si>
  <si>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</si>
  <si>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</si>
  <si>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</si>
  <si>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</si>
  <si>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</si>
  <si>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</si>
  <si>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</si>
  <si>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</si>
  <si>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</si>
  <si>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</si>
  <si>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</si>
  <si>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</si>
  <si>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</si>
  <si>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</si>
  <si>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</si>
  <si>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</si>
  <si>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</si>
  <si>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</si>
  <si>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</si>
  <si>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</si>
  <si>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</si>
  <si>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</si>
  <si>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</si>
  <si>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</si>
  <si>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</si>
  <si>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</si>
  <si>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</si>
  <si>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</si>
  <si>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</si>
  <si>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</si>
  <si>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</si>
  <si>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</si>
  <si>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</si>
  <si>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</si>
  <si>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</si>
  <si>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</si>
  <si>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</si>
  <si>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</si>
  <si>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</si>
  <si>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</si>
  <si>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</si>
  <si>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</si>
  <si>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</si>
  <si>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</si>
  <si>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</si>
  <si>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</si>
  <si>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</si>
  <si>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</si>
  <si>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</si>
  <si>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</si>
  <si>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</si>
  <si>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</si>
  <si>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</si>
  <si>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</si>
  <si>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</si>
  <si>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</si>
  <si>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</si>
  <si>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</si>
  <si>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</si>
  <si>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</si>
  <si>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</si>
  <si>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</si>
  <si>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</si>
  <si>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</si>
  <si>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</si>
  <si>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</si>
  <si>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</si>
  <si>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</si>
  <si>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</si>
  <si>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</si>
  <si>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</si>
  <si>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</si>
  <si>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</si>
  <si>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</si>
  <si>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</si>
  <si>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</si>
  <si>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</si>
  <si>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</si>
  <si>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</si>
  <si>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</si>
  <si>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</si>
  <si>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</si>
  <si>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</si>
  <si>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</si>
  <si>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</si>
  <si>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</si>
  <si>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</si>
  <si>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</si>
  <si>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</si>
  <si>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</si>
  <si>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</si>
  <si>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</si>
  <si>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</si>
  <si>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</si>
  <si>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</si>
  <si>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</si>
  <si>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</si>
  <si>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</si>
  <si>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</si>
  <si>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</si>
  <si>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</si>
  <si>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</si>
  <si>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</si>
  <si>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</si>
  <si>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</si>
  <si>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</si>
  <si>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</si>
  <si>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</si>
  <si>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</si>
  <si>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</si>
  <si>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</si>
  <si>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</si>
  <si>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</si>
  <si>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</si>
  <si>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</si>
  <si>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</si>
  <si>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</si>
  <si>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</si>
  <si>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</si>
  <si>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</si>
  <si>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</si>
  <si>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</si>
  <si>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</si>
  <si>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</si>
  <si>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</si>
  <si>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</si>
  <si>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</si>
  <si>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</si>
  <si>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</si>
  <si>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</si>
  <si>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</si>
  <si>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</si>
  <si>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</si>
  <si>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</si>
  <si>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</si>
  <si>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</si>
  <si>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</si>
  <si>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</si>
  <si>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</si>
  <si>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</si>
  <si>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</si>
  <si>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</si>
  <si>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</si>
  <si>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</si>
  <si>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</si>
  <si>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</si>
  <si>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</si>
  <si>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</si>
  <si>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</si>
  <si>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</si>
  <si>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</si>
  <si>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</si>
  <si>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</si>
  <si>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</si>
  <si>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</si>
  <si>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</si>
  <si>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</si>
  <si>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</si>
  <si>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</si>
  <si>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</si>
  <si>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</si>
  <si>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</si>
  <si>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</si>
  <si>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</si>
  <si>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</si>
  <si>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</si>
  <si>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</si>
  <si>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</si>
  <si>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</si>
  <si>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</si>
  <si>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</si>
  <si>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</si>
  <si>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</si>
  <si>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</si>
  <si>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</si>
  <si>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</si>
  <si>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</si>
  <si>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</si>
  <si>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</si>
  <si>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</si>
  <si>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</si>
  <si>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</si>
  <si>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</si>
  <si>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</si>
  <si>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</si>
  <si>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</si>
  <si>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</si>
  <si>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</si>
  <si>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</si>
  <si>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</si>
  <si>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</si>
  <si>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</si>
  <si>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</si>
  <si>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</si>
  <si>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</si>
  <si>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</si>
  <si>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</si>
  <si>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</si>
  <si>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</si>
  <si>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</si>
  <si>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</si>
  <si>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</si>
  <si>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</si>
  <si>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</si>
  <si>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</si>
  <si>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</si>
  <si>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</si>
  <si>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</si>
  <si>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</si>
  <si>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</si>
  <si>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</si>
  <si>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</si>
  <si>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</si>
  <si>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</si>
  <si>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</si>
  <si>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</si>
  <si>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</si>
  <si>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</si>
  <si>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</si>
  <si>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</si>
  <si>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</si>
  <si>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</si>
  <si>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</si>
  <si>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</si>
  <si>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</si>
  <si>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</si>
  <si>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</si>
  <si>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</si>
  <si>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</si>
  <si>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</si>
  <si>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</si>
  <si>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</si>
  <si>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</si>
  <si>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</si>
  <si>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</si>
  <si>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</si>
  <si>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</si>
  <si>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</si>
  <si>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</si>
  <si>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</si>
  <si>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</si>
  <si>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</si>
  <si>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</si>
  <si>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</si>
  <si>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</si>
  <si>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</si>
  <si>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</si>
  <si>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</si>
  <si>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</si>
  <si>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</si>
  <si>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</si>
  <si>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</si>
  <si>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</si>
  <si>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</si>
  <si>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</si>
  <si>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</si>
  <si>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</si>
  <si>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</si>
  <si>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</si>
  <si>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</si>
  <si>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</si>
  <si>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</si>
  <si>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</si>
  <si>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</si>
  <si>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</si>
  <si>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</si>
  <si>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</si>
  <si>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</si>
  <si>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</si>
  <si>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</si>
  <si>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</si>
  <si>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</si>
  <si>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</si>
  <si>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</si>
  <si>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</si>
  <si>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</si>
  <si>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</si>
  <si>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</si>
  <si>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</si>
  <si>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</si>
  <si>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</si>
  <si>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</si>
  <si>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</si>
  <si>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</si>
  <si>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</si>
  <si>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</si>
  <si>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</si>
  <si>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</si>
  <si>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</si>
  <si>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</si>
  <si>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</si>
  <si>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</si>
  <si>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</si>
  <si>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</si>
  <si>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</si>
  <si>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</si>
  <si>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</si>
  <si>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</si>
  <si>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</si>
  <si>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</si>
  <si>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</si>
  <si>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</si>
  <si>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</si>
  <si>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</si>
  <si>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</si>
  <si>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</si>
  <si>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</si>
  <si>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</si>
  <si>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</si>
  <si>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</si>
  <si>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</si>
  <si>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</si>
  <si>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</si>
  <si>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</si>
  <si>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</si>
  <si>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</si>
  <si>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</si>
  <si>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</si>
  <si>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</si>
  <si>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</si>
  <si>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</si>
  <si>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</si>
  <si>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</si>
  <si>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</si>
  <si>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</si>
  <si>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</si>
  <si>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</si>
  <si>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</si>
  <si>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</si>
  <si>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</si>
  <si>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</si>
  <si>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</si>
  <si>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</si>
  <si>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</si>
  <si>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</si>
  <si>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</si>
  <si>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</si>
  <si>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</si>
  <si>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</si>
  <si>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</si>
  <si>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</si>
  <si>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</si>
  <si>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</si>
  <si>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</si>
  <si>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</si>
  <si>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</si>
  <si>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</si>
  <si>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</si>
  <si>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</si>
  <si>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</si>
  <si>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</si>
  <si>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</si>
  <si>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</si>
  <si>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</si>
  <si>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</si>
  <si>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</si>
  <si>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</si>
  <si>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</si>
  <si>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</si>
  <si>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</si>
  <si>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</si>
  <si>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</si>
  <si>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</si>
  <si>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</si>
  <si>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</si>
  <si>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</si>
  <si>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</si>
  <si>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</si>
  <si>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</si>
  <si>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</si>
  <si>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</si>
  <si>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</si>
  <si>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</si>
  <si>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</si>
  <si>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</si>
  <si>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</si>
  <si>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</si>
  <si>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</si>
  <si>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</si>
  <si>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</si>
  <si>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</si>
  <si>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</si>
  <si>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</si>
  <si>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</si>
  <si>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</si>
  <si>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</si>
  <si>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</si>
  <si>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</si>
  <si>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</si>
  <si>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</si>
  <si>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</si>
  <si>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</si>
  <si>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</si>
  <si>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</si>
  <si>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</si>
  <si>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</si>
  <si>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</si>
  <si>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</si>
  <si>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</si>
  <si>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</si>
  <si>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</si>
  <si>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</si>
  <si>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</si>
  <si>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</si>
  <si>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</si>
  <si>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</si>
  <si>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</si>
  <si>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</si>
  <si>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</si>
  <si>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</si>
  <si>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</si>
  <si>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</si>
  <si>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</si>
  <si>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</si>
  <si>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</si>
  <si>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</si>
  <si>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</si>
  <si>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</si>
  <si>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</si>
  <si>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</si>
  <si>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</si>
  <si>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</si>
  <si>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</si>
  <si>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</si>
  <si>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</si>
  <si>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</si>
  <si>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</si>
  <si>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</si>
  <si>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</si>
  <si>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</si>
  <si>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</si>
  <si>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</si>
  <si>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</si>
  <si>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</si>
  <si>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</si>
  <si>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</si>
  <si>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</si>
  <si>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</si>
  <si>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</si>
  <si>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</si>
  <si>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</si>
  <si>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</si>
  <si>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</si>
  <si>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</si>
  <si>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</si>
  <si>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</si>
  <si>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</si>
  <si>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</si>
  <si>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</si>
  <si>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</si>
  <si>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</si>
  <si>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</si>
  <si>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</si>
  <si>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</si>
  <si>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</si>
  <si>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</si>
  <si>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</si>
  <si>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</si>
  <si>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</si>
  <si>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</si>
  <si>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</si>
  <si>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</si>
  <si>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</si>
  <si>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</si>
  <si>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</si>
  <si>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</si>
  <si>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</si>
  <si>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</si>
  <si>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</si>
  <si>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</si>
  <si>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</si>
  <si>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</si>
  <si>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</si>
  <si>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</si>
  <si>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</si>
  <si>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</si>
  <si>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</si>
  <si>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</si>
  <si>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</si>
  <si>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</si>
  <si>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</si>
  <si>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</si>
  <si>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</si>
  <si>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</si>
  <si>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</si>
  <si>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</si>
  <si>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</si>
  <si>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</si>
  <si>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</si>
  <si>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</si>
  <si>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</si>
  <si>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</si>
  <si>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</si>
  <si>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</si>
  <si>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</si>
  <si>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</si>
  <si>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</si>
  <si>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</si>
  <si>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</si>
  <si>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</si>
  <si>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</si>
  <si>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</si>
  <si>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</si>
  <si>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</si>
  <si>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</si>
  <si>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</si>
  <si>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</si>
  <si>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</si>
  <si>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</si>
  <si>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</si>
  <si>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</si>
  <si>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</si>
  <si>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</si>
  <si>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</si>
  <si>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</si>
  <si>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</si>
  <si>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</si>
  <si>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</si>
  <si>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</si>
  <si>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</si>
  <si>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</si>
  <si>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</si>
  <si>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</si>
  <si>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</si>
  <si>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</si>
  <si>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</si>
  <si>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</si>
  <si>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</si>
  <si>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</si>
  <si>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</si>
  <si>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</si>
  <si>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</si>
  <si>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</si>
  <si>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</si>
  <si>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</si>
  <si>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</si>
  <si>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</si>
  <si>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</si>
  <si>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</si>
  <si>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</si>
  <si>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</si>
  <si>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</si>
  <si>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</si>
  <si>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</si>
  <si>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</si>
  <si>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</si>
  <si>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</si>
  <si>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</si>
  <si>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</si>
  <si>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</si>
  <si>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</si>
  <si>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</si>
  <si>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</si>
  <si>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</si>
  <si>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</si>
  <si>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</si>
  <si>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</si>
  <si>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</si>
  <si>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</si>
  <si>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</si>
  <si>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</si>
  <si>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</si>
  <si>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</si>
  <si>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</si>
  <si>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</si>
  <si>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</si>
  <si>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</si>
  <si>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</si>
  <si>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</si>
  <si>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</si>
  <si>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</si>
  <si>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</si>
  <si>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</si>
  <si>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</si>
  <si>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</si>
  <si>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</si>
  <si>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</si>
  <si>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</si>
  <si>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</si>
  <si>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</si>
  <si>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</si>
  <si>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</si>
  <si>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</si>
  <si>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</si>
  <si>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</si>
  <si>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</si>
  <si>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</si>
  <si>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</si>
  <si>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</si>
  <si>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</si>
  <si>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</si>
  <si>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</si>
  <si>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</si>
  <si>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</si>
  <si>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</si>
  <si>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</si>
  <si>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</si>
  <si>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</si>
  <si>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</si>
  <si>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</si>
  <si>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</si>
  <si>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</si>
  <si>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</si>
  <si>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</si>
  <si>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</si>
  <si>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</si>
  <si>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</si>
  <si>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</si>
  <si>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</si>
  <si>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</si>
  <si>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</si>
  <si>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</si>
  <si>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</si>
  <si>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</si>
  <si>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</si>
  <si>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</si>
  <si>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</si>
  <si>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</si>
  <si>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</si>
  <si>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</si>
  <si>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</si>
  <si>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</si>
  <si>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</si>
  <si>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</si>
  <si>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</si>
  <si>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</si>
  <si>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</si>
  <si>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</si>
  <si>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</si>
  <si>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</si>
  <si>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</si>
  <si>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</si>
  <si>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</si>
  <si>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</si>
  <si>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</si>
  <si>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</si>
  <si>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</si>
  <si>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</si>
  <si>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</si>
  <si>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</si>
  <si>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</si>
  <si>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</si>
  <si>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</si>
  <si>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</si>
  <si>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</si>
  <si>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</si>
  <si>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</si>
  <si>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</si>
  <si>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</si>
  <si>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</si>
  <si>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</si>
  <si>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</si>
  <si>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</si>
  <si>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</si>
  <si>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</si>
  <si>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</si>
  <si>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</si>
  <si>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</si>
  <si>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</si>
  <si>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</si>
  <si>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</si>
  <si>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</si>
  <si>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</si>
  <si>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</si>
  <si>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</si>
  <si>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</si>
  <si>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</si>
  <si>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</si>
  <si>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</si>
  <si>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</si>
  <si>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</si>
  <si>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</si>
  <si>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</si>
  <si>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</si>
  <si>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</si>
  <si>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</si>
  <si>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</si>
  <si>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</si>
  <si>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</si>
  <si>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</si>
  <si>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</si>
  <si>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</si>
  <si>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</si>
  <si>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</si>
  <si>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</si>
  <si>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</si>
  <si>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</si>
  <si>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</si>
  <si>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</si>
  <si>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</si>
  <si>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</si>
  <si>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</si>
  <si>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</si>
  <si>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</si>
  <si>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</si>
  <si>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</si>
  <si>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</si>
  <si>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</si>
  <si>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</si>
  <si>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</si>
  <si>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</si>
  <si>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</si>
  <si>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</si>
  <si>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</si>
  <si>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</si>
  <si>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</si>
  <si>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</si>
  <si>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</si>
  <si>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</si>
  <si>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</si>
  <si>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</si>
  <si>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</si>
  <si>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</si>
  <si>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</si>
  <si>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</si>
  <si>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</si>
  <si>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</si>
  <si>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</si>
  <si>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</si>
  <si>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</si>
  <si>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</si>
  <si>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</si>
  <si>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</si>
  <si>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</si>
  <si>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</si>
  <si>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</si>
  <si>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</si>
  <si>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</si>
  <si>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</si>
  <si>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</si>
  <si>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</si>
  <si>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</si>
  <si>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</si>
  <si>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</si>
  <si>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</si>
  <si>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</si>
  <si>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</si>
  <si>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</si>
  <si>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</si>
  <si>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</si>
  <si>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</si>
  <si>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</si>
  <si>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</si>
  <si>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</si>
  <si>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</si>
  <si>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</si>
  <si>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</si>
  <si>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</si>
  <si>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</si>
  <si>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</si>
  <si>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</si>
  <si>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</si>
  <si>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</si>
  <si>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</si>
  <si>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</si>
  <si>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</si>
  <si>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</si>
  <si>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</si>
  <si>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</si>
  <si>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</si>
  <si>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</si>
  <si>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</si>
  <si>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</si>
  <si>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</si>
  <si>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</si>
  <si>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</si>
  <si>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</si>
  <si>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</si>
  <si>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</si>
  <si>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</si>
  <si>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</si>
  <si>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</si>
  <si>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</si>
  <si>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</si>
  <si>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</si>
  <si>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</si>
  <si>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</si>
  <si>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</si>
  <si>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</si>
  <si>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</si>
  <si>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</si>
  <si>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</si>
  <si>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</si>
  <si>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</si>
  <si>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</si>
  <si>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</si>
  <si>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</si>
  <si>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</si>
  <si>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</si>
  <si>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</si>
  <si>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</si>
  <si>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</si>
  <si>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</si>
  <si>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</si>
  <si>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</si>
  <si>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</si>
  <si>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</si>
  <si>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</si>
  <si>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</si>
  <si>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</si>
  <si>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</si>
  <si>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</si>
  <si>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</si>
  <si>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</si>
  <si>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</si>
  <si>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</si>
  <si>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</si>
  <si>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</si>
  <si>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</si>
  <si>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</si>
  <si>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</si>
  <si>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</si>
  <si>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</si>
  <si>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</si>
  <si>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</si>
  <si>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</si>
  <si>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</si>
  <si>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</si>
  <si>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</si>
  <si>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</si>
  <si>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</si>
  <si>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</si>
  <si>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</si>
  <si>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</si>
  <si>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</si>
  <si>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</si>
  <si>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</si>
  <si>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</si>
  <si>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</si>
  <si>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</si>
  <si>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</si>
  <si>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</si>
  <si>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</si>
  <si>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</si>
  <si>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</si>
  <si>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</si>
  <si>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</si>
  <si>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</si>
  <si>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</si>
  <si>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</si>
  <si>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</si>
  <si>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</si>
  <si>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</si>
  <si>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</si>
  <si>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</si>
  <si>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</si>
  <si>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</si>
  <si>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</si>
  <si>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</si>
  <si>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</si>
  <si>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</si>
  <si>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</si>
  <si>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</si>
  <si>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</si>
  <si>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</si>
  <si>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</si>
  <si>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</si>
  <si>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</si>
  <si>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</si>
  <si>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</si>
  <si>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</si>
  <si>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</si>
  <si>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</si>
  <si>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</si>
  <si>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</si>
  <si>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</si>
  <si>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</si>
  <si>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</si>
  <si>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</si>
  <si>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</si>
  <si>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</si>
  <si>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</si>
  <si>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</si>
  <si>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</si>
  <si>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</si>
  <si>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</si>
  <si>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</si>
  <si>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</si>
  <si>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</si>
  <si>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</si>
  <si>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</si>
  <si>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</si>
  <si>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</si>
  <si>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</si>
  <si>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</si>
  <si>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</si>
  <si>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</si>
  <si>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</si>
  <si>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</si>
  <si>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</si>
  <si>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</si>
  <si>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</si>
  <si>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</si>
  <si>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</si>
  <si>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</si>
  <si>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</si>
  <si>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</si>
  <si>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</si>
  <si>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</si>
  <si>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</si>
  <si>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</si>
  <si>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</si>
  <si>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</si>
  <si>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</si>
  <si>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</si>
  <si>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</si>
  <si>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</si>
  <si>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</si>
  <si>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</si>
  <si>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</si>
  <si>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</si>
  <si>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</si>
  <si>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</si>
  <si>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</si>
  <si>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</si>
  <si>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</si>
  <si>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</si>
  <si>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</si>
  <si>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</si>
  <si>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</si>
  <si>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</si>
  <si>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</si>
  <si>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</si>
  <si>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</si>
  <si>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</si>
  <si>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</si>
  <si>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</si>
  <si>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</si>
  <si>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</si>
  <si>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</si>
  <si>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</si>
  <si>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</si>
  <si>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</si>
  <si>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</si>
  <si>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</si>
  <si>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</si>
  <si>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</si>
  <si>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</si>
  <si>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</si>
  <si>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</si>
  <si>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</si>
  <si>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</si>
  <si>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</si>
  <si>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</si>
  <si>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</si>
  <si>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</si>
  <si>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</si>
  <si>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</si>
  <si>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</si>
  <si>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</si>
  <si>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</si>
  <si>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</si>
  <si>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</si>
  <si>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</si>
  <si>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</si>
  <si>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</si>
  <si>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</si>
  <si>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</si>
  <si>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</si>
  <si>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</si>
  <si>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</si>
  <si>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</si>
  <si>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</si>
  <si>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</si>
  <si>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</si>
  <si>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</si>
  <si>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</si>
  <si>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</si>
  <si>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</si>
  <si>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</si>
  <si>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</si>
  <si>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</si>
  <si>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</si>
  <si>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</si>
  <si>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</si>
  <si>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</si>
  <si>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</si>
  <si>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</si>
  <si>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</si>
  <si>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</si>
  <si>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</si>
  <si>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</si>
  <si>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</si>
  <si>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</si>
  <si>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</si>
  <si>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</si>
  <si>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</si>
  <si>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</si>
  <si>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</si>
  <si>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</si>
  <si>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</si>
  <si>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</si>
  <si>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</si>
  <si>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</si>
  <si>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</si>
  <si>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</si>
  <si>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</si>
  <si>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</si>
  <si>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</si>
  <si>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</si>
  <si>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</si>
  <si>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</si>
  <si>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</si>
  <si>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</si>
  <si>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</si>
  <si>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</si>
  <si>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</si>
  <si>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</si>
  <si>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</si>
  <si>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</si>
  <si>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</si>
  <si>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</si>
  <si>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</si>
  <si>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</si>
  <si>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</si>
  <si>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</si>
  <si>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</si>
  <si>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</si>
  <si>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</si>
  <si>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</si>
  <si>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</si>
  <si>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</si>
  <si>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</si>
  <si>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</si>
  <si>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</si>
  <si>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</si>
  <si>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</si>
  <si>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</si>
  <si>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</si>
  <si>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</si>
  <si>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</si>
  <si>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</si>
  <si>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</si>
  <si>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</si>
  <si>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</si>
  <si>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</si>
  <si>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</si>
  <si>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</si>
  <si>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</si>
  <si>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</si>
  <si>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</si>
  <si>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</si>
  <si>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</si>
  <si>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</si>
  <si>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</si>
  <si>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</si>
  <si>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</si>
  <si>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</si>
  <si>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</si>
  <si>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</si>
  <si>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</si>
  <si>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</si>
  <si>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</si>
  <si>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</si>
  <si>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</si>
  <si>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</si>
  <si>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</si>
  <si>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</si>
  <si>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</si>
  <si>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</si>
  <si>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</si>
  <si>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</si>
  <si>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</si>
  <si>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</si>
  <si>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</si>
  <si>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</si>
  <si>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</si>
  <si>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</si>
  <si>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</si>
  <si>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</si>
  <si>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</si>
  <si>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</si>
  <si>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</si>
  <si>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</si>
  <si>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</si>
  <si>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</si>
  <si>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</si>
  <si>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</si>
  <si>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</si>
  <si>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</si>
  <si>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</si>
  <si>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</si>
  <si>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</si>
  <si>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</si>
  <si>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</si>
  <si>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</si>
  <si>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</si>
  <si>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</si>
  <si>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</si>
  <si>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</si>
  <si>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</si>
  <si>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</si>
  <si>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</si>
  <si>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</si>
  <si>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</si>
  <si>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</si>
  <si>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</si>
  <si>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</si>
  <si>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</si>
  <si>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</si>
  <si>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</si>
  <si>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</si>
  <si>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</si>
  <si>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</si>
  <si>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</si>
  <si>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</si>
  <si>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</si>
  <si>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</si>
  <si>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</si>
  <si>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</si>
  <si>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</si>
  <si>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</si>
  <si>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</si>
  <si>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</si>
  <si>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</si>
  <si>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</si>
  <si>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</si>
  <si>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</si>
  <si>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</si>
  <si>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</si>
  <si>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</si>
  <si>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</si>
  <si>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</si>
  <si>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</si>
  <si>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</si>
  <si>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</si>
  <si>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</si>
  <si>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</si>
  <si>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</si>
  <si>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</si>
  <si>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</si>
  <si>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</si>
  <si>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</si>
  <si>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</si>
  <si>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</si>
  <si>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</si>
  <si>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</si>
  <si>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</si>
  <si>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</si>
  <si>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</si>
  <si>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</si>
  <si>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</si>
  <si>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</si>
  <si>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</si>
  <si>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</si>
  <si>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</si>
  <si>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</si>
  <si>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</si>
  <si>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</si>
  <si>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</si>
  <si>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</si>
  <si>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</si>
  <si>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</si>
  <si>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</si>
  <si>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</si>
  <si>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</si>
  <si>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</si>
  <si>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</si>
  <si>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</si>
  <si>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</si>
  <si>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</si>
  <si>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</si>
  <si>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</si>
  <si>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</si>
  <si>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</si>
  <si>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</si>
  <si>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</si>
  <si>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</si>
  <si>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</si>
  <si>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</si>
  <si>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</si>
  <si>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</si>
  <si>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</si>
  <si>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</si>
  <si>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</si>
  <si>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</si>
  <si>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</si>
  <si>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</si>
  <si>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</si>
  <si>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</si>
  <si>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</si>
  <si>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</si>
  <si>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</si>
  <si>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</si>
  <si>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</si>
  <si>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</si>
  <si>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</si>
  <si>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</si>
  <si>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</si>
  <si>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</si>
  <si>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</si>
  <si>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</si>
  <si>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</si>
  <si>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</si>
  <si>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</si>
  <si>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</si>
  <si>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</si>
  <si>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</si>
  <si>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</si>
  <si>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</si>
  <si>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</si>
  <si>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</si>
  <si>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</si>
  <si>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</si>
  <si>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</si>
  <si>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</si>
  <si>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</si>
  <si>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</si>
  <si>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</si>
  <si>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</si>
  <si>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</si>
  <si>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</si>
  <si>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</si>
  <si>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</si>
  <si>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</si>
  <si>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</si>
  <si>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</si>
  <si>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</si>
  <si>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</si>
  <si>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</si>
  <si>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</si>
  <si>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</si>
  <si>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</si>
  <si>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</si>
  <si>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</si>
  <si>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</si>
  <si>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</si>
  <si>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</si>
  <si>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</si>
  <si>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</si>
  <si>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</si>
  <si>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</si>
  <si>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</si>
  <si>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</si>
  <si>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</si>
  <si>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</si>
  <si>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</si>
  <si>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</si>
  <si>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</si>
  <si>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</si>
  <si>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</si>
  <si>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</si>
  <si>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</si>
  <si>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</si>
  <si>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</si>
  <si>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</si>
  <si>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</si>
  <si>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</si>
  <si>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</si>
  <si>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</si>
  <si>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</si>
  <si>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</si>
  <si>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</si>
  <si>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</si>
  <si>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</si>
  <si>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</si>
  <si>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</si>
  <si>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</si>
  <si>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</si>
  <si>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</si>
  <si>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</si>
  <si>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</si>
  <si>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</si>
  <si>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</si>
  <si>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</si>
  <si>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</si>
  <si>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</si>
  <si>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</si>
  <si>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</si>
  <si>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</si>
  <si>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</si>
  <si>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</si>
  <si>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</si>
  <si>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</si>
  <si>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</si>
  <si>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</si>
  <si>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</si>
  <si>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</si>
  <si>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</si>
  <si>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</si>
  <si>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</si>
  <si>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</si>
  <si>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</si>
  <si>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</si>
  <si>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</si>
  <si>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</si>
  <si>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</si>
  <si>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</si>
  <si>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</si>
  <si>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</si>
  <si>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</si>
  <si>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</si>
  <si>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</si>
  <si>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</si>
  <si>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</si>
  <si>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</si>
  <si>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</si>
  <si>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</si>
  <si>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</si>
  <si>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</si>
  <si>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</si>
  <si>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</si>
  <si>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</si>
  <si>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</si>
  <si>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</si>
  <si>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</si>
  <si>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</si>
  <si>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</si>
  <si>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</si>
  <si>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</si>
  <si>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</si>
  <si>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</si>
  <si>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</si>
  <si>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</si>
  <si>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</si>
  <si>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</si>
  <si>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</si>
  <si>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</si>
  <si>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</si>
  <si>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</si>
  <si>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</si>
  <si>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</si>
  <si>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</si>
  <si>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</si>
  <si>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</si>
  <si>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</si>
  <si>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</si>
  <si>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</si>
  <si>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</si>
  <si>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</si>
  <si>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</si>
  <si>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</si>
  <si>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</si>
  <si>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</si>
  <si>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</si>
  <si>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</si>
  <si>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</si>
  <si>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</si>
  <si>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</si>
  <si>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</si>
  <si>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</si>
  <si>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</si>
  <si>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</si>
  <si>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</si>
  <si>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</si>
  <si>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</si>
  <si>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</si>
  <si>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</si>
  <si>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</si>
  <si>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</si>
  <si>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</si>
  <si>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</si>
  <si>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</si>
  <si>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</si>
  <si>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</si>
  <si>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</si>
  <si>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</si>
  <si>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</si>
  <si>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</si>
  <si>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</si>
  <si>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</si>
  <si>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</si>
  <si>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</si>
  <si>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</si>
  <si>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</si>
  <si>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</si>
  <si>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</si>
  <si>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</si>
  <si>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</si>
  <si>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</si>
  <si>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</si>
  <si>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</si>
  <si>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</si>
  <si>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</si>
  <si>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</si>
  <si>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</si>
  <si>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</si>
  <si>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</si>
  <si>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</si>
  <si>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</si>
  <si>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</si>
  <si>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</si>
  <si>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</si>
  <si>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</si>
  <si>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</si>
  <si>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</si>
  <si>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</si>
  <si>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</si>
  <si>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</si>
  <si>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</si>
  <si>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</si>
  <si>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</si>
  <si>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</si>
  <si>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</si>
  <si>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</si>
  <si>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</si>
  <si>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</si>
  <si>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</si>
  <si>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</si>
  <si>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</si>
  <si>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</si>
  <si>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</si>
  <si>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</si>
  <si>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</si>
  <si>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</si>
  <si>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</si>
  <si>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</si>
  <si>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</si>
  <si>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</si>
  <si>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</si>
  <si>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</si>
  <si>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</si>
  <si>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</si>
  <si>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</si>
  <si>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</si>
  <si>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</si>
  <si>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</si>
  <si>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</si>
  <si>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</si>
  <si>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</si>
  <si>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</si>
  <si>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</si>
  <si>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</si>
  <si>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</si>
  <si>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</si>
  <si>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</si>
  <si>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</si>
  <si>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</si>
  <si>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</si>
  <si>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</si>
  <si>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</si>
  <si>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</si>
  <si>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</si>
  <si>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</si>
  <si>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</si>
  <si>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</si>
  <si>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</si>
  <si>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</si>
  <si>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</si>
  <si>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</si>
  <si>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</si>
  <si>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</si>
  <si>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</si>
  <si>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</si>
  <si>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</si>
  <si>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</si>
  <si>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</si>
  <si>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</si>
  <si>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</si>
  <si>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</si>
  <si>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</si>
  <si>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</si>
  <si>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</si>
  <si>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</si>
  <si>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</si>
  <si>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</si>
  <si>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</si>
  <si>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</si>
  <si>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</si>
  <si>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</si>
  <si>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</si>
  <si>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</si>
  <si>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</si>
  <si>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</si>
  <si>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</si>
  <si>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</si>
  <si>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</si>
  <si>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</si>
  <si>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</si>
  <si>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</si>
  <si>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</si>
  <si>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</si>
  <si>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</si>
  <si>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</si>
  <si>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</si>
  <si>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</si>
  <si>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</si>
  <si>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</si>
  <si>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</si>
  <si>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</si>
  <si>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</si>
  <si>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</si>
  <si>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</si>
  <si>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</si>
  <si>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</si>
  <si>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</si>
  <si>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</si>
  <si>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</si>
  <si>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</si>
  <si>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</si>
  <si>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</si>
  <si>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</si>
  <si>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</si>
  <si>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</si>
  <si>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</si>
  <si>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</si>
  <si>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</si>
  <si>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</si>
  <si>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</si>
  <si>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</si>
  <si>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</si>
  <si>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</si>
  <si>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</si>
  <si>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</si>
  <si>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</si>
  <si>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</si>
  <si>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</si>
  <si>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</si>
  <si>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</si>
  <si>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</si>
  <si>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</si>
  <si>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</si>
  <si>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</si>
  <si>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</si>
  <si>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</si>
  <si>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</si>
  <si>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</si>
  <si>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</si>
  <si>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</si>
  <si>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</si>
  <si>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</si>
  <si>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</si>
  <si>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</si>
  <si>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</si>
  <si>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</si>
  <si>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</si>
  <si>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</si>
  <si>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</si>
  <si>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</si>
  <si>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</si>
  <si>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</si>
  <si>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</si>
  <si>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</si>
  <si>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</si>
  <si>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</si>
  <si>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</si>
  <si>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</si>
  <si>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</si>
  <si>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</si>
  <si>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</si>
  <si>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</si>
  <si>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</si>
  <si>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</si>
  <si>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</si>
  <si>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</si>
  <si>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</si>
  <si>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</si>
  <si>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</si>
  <si>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</si>
  <si>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</si>
  <si>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</si>
  <si>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</si>
  <si>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</si>
  <si>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</si>
  <si>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</si>
  <si>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</si>
  <si>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</si>
  <si>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</si>
  <si>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</si>
  <si>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</si>
  <si>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</si>
  <si>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</si>
  <si>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</si>
  <si>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</si>
  <si>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</si>
  <si>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</si>
  <si>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</si>
  <si>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</si>
  <si>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</si>
  <si>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</si>
  <si>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</si>
  <si>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</si>
  <si>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</si>
  <si>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</si>
  <si>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</si>
  <si>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</si>
  <si>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</si>
  <si>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</si>
  <si>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</si>
  <si>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</si>
  <si>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</si>
  <si>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</si>
  <si>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</si>
  <si>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</si>
  <si>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</si>
  <si>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</si>
  <si>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</si>
  <si>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</si>
  <si>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</si>
  <si>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</si>
  <si>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</si>
  <si>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</si>
  <si>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</si>
  <si>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</si>
  <si>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</si>
  <si>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</si>
  <si>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</si>
  <si>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</si>
  <si>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</si>
  <si>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</si>
  <si>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</si>
  <si>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</si>
  <si>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</si>
  <si>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</si>
  <si>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</si>
  <si>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</si>
  <si>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</si>
  <si>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</si>
  <si>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</si>
  <si>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</si>
  <si>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</si>
  <si>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</si>
  <si>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</si>
  <si>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</si>
  <si>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</si>
  <si>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</si>
  <si>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</si>
  <si>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</si>
  <si>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</si>
  <si>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</si>
  <si>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</si>
  <si>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</si>
  <si>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</si>
  <si>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</si>
  <si>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</si>
  <si>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</si>
  <si>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</si>
  <si>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</si>
  <si>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</si>
  <si>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</si>
  <si>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</si>
  <si>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</si>
  <si>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</si>
  <si>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</si>
  <si>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</si>
  <si>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</si>
  <si>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</si>
  <si>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</si>
  <si>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</si>
  <si>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</si>
  <si>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</si>
  <si>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</si>
  <si>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</si>
  <si>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</si>
  <si>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</si>
  <si>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</si>
  <si>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</si>
  <si>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</si>
  <si>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</si>
  <si>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</si>
  <si>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</si>
  <si>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</si>
  <si>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</si>
  <si>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</si>
  <si>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</si>
  <si>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</si>
  <si>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</si>
  <si>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</si>
  <si>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</si>
  <si>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</si>
  <si>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</si>
  <si>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</si>
  <si>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</si>
  <si>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</si>
  <si>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</si>
  <si>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</si>
  <si>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</si>
  <si>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</si>
  <si>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</si>
  <si>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</si>
  <si>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</si>
  <si>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</si>
  <si>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</si>
  <si>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</si>
  <si>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</si>
  <si>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</si>
  <si>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</si>
  <si>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</si>
  <si>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</si>
  <si>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</si>
  <si>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</si>
  <si>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</si>
  <si>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</si>
  <si>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</si>
  <si>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</si>
  <si>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</si>
  <si>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</si>
  <si>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</si>
  <si>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</si>
  <si>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</si>
  <si>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</si>
  <si>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</si>
  <si>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</si>
  <si>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</si>
  <si>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</si>
  <si>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</si>
  <si>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</si>
  <si>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</si>
  <si>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</si>
  <si>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</si>
  <si>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</si>
  <si>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</si>
  <si>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</si>
  <si>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</si>
  <si>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</si>
  <si>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</si>
  <si>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</si>
  <si>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</si>
  <si>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</si>
  <si>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</si>
  <si>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</si>
  <si>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</si>
  <si>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</si>
  <si>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</si>
  <si>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</si>
  <si>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</si>
  <si>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</si>
  <si>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</si>
  <si>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</si>
  <si>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</si>
  <si>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</si>
  <si>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</si>
  <si>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</si>
  <si>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</si>
  <si>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</si>
  <si>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</si>
  <si>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</si>
  <si>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</si>
  <si>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</si>
  <si>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</si>
  <si>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</si>
  <si>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</si>
  <si>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</si>
  <si>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</si>
  <si>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</si>
  <si>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</si>
  <si>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</si>
  <si>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</si>
  <si>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</si>
  <si>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</si>
  <si>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</si>
  <si>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</si>
  <si>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</si>
  <si>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</si>
  <si>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</si>
  <si>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</si>
  <si>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</si>
  <si>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</si>
  <si>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</si>
  <si>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</si>
  <si>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</si>
  <si>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</si>
  <si>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</si>
  <si>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</si>
  <si>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</si>
  <si>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</si>
  <si>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</si>
  <si>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</si>
  <si>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</si>
  <si>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</si>
  <si>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</si>
  <si>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</si>
  <si>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</si>
  <si>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</si>
  <si>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</si>
  <si>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</si>
  <si>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</si>
  <si>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</si>
  <si>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</si>
  <si>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</si>
  <si>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</si>
  <si>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</si>
  <si>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</si>
  <si>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</si>
  <si>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</si>
  <si>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</si>
  <si>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</si>
  <si>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</si>
  <si>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</si>
  <si>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</si>
  <si>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</si>
  <si>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</si>
  <si>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</si>
  <si>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</si>
  <si>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</si>
  <si>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</si>
  <si>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</si>
  <si>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</si>
  <si>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</si>
  <si>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</si>
  <si>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</si>
  <si>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</si>
  <si>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</si>
  <si>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</si>
  <si>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</si>
  <si>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</si>
  <si>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</si>
  <si>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</si>
  <si>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</si>
  <si>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</si>
  <si>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</si>
  <si>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</si>
  <si>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</si>
  <si>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</si>
  <si>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</si>
  <si>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</si>
  <si>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</si>
  <si>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</si>
  <si>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</si>
  <si>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</si>
  <si>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</si>
  <si>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</si>
  <si>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</si>
  <si>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</si>
  <si>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</si>
  <si>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</si>
  <si>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</si>
  <si>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</si>
  <si>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</si>
  <si>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</si>
  <si>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</si>
  <si>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</si>
  <si>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</si>
  <si>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</si>
  <si>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</si>
  <si>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</si>
  <si>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</si>
  <si>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</si>
  <si>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</si>
  <si>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</si>
  <si>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</si>
  <si>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</si>
  <si>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</si>
  <si>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</si>
  <si>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</si>
  <si>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</si>
  <si>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</si>
  <si>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</si>
  <si>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</si>
  <si>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</si>
  <si>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</si>
  <si>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</si>
  <si>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</si>
  <si>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</si>
  <si>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</si>
  <si>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</si>
  <si>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</si>
  <si>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</si>
  <si>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</si>
  <si>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</si>
  <si>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</si>
  <si>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</si>
  <si>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</si>
  <si>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</si>
  <si>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</si>
  <si>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</si>
  <si>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</si>
  <si>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</si>
  <si>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</si>
  <si>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</si>
  <si>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</si>
  <si>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</si>
  <si>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</si>
  <si>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</si>
  <si>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</si>
  <si>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</si>
  <si>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</si>
  <si>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</si>
  <si>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</si>
  <si>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</si>
  <si>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</si>
  <si>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</si>
  <si>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</si>
  <si>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</si>
  <si>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</si>
  <si>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</si>
  <si>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</si>
  <si>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</si>
  <si>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</si>
  <si>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</si>
  <si>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</si>
  <si>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</si>
  <si>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</si>
  <si>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</si>
  <si>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</si>
  <si>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</si>
  <si>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</si>
  <si>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</si>
  <si>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</si>
  <si>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</si>
  <si>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</si>
  <si>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</si>
  <si>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</si>
  <si>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</si>
  <si>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</si>
  <si>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</si>
  <si>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</si>
  <si>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</si>
  <si>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</si>
  <si>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</si>
  <si>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</si>
  <si>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</si>
  <si>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</si>
  <si>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</si>
  <si>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</si>
  <si>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</si>
  <si>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</si>
  <si>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</si>
  <si>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</si>
  <si>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</si>
  <si>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</si>
  <si>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</si>
  <si>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</si>
  <si>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</si>
  <si>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</si>
  <si>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</si>
  <si>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</si>
  <si>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</si>
  <si>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</si>
  <si>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</si>
  <si>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</si>
  <si>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</si>
  <si>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</si>
  <si>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</si>
  <si>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</si>
  <si>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</si>
  <si>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</si>
  <si>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</si>
  <si>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</si>
  <si>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</si>
  <si>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</si>
  <si>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</si>
  <si>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</si>
  <si>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</si>
  <si>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</si>
  <si>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</si>
  <si>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</si>
  <si>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</si>
  <si>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</si>
  <si>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</si>
  <si>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</si>
  <si>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</si>
  <si>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</si>
  <si>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</si>
  <si>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</si>
  <si>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</si>
  <si>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</si>
  <si>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</si>
  <si>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</si>
  <si>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</si>
  <si>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</si>
  <si>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</si>
  <si>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</si>
  <si>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</si>
  <si>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</si>
  <si>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</si>
  <si>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</si>
  <si>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</si>
  <si>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</si>
  <si>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</si>
  <si>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</si>
  <si>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</si>
  <si>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</si>
  <si>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</si>
  <si>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</si>
  <si>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</si>
  <si>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</si>
  <si>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</si>
  <si>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</si>
  <si>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</si>
  <si>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</si>
  <si>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</si>
  <si>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</si>
  <si>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</si>
  <si>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</si>
  <si>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</si>
  <si>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</si>
  <si>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</si>
  <si>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</si>
  <si>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</si>
  <si>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</si>
  <si>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</si>
  <si>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</si>
  <si>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</si>
  <si>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</si>
  <si>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</si>
  <si>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</si>
  <si>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</si>
  <si>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</si>
  <si>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</si>
  <si>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</si>
  <si>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</si>
  <si>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</si>
  <si>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</si>
  <si>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</si>
  <si>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</si>
  <si>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</si>
  <si>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</si>
  <si>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</si>
  <si>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</si>
  <si>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</si>
  <si>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</si>
  <si>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</si>
  <si>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</si>
  <si>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</si>
  <si>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</si>
  <si>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</si>
  <si>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</si>
  <si>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</si>
  <si>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</si>
  <si>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</si>
  <si>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</si>
  <si>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</si>
  <si>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</si>
  <si>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</si>
  <si>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</si>
  <si>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</si>
  <si>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</si>
  <si>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</si>
  <si>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</si>
  <si>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</si>
  <si>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</si>
  <si>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</si>
  <si>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</si>
  <si>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</si>
  <si>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</si>
  <si>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</si>
  <si>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</si>
  <si>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</si>
  <si>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</si>
  <si>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</si>
  <si>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</si>
  <si>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</si>
  <si>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</si>
  <si>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</si>
  <si>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</si>
  <si>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</si>
  <si>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</si>
  <si>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</si>
  <si>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</si>
  <si>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</si>
  <si>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</si>
  <si>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</si>
  <si>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</si>
  <si>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</si>
  <si>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</si>
  <si>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</si>
  <si>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</si>
  <si>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</si>
  <si>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</si>
  <si>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</si>
  <si>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</si>
  <si>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</si>
  <si>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</si>
  <si>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</si>
  <si>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</si>
  <si>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</si>
  <si>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</si>
  <si>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</si>
  <si>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</si>
  <si>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</si>
  <si>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</si>
  <si>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</si>
  <si>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</si>
  <si>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</si>
  <si>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</si>
  <si>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</si>
  <si>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</si>
  <si>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</si>
  <si>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</si>
  <si>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</si>
  <si>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</si>
  <si>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</si>
  <si>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</si>
  <si>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</si>
  <si>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</si>
  <si>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</si>
  <si>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</si>
  <si>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</si>
  <si>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</si>
  <si>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</si>
  <si>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</si>
  <si>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</si>
  <si>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</si>
  <si>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</si>
  <si>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</si>
  <si>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</si>
  <si>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</si>
  <si>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</si>
  <si>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</si>
  <si>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</si>
  <si>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</si>
  <si>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</si>
  <si>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</si>
  <si>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</si>
  <si>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</si>
  <si>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</si>
  <si>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</si>
  <si>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</si>
  <si>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</si>
  <si>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</si>
  <si>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</si>
  <si>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</si>
  <si>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</si>
  <si>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</si>
  <si>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</si>
  <si>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</si>
  <si>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</si>
  <si>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</si>
  <si>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</si>
  <si>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</si>
  <si>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</si>
  <si>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</si>
  <si>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</si>
  <si>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</si>
  <si>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</si>
  <si>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</si>
  <si>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</si>
  <si>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</si>
  <si>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</si>
  <si>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</si>
  <si>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</si>
  <si>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</si>
  <si>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</si>
  <si>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</si>
  <si>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</si>
  <si>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</si>
  <si>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</si>
  <si>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</si>
  <si>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</si>
  <si>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</si>
  <si>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</si>
  <si>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</si>
  <si>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</si>
  <si>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</si>
  <si>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</si>
  <si>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</si>
  <si>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</si>
  <si>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</si>
  <si>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</si>
  <si>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</si>
  <si>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</si>
  <si>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</si>
  <si>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</si>
  <si>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</si>
  <si>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</si>
  <si>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</si>
  <si>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</si>
  <si>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</si>
  <si>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</si>
  <si>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</si>
  <si>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</si>
  <si>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</si>
  <si>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</si>
  <si>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</si>
  <si>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</si>
  <si>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</si>
  <si>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</si>
  <si>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</si>
  <si>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</si>
  <si>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</si>
  <si>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</si>
  <si>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</si>
  <si>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</si>
  <si>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</si>
  <si>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</si>
  <si>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</si>
  <si>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</si>
  <si>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</si>
  <si>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</si>
  <si>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</si>
  <si>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</si>
  <si>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</si>
  <si>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</si>
  <si>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</si>
  <si>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</si>
  <si>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</si>
  <si>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</si>
  <si>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</si>
  <si>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</si>
  <si>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</si>
  <si>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</si>
  <si>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</si>
  <si>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</si>
  <si>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</si>
  <si>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</si>
  <si>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</si>
  <si>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</si>
  <si>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</si>
  <si>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</si>
  <si>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</si>
  <si>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</si>
  <si>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</si>
  <si>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</si>
  <si>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</si>
  <si>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</si>
  <si>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</si>
  <si>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</si>
  <si>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</si>
  <si>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</si>
  <si>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</si>
  <si>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</si>
  <si>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</si>
  <si>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</si>
  <si>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</si>
  <si>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</si>
  <si>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</si>
  <si>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</si>
  <si>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</si>
  <si>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</si>
  <si>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</si>
  <si>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</si>
  <si>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</si>
  <si>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</si>
  <si>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</si>
  <si>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</si>
  <si>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</si>
  <si>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</si>
  <si>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</si>
  <si>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</si>
  <si>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</si>
  <si>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</si>
  <si>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</si>
  <si>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</si>
  <si>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</si>
  <si>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</si>
  <si>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</si>
  <si>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</si>
  <si>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</si>
  <si>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</si>
  <si>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</si>
  <si>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</si>
  <si>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</si>
  <si>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</si>
  <si>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</si>
  <si>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</si>
  <si>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</si>
  <si>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</si>
  <si>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</si>
  <si>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</si>
  <si>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</si>
  <si>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</si>
  <si>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</si>
  <si>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</si>
  <si>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</si>
  <si>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</si>
  <si>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</si>
  <si>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</si>
  <si>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</si>
  <si>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</si>
  <si>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</si>
  <si>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</si>
  <si>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</si>
  <si>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</si>
  <si>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</si>
  <si>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</si>
  <si>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</si>
  <si>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</si>
  <si>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</si>
  <si>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</si>
  <si>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</si>
  <si>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</si>
  <si>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</si>
  <si>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</si>
  <si>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</si>
  <si>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</si>
  <si>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</si>
  <si>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</si>
  <si>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</si>
  <si>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</si>
  <si>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</si>
  <si>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</si>
  <si>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</si>
  <si>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</si>
  <si>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</si>
  <si>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</si>
  <si>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</si>
  <si>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</si>
  <si>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</si>
  <si>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</si>
  <si>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</si>
  <si>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</si>
  <si>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</si>
  <si>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</si>
  <si>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</si>
  <si>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</si>
  <si>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</si>
  <si>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</si>
  <si>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</si>
  <si>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</si>
  <si>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</si>
  <si>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</si>
  <si>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</si>
  <si>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</si>
  <si>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</si>
  <si>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</si>
  <si>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</si>
  <si>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</si>
  <si>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</si>
  <si>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</si>
  <si>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</si>
  <si>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</si>
  <si>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</si>
  <si>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</si>
  <si>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</si>
  <si>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</si>
  <si>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</si>
  <si>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</si>
  <si>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</si>
  <si>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</si>
  <si>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</si>
  <si>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</si>
  <si>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</si>
  <si>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</si>
  <si>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</si>
  <si>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</si>
  <si>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</si>
  <si>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</si>
  <si>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</si>
  <si>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</si>
  <si>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</si>
  <si>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</si>
  <si>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</si>
  <si>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</si>
  <si>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</si>
  <si>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</si>
  <si>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</si>
  <si>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</si>
  <si>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</si>
  <si>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</si>
  <si>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</si>
  <si>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</si>
  <si>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</si>
  <si>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</si>
  <si>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</si>
  <si>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</si>
  <si>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</si>
  <si>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</si>
  <si>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</si>
  <si>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</si>
  <si>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</si>
  <si>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</si>
  <si>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</si>
  <si>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</si>
  <si>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</si>
  <si>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</si>
  <si>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</si>
  <si>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</si>
  <si>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</si>
  <si>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</si>
  <si>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</si>
  <si>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</si>
  <si>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</si>
  <si>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</si>
  <si>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</si>
  <si>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</si>
  <si>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</si>
  <si>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</si>
  <si>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</si>
  <si>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</si>
  <si>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</si>
  <si>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</si>
  <si>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</si>
  <si>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</si>
  <si>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</si>
  <si>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</si>
  <si>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</si>
  <si>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</si>
  <si>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</si>
  <si>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</si>
  <si>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</si>
  <si>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</si>
  <si>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</si>
  <si>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</si>
  <si>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</si>
  <si>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</si>
  <si>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</si>
  <si>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</si>
  <si>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</si>
  <si>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</si>
  <si>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</si>
  <si>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</si>
  <si>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</si>
  <si>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</si>
  <si>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</si>
  <si>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</si>
  <si>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</si>
  <si>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</si>
  <si>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</si>
  <si>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</si>
  <si>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</si>
  <si>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</si>
  <si>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</si>
  <si>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</si>
  <si>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</si>
  <si>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</si>
  <si>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</si>
  <si>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</si>
  <si>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</si>
  <si>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</si>
  <si>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</si>
  <si>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</si>
  <si>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</si>
  <si>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</si>
  <si>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</si>
  <si>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</si>
  <si>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</si>
  <si>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</si>
  <si>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</si>
  <si>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</si>
  <si>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</si>
  <si>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</si>
  <si>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</si>
  <si>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</si>
  <si>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</si>
  <si>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</si>
  <si>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</si>
  <si>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</si>
  <si>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</si>
  <si>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</si>
  <si>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</si>
  <si>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</si>
  <si>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</si>
  <si>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</si>
  <si>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</si>
  <si>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</si>
  <si>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</si>
  <si>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</si>
  <si>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</si>
  <si>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</si>
  <si>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</si>
  <si>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</si>
  <si>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</si>
  <si>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</si>
  <si>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</si>
  <si>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</si>
  <si>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</si>
  <si>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</si>
  <si>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</si>
  <si>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</si>
  <si>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</si>
  <si>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</si>
  <si>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</si>
  <si>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</si>
  <si>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</si>
  <si>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</si>
  <si>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</si>
  <si>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</si>
  <si>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</si>
  <si>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</si>
  <si>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</si>
  <si>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</si>
  <si>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</si>
  <si>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</si>
  <si>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</si>
  <si>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</si>
  <si>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</si>
  <si>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</si>
  <si>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</si>
  <si>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</si>
  <si>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</si>
  <si>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</si>
  <si>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</si>
  <si>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</si>
  <si>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</si>
  <si>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</si>
  <si>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</si>
  <si>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</si>
  <si>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</si>
  <si>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</si>
  <si>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</si>
  <si>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</si>
  <si>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</si>
  <si>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</si>
  <si>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</si>
  <si>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</si>
  <si>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</si>
  <si>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</si>
  <si>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</si>
  <si>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</si>
  <si>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</si>
  <si>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</si>
  <si>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</si>
  <si>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</si>
  <si>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</si>
  <si>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</si>
  <si>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</si>
  <si>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</si>
  <si>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</si>
  <si>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</si>
  <si>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</si>
  <si>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</si>
  <si>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</si>
  <si>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</si>
  <si>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</si>
  <si>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</si>
  <si>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</si>
  <si>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</si>
  <si>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</si>
  <si>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</si>
  <si>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</si>
  <si>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</si>
  <si>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</si>
  <si>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</si>
  <si>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</si>
  <si>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</si>
  <si>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</si>
  <si>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</si>
  <si>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</si>
  <si>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</si>
  <si>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</si>
  <si>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</si>
  <si>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</si>
  <si>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</si>
  <si>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</si>
  <si>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</si>
  <si>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</si>
  <si>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</si>
  <si>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</si>
  <si>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</si>
  <si>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</si>
  <si>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</si>
  <si>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</si>
  <si>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</si>
  <si>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</si>
  <si>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</si>
  <si>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</si>
  <si>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</si>
  <si>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</si>
  <si>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</si>
  <si>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</si>
  <si>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</si>
  <si>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</si>
  <si>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</si>
  <si>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</si>
  <si>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</si>
  <si>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</si>
  <si>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</si>
  <si>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</si>
  <si>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</si>
  <si>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</si>
  <si>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</si>
  <si>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</si>
  <si>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</si>
  <si>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</si>
  <si>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</si>
  <si>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</si>
  <si>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</si>
  <si>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</si>
  <si>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</si>
  <si>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</si>
  <si>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</si>
  <si>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</si>
  <si>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</si>
  <si>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</si>
  <si>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</si>
  <si>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</si>
  <si>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</si>
  <si>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</si>
  <si>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</si>
  <si>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</si>
  <si>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</si>
  <si>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</si>
  <si>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</si>
  <si>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</si>
  <si>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</si>
  <si>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</si>
  <si>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</si>
  <si>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</si>
  <si>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</si>
  <si>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</si>
  <si>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</si>
  <si>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</si>
  <si>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</si>
  <si>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</si>
  <si>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</si>
  <si>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</si>
  <si>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</si>
  <si>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</si>
  <si>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</si>
  <si>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</si>
  <si>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</si>
  <si>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</si>
  <si>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</si>
  <si>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</si>
  <si>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</si>
  <si>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</si>
  <si>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</si>
  <si>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</si>
  <si>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</si>
  <si>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</si>
  <si>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</si>
  <si>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</si>
  <si>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</si>
  <si>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</si>
  <si>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</si>
  <si>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</si>
  <si>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</si>
  <si>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</si>
  <si>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</si>
  <si>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</si>
  <si>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</si>
  <si>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</si>
  <si>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</si>
  <si>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</si>
  <si>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</si>
  <si>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</si>
  <si>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</si>
  <si>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</si>
  <si>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</si>
  <si>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</si>
  <si>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</si>
  <si>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</si>
  <si>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</si>
  <si>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</si>
  <si>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</si>
  <si>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</si>
  <si>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</si>
  <si>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</si>
  <si>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</si>
  <si>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</si>
  <si>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</si>
  <si>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</si>
  <si>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</si>
  <si>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</si>
  <si>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</si>
  <si>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</si>
  <si>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</si>
  <si>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</si>
  <si>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</si>
  <si>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</si>
  <si>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</si>
  <si>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</si>
  <si>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</si>
  <si>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</si>
  <si>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</si>
  <si>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</si>
  <si>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</si>
  <si>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</si>
  <si>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</si>
  <si>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</si>
  <si>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</si>
  <si>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</si>
  <si>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</si>
  <si>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</si>
  <si>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</si>
  <si>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</si>
  <si>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</si>
  <si>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</si>
  <si>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</si>
  <si>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</si>
  <si>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</si>
  <si>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</si>
  <si>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</si>
  <si>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</si>
  <si>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</si>
  <si>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</si>
  <si>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</si>
  <si>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</si>
  <si>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</si>
  <si>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</si>
  <si>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</si>
  <si>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</si>
  <si>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</si>
  <si>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</si>
  <si>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</si>
  <si>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</si>
  <si>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</si>
  <si>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</si>
  <si>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</si>
  <si>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</si>
  <si>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</si>
  <si>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</si>
  <si>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</si>
  <si>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</si>
  <si>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</si>
  <si>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</si>
  <si>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</si>
  <si>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</si>
  <si>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</si>
  <si>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</si>
  <si>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</si>
  <si>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</si>
  <si>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</si>
  <si>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</si>
  <si>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</si>
  <si>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</si>
  <si>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</si>
  <si>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</si>
  <si>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</si>
  <si>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</si>
  <si>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</si>
  <si>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</si>
  <si>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</si>
  <si>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</si>
  <si>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</si>
  <si>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</si>
  <si>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</si>
  <si>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</si>
  <si>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</si>
  <si>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</si>
  <si>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</si>
  <si>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</si>
  <si>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</si>
  <si>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</si>
  <si>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</si>
  <si>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</si>
  <si>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</si>
  <si>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</si>
  <si>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</si>
  <si>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</si>
  <si>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</si>
  <si>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</si>
  <si>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</si>
  <si>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</si>
  <si>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</si>
  <si>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</si>
  <si>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</si>
  <si>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</si>
  <si>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</si>
  <si>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</si>
  <si>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</si>
  <si>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</si>
  <si>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</si>
  <si>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</si>
  <si>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</si>
  <si>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</si>
  <si>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</si>
  <si>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</si>
  <si>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</si>
  <si>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</si>
  <si>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</si>
  <si>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</si>
  <si>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</si>
  <si>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</si>
  <si>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</si>
  <si>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</si>
  <si>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</si>
  <si>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</si>
  <si>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</si>
  <si>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</si>
  <si>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</si>
  <si>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</si>
  <si>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</si>
  <si>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</si>
  <si>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</si>
  <si>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</si>
  <si>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</si>
  <si>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</si>
  <si>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</si>
  <si>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</si>
  <si>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</si>
  <si>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</si>
  <si>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</si>
  <si>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</si>
  <si>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</si>
  <si>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</si>
  <si>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</si>
  <si>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</si>
  <si>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</si>
  <si>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</si>
  <si>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</si>
  <si>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</si>
  <si>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</si>
  <si>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</si>
  <si>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</si>
  <si>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</si>
  <si>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</si>
  <si>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</si>
  <si>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</si>
  <si>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</si>
  <si>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</si>
  <si>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</si>
  <si>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</si>
  <si>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</si>
  <si>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</si>
  <si>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</si>
  <si>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</si>
  <si>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</si>
  <si>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</si>
  <si>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</si>
  <si>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</si>
  <si>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</si>
  <si>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</si>
  <si>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</si>
  <si>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</si>
  <si>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</si>
  <si>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</si>
  <si>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</si>
  <si>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</si>
  <si>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</si>
  <si>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</si>
  <si>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</si>
  <si>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</si>
  <si>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</si>
  <si>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</si>
  <si>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</si>
  <si>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</si>
  <si>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</si>
  <si>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</si>
  <si>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</si>
  <si>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</si>
  <si>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</si>
  <si>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</si>
  <si>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</si>
  <si>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</si>
  <si>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</si>
  <si>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</si>
  <si>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</si>
  <si>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</si>
  <si>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</si>
  <si>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</si>
  <si>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</si>
  <si>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</si>
  <si>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</si>
  <si>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</si>
  <si>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</si>
  <si>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</si>
  <si>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</si>
  <si>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</si>
  <si>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</si>
  <si>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</si>
  <si>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</si>
  <si>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</si>
  <si>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</si>
  <si>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</si>
  <si>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</si>
  <si>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</si>
  <si>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</si>
  <si>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</si>
  <si>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</si>
  <si>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</si>
  <si>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</si>
  <si>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</si>
  <si>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</si>
  <si>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</si>
  <si>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</si>
  <si>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</si>
  <si>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</si>
  <si>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</si>
  <si>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</si>
  <si>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</si>
  <si>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</si>
  <si>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</si>
  <si>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</si>
  <si>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</si>
  <si>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</si>
  <si>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</si>
  <si>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</si>
  <si>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</si>
  <si>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</si>
  <si>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</si>
  <si>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</si>
  <si>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</si>
  <si>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</si>
  <si>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</si>
  <si>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</si>
  <si>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</si>
  <si>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</si>
  <si>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</si>
  <si>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</si>
  <si>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</si>
  <si>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</si>
  <si>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</si>
  <si>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</si>
  <si>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</si>
  <si>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</si>
  <si>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</si>
  <si>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</si>
  <si>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</si>
  <si>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</si>
  <si>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</si>
  <si>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</si>
  <si>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</si>
  <si>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</si>
  <si>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</si>
  <si>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</si>
  <si>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</si>
  <si>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</si>
  <si>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</si>
  <si>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</si>
  <si>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</si>
  <si>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</si>
  <si>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</si>
  <si>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</si>
  <si>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</si>
  <si>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</si>
  <si>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</si>
  <si>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</si>
  <si>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</si>
  <si>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</si>
  <si>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</si>
  <si>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</si>
  <si>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</si>
  <si>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</si>
  <si>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</si>
  <si>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</si>
  <si>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</si>
  <si>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</si>
  <si>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</si>
  <si>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</si>
  <si>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</si>
  <si>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</si>
  <si>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</si>
  <si>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</si>
  <si>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</si>
  <si>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</si>
  <si>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</si>
  <si>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</si>
  <si>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</si>
  <si>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</si>
  <si>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</si>
  <si>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</si>
  <si>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</si>
  <si>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</si>
  <si>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</si>
  <si>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</si>
  <si>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</si>
  <si>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</si>
  <si>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</si>
  <si>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</si>
  <si>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</si>
  <si>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</si>
  <si>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</si>
  <si>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</si>
  <si>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</si>
  <si>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</si>
  <si>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</si>
  <si>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</si>
  <si>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</si>
  <si>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</si>
  <si>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</si>
  <si>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</si>
  <si>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</si>
  <si>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</si>
  <si>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</si>
  <si>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</si>
  <si>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</si>
  <si>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</si>
  <si>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</si>
  <si>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</si>
  <si>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</si>
  <si>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</si>
  <si>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</si>
  <si>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</si>
  <si>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</si>
  <si>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</si>
  <si>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</si>
  <si>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</si>
  <si>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</si>
  <si>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</si>
  <si>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</si>
  <si>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</si>
  <si>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</si>
  <si>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</si>
  <si>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</si>
  <si>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</si>
  <si>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</si>
  <si>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</si>
  <si>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</si>
  <si>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</si>
  <si>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</si>
  <si>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</si>
  <si>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</si>
  <si>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</si>
  <si>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</si>
  <si>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</si>
  <si>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</si>
  <si>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</si>
  <si>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</si>
  <si>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</si>
  <si>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</si>
  <si>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</si>
  <si>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</si>
  <si>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</si>
  <si>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</si>
  <si>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</si>
  <si>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</si>
  <si>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</si>
  <si>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</si>
  <si>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</si>
  <si>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</si>
  <si>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</si>
  <si>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</si>
  <si>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</si>
  <si>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</si>
  <si>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</si>
  <si>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</si>
  <si>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</si>
  <si>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</si>
  <si>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</si>
  <si>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</si>
  <si>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</si>
  <si>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</si>
  <si>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</si>
  <si>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</si>
  <si>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</si>
  <si>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</si>
  <si>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</si>
  <si>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</si>
  <si>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</si>
  <si>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</si>
  <si>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</si>
  <si>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</si>
  <si>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</si>
  <si>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</si>
  <si>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</si>
  <si>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</si>
  <si>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</si>
  <si>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</si>
  <si>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</si>
  <si>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</si>
  <si>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</si>
  <si>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</si>
  <si>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</si>
  <si>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</si>
  <si>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</si>
  <si>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</si>
  <si>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</si>
  <si>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</si>
  <si>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</si>
  <si>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</si>
  <si>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</si>
  <si>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</si>
  <si>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</si>
  <si>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</si>
  <si>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</si>
  <si>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</si>
  <si>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</si>
  <si>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</si>
  <si>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</si>
  <si>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</si>
  <si>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</si>
  <si>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</si>
  <si>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</si>
  <si>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</si>
  <si>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</si>
  <si>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</si>
  <si>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</si>
  <si>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</si>
  <si>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</si>
  <si>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</si>
  <si>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</si>
  <si>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</si>
  <si>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</si>
  <si>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</si>
  <si>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</si>
  <si>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</si>
  <si>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</si>
  <si>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</si>
  <si>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</si>
  <si>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</si>
  <si>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</si>
  <si>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</si>
  <si>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</si>
  <si>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</si>
  <si>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</si>
  <si>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</si>
  <si>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</si>
  <si>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</si>
  <si>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</si>
  <si>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</si>
  <si>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</si>
  <si>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</si>
  <si>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</si>
  <si>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</si>
  <si>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</si>
  <si>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</si>
  <si>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</si>
  <si>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</si>
  <si>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</si>
  <si>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</si>
  <si>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</si>
  <si>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</si>
  <si>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</si>
  <si>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</si>
  <si>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</si>
  <si>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</si>
  <si>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</si>
  <si>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</si>
  <si>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</si>
  <si>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</si>
  <si>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</si>
  <si>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</si>
  <si>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</si>
  <si>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</si>
  <si>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</si>
  <si>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</si>
  <si>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</si>
  <si>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</si>
  <si>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</si>
  <si>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</si>
  <si>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</si>
  <si>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</si>
  <si>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</si>
  <si>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</si>
  <si>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</si>
  <si>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</si>
  <si>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</si>
  <si>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</si>
  <si>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</si>
  <si>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</si>
  <si>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</si>
  <si>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</si>
  <si>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</si>
  <si>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</si>
  <si>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</si>
  <si>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</si>
  <si>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</si>
  <si>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</si>
  <si>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</si>
  <si>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</si>
  <si>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</si>
  <si>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</si>
  <si>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</si>
  <si>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</si>
  <si>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</si>
  <si>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</si>
  <si>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</si>
  <si>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</si>
  <si>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</si>
  <si>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</si>
  <si>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</si>
  <si>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</si>
  <si>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</si>
  <si>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</si>
  <si>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</si>
  <si>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</si>
  <si>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</si>
  <si>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</si>
  <si>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</si>
  <si>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</si>
  <si>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</si>
  <si>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</si>
  <si>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</si>
  <si>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</si>
  <si>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</si>
  <si>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</si>
  <si>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</si>
  <si>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</si>
  <si>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</si>
  <si>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</si>
  <si>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</si>
  <si>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</si>
  <si>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</si>
  <si>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</si>
  <si>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</si>
  <si>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</si>
  <si>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</si>
  <si>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</si>
  <si>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</si>
  <si>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</si>
  <si>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</si>
  <si>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</si>
  <si>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</si>
  <si>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</si>
  <si>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</si>
  <si>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</si>
  <si>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</si>
  <si>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</si>
  <si>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</si>
  <si>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</si>
  <si>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</si>
  <si>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</si>
  <si>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</si>
  <si>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</si>
  <si>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</si>
  <si>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</si>
  <si>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</si>
  <si>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</si>
  <si>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</si>
  <si>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</si>
  <si>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</si>
  <si>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</si>
  <si>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</si>
  <si>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</si>
  <si>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</si>
  <si>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</si>
  <si>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</si>
  <si>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</si>
  <si>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</si>
  <si>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</si>
  <si>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</si>
  <si>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</si>
  <si>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</si>
  <si>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</si>
  <si>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</si>
  <si>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</si>
  <si>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</si>
  <si>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</si>
  <si>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</si>
  <si>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</si>
  <si>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</si>
  <si>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</si>
  <si>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</si>
  <si>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</si>
  <si>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</si>
  <si>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</si>
  <si>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</si>
  <si>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</si>
  <si>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</si>
  <si>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</si>
  <si>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</si>
  <si>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</si>
  <si>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</si>
  <si>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</si>
  <si>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</si>
  <si>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</si>
  <si>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</si>
  <si>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</si>
  <si>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</si>
  <si>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</si>
  <si>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</si>
  <si>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</si>
  <si>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</si>
  <si>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</si>
  <si>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</si>
  <si>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</si>
  <si>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</si>
  <si>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</si>
  <si>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</si>
  <si>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</si>
  <si>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</si>
  <si>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</si>
  <si>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</si>
  <si>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</si>
  <si>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</si>
  <si>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</si>
  <si>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</si>
  <si>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</si>
  <si>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</si>
  <si>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</si>
  <si>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</si>
  <si>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</si>
  <si>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</si>
  <si>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</si>
  <si>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</si>
  <si>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</si>
  <si>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</si>
  <si>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</si>
  <si>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</si>
  <si>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</si>
  <si>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</si>
  <si>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</si>
  <si>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</si>
  <si>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</si>
  <si>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</si>
  <si>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</si>
  <si>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</si>
  <si>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</si>
  <si>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</si>
  <si>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</si>
  <si>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</si>
  <si>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</si>
  <si>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</si>
  <si>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</si>
  <si>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</si>
  <si>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</si>
  <si>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</si>
  <si>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</si>
  <si>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</si>
  <si>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</si>
  <si>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</si>
  <si>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</si>
  <si>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</si>
  <si>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</si>
  <si>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</si>
  <si>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</si>
  <si>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</si>
  <si>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</si>
  <si>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</si>
  <si>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</si>
  <si>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</si>
  <si>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</si>
  <si>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</si>
  <si>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</si>
  <si>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</si>
  <si>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</si>
  <si>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</si>
  <si>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</si>
  <si>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</si>
  <si>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</si>
  <si>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</si>
  <si>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</si>
  <si>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</si>
  <si>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</si>
  <si>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</si>
  <si>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</si>
  <si>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</si>
  <si>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</si>
  <si>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</si>
  <si>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</si>
  <si>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</si>
  <si>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</si>
  <si>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</si>
  <si>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</si>
  <si>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</si>
  <si>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</si>
  <si>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</si>
  <si>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</si>
  <si>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</si>
  <si>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</si>
  <si>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</si>
  <si>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</si>
  <si>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</si>
  <si>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</si>
  <si>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</si>
  <si>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</si>
  <si>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</si>
  <si>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</si>
  <si>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</si>
  <si>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</si>
  <si>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</si>
  <si>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</si>
  <si>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</si>
  <si>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</si>
  <si>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</si>
  <si>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</si>
  <si>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</si>
  <si>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</si>
  <si>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</si>
  <si>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</si>
  <si>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</si>
  <si>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</si>
  <si>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</si>
  <si>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</si>
  <si>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</si>
  <si>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</si>
  <si>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</si>
  <si>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</si>
  <si>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</si>
  <si>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</si>
  <si>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</si>
  <si>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</si>
  <si>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</si>
  <si>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</si>
  <si>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</si>
  <si>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</si>
  <si>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</si>
  <si>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</si>
  <si>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</si>
  <si>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</si>
  <si>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</si>
  <si>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</si>
  <si>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</si>
  <si>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</si>
  <si>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</si>
  <si>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</si>
  <si>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</si>
  <si>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</si>
  <si>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</si>
  <si>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</si>
  <si>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</si>
  <si>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</si>
  <si>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</si>
  <si>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</si>
  <si>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</si>
  <si>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</si>
  <si>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</si>
  <si>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</si>
  <si>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</si>
  <si>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</si>
  <si>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</si>
  <si>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</si>
  <si>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</si>
  <si>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</si>
  <si>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</si>
  <si>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</si>
  <si>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</si>
  <si>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</si>
  <si>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</si>
  <si>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</si>
  <si>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</si>
  <si>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</si>
  <si>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</si>
  <si>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</si>
  <si>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</si>
  <si>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</si>
  <si>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</si>
  <si>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</si>
  <si>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</si>
  <si>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</si>
  <si>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</si>
  <si>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</si>
  <si>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</si>
  <si>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</si>
  <si>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</si>
  <si>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</si>
  <si>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</si>
  <si>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</si>
  <si>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</si>
  <si>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</si>
  <si>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</si>
  <si>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</si>
  <si>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</si>
  <si>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</si>
  <si>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</si>
  <si>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</si>
  <si>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</si>
  <si>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</si>
  <si>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</si>
  <si>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</si>
  <si>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</si>
  <si>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</si>
  <si>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</si>
  <si>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</si>
  <si>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</si>
  <si>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</si>
  <si>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</si>
  <si>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</si>
  <si>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</si>
  <si>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</si>
  <si>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</si>
  <si>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</si>
  <si>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</si>
  <si>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</si>
  <si>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</si>
  <si>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</si>
  <si>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</si>
  <si>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</si>
  <si>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</si>
  <si>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</si>
  <si>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</si>
  <si>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</si>
  <si>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</si>
  <si>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</si>
  <si>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</si>
  <si>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</si>
  <si>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</si>
  <si>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</si>
  <si>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</si>
  <si>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</si>
  <si>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</si>
  <si>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</si>
  <si>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</si>
  <si>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</si>
  <si>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</si>
  <si>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</si>
  <si>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</si>
  <si>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</si>
  <si>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</si>
  <si>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</si>
  <si>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</si>
  <si>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</si>
  <si>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</si>
  <si>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</si>
  <si>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</si>
  <si>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</si>
  <si>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</si>
  <si>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</si>
  <si>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</si>
  <si>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</si>
  <si>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</si>
  <si>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</si>
  <si>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</si>
  <si>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</si>
  <si>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</si>
  <si>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</si>
  <si>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</si>
  <si>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</si>
  <si>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</si>
  <si>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</si>
  <si>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</si>
  <si>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</si>
  <si>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</si>
  <si>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</si>
  <si>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</si>
  <si>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</si>
  <si>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</si>
  <si>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</si>
  <si>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</si>
  <si>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</si>
  <si>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</si>
  <si>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</si>
  <si>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</si>
  <si>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</si>
  <si>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</si>
  <si>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</si>
  <si>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</si>
  <si>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</si>
  <si>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</si>
  <si>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</si>
  <si>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</si>
  <si>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</si>
  <si>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</si>
  <si>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</si>
  <si>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</si>
  <si>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</si>
  <si>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</si>
  <si>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</si>
  <si>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</si>
  <si>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</si>
  <si>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</si>
  <si>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</si>
  <si>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</si>
  <si>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</si>
  <si>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</si>
  <si>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</si>
  <si>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</si>
  <si>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</si>
  <si>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</si>
  <si>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</si>
  <si>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</si>
  <si>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</si>
  <si>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</si>
  <si>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</si>
  <si>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</si>
  <si>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</si>
  <si>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</si>
  <si>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</si>
  <si>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</si>
  <si>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</si>
  <si>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</si>
  <si>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</si>
  <si>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</si>
  <si>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</si>
  <si>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</si>
  <si>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</si>
  <si>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</si>
  <si>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</si>
  <si>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</si>
  <si>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</si>
  <si>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</si>
  <si>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</si>
  <si>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</si>
  <si>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</si>
  <si>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</si>
  <si>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</si>
  <si>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</si>
  <si>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</si>
  <si>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</si>
  <si>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</si>
  <si>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</si>
  <si>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</si>
  <si>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</si>
  <si>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</si>
  <si>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</si>
  <si>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</si>
  <si>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</si>
  <si>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</si>
  <si>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</si>
  <si>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</si>
  <si>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</si>
  <si>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</si>
  <si>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</si>
  <si>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</si>
  <si>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</si>
  <si>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</si>
  <si>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</si>
  <si>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</si>
  <si>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</si>
  <si>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</si>
  <si>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</si>
  <si>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</si>
  <si>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</si>
  <si>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</si>
  <si>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</si>
  <si>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</si>
  <si>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</si>
  <si>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</si>
  <si>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</si>
  <si>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</si>
  <si>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</si>
  <si>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</si>
  <si>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</si>
  <si>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</si>
  <si>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</si>
  <si>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</si>
  <si>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</si>
  <si>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</si>
  <si>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</si>
  <si>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</si>
  <si>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</si>
  <si>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</si>
  <si>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</si>
  <si>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</si>
  <si>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</si>
  <si>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</si>
  <si>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</si>
  <si>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</si>
  <si>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</si>
  <si>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</si>
  <si>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</si>
  <si>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</si>
  <si>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</si>
  <si>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</si>
  <si>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</si>
  <si>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</si>
  <si>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</si>
  <si>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</si>
  <si>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</si>
  <si>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</si>
  <si>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</si>
  <si>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</si>
  <si>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</si>
  <si>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</si>
  <si>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</si>
  <si>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</si>
  <si>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</si>
  <si>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</si>
  <si>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</si>
  <si>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</si>
  <si>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</si>
  <si>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</si>
  <si>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</si>
  <si>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</si>
  <si>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</si>
  <si>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</si>
  <si>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</si>
  <si>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</si>
  <si>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</si>
  <si>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</si>
  <si>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</si>
  <si>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</si>
  <si>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</si>
  <si>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</si>
  <si>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</si>
  <si>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</si>
  <si>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</si>
  <si>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</si>
  <si>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</si>
  <si>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</si>
  <si>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</si>
  <si>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</si>
  <si>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</si>
  <si>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</si>
  <si>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</si>
  <si>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</si>
  <si>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</si>
  <si>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</si>
  <si>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</si>
  <si>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</si>
  <si>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</si>
  <si>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</si>
  <si>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</si>
  <si>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</si>
  <si>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</si>
  <si>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</si>
  <si>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</si>
  <si>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</si>
  <si>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</si>
  <si>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</si>
  <si>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</si>
  <si>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</si>
  <si>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</si>
  <si>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</si>
  <si>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</si>
  <si>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</si>
  <si>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</si>
  <si>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</si>
  <si>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</si>
  <si>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</si>
  <si>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</si>
  <si>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</si>
  <si>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</si>
  <si>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</si>
  <si>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</si>
  <si>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</si>
  <si>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</si>
  <si>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</si>
  <si>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</si>
  <si>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</si>
  <si>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</si>
  <si>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</si>
  <si>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</si>
  <si>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</si>
  <si>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</si>
  <si>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</si>
  <si>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</si>
  <si>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</si>
  <si>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</si>
  <si>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</si>
  <si>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</si>
  <si>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</si>
  <si>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</si>
  <si>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</si>
  <si>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</si>
  <si>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</si>
  <si>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</si>
  <si>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</si>
  <si>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</si>
  <si>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</si>
  <si>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</si>
  <si>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</si>
  <si>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</si>
  <si>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</si>
  <si>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</si>
  <si>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</si>
  <si>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</si>
  <si>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</si>
  <si>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</si>
  <si>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</si>
  <si>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</si>
  <si>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</si>
  <si>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</si>
  <si>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</si>
  <si>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</si>
  <si>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</si>
  <si>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</si>
  <si>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</si>
  <si>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</si>
  <si>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</si>
  <si>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</si>
  <si>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</si>
  <si>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</si>
  <si>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</si>
  <si>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</si>
  <si>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</si>
  <si>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</si>
  <si>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</si>
  <si>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</si>
  <si>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</si>
  <si>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</si>
  <si>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</si>
  <si>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</si>
  <si>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</si>
  <si>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</si>
  <si>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</si>
  <si>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</si>
  <si>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</si>
  <si>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</si>
  <si>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</si>
  <si>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</si>
  <si>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</si>
  <si>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</si>
  <si>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</si>
  <si>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</si>
  <si>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</si>
  <si>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</si>
  <si>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</si>
  <si>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</si>
  <si>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</si>
  <si>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</si>
  <si>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</si>
  <si>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</si>
  <si>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</si>
  <si>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</si>
  <si>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</si>
  <si>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</si>
  <si>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</si>
  <si>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</si>
  <si>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</si>
  <si>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</si>
  <si>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</si>
  <si>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</si>
  <si>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</si>
  <si>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</si>
  <si>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</si>
  <si>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</si>
  <si>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</si>
  <si>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</si>
  <si>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</si>
  <si>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</si>
  <si>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</si>
  <si>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</si>
  <si>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</si>
  <si>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</si>
  <si>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</si>
  <si>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</si>
  <si>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</si>
  <si>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</si>
  <si>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</si>
  <si>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</si>
  <si>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</si>
  <si>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</si>
  <si>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</si>
  <si>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</si>
  <si>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</si>
  <si>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</si>
  <si>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</si>
  <si>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</si>
  <si>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</si>
  <si>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</si>
  <si>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</si>
  <si>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</si>
  <si>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</si>
  <si>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</si>
  <si>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</si>
  <si>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</si>
  <si>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</si>
  <si>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</si>
  <si>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</si>
  <si>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</si>
  <si>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</si>
  <si>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</si>
  <si>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</si>
  <si>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</si>
  <si>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</si>
  <si>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</si>
  <si>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</si>
  <si>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</si>
  <si>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</si>
  <si>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</si>
  <si>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</si>
  <si>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</si>
  <si>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</si>
  <si>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</si>
  <si>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</si>
  <si>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</si>
  <si>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</si>
  <si>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</si>
  <si>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</si>
  <si>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</si>
  <si>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</si>
  <si>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</si>
  <si>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</si>
  <si>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</si>
  <si>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</si>
  <si>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</si>
  <si>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</si>
  <si>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</si>
  <si>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</si>
  <si>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</si>
  <si>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</si>
  <si>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</si>
  <si>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</si>
  <si>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</si>
  <si>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</si>
  <si>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</si>
  <si>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</si>
  <si>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</si>
  <si>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</si>
  <si>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</si>
  <si>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</si>
  <si>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</si>
  <si>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</si>
  <si>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</si>
  <si>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</si>
  <si>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</si>
  <si>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</si>
  <si>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</si>
  <si>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</si>
  <si>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</si>
  <si>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</si>
  <si>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</si>
  <si>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</si>
  <si>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</si>
  <si>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</si>
  <si>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</si>
  <si>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</si>
  <si>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</si>
  <si>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</si>
  <si>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</si>
  <si>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</si>
  <si>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</si>
  <si>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</si>
  <si>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</si>
  <si>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</si>
  <si>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</si>
  <si>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</si>
  <si>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</si>
  <si>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</si>
  <si>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</si>
  <si>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</si>
  <si>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</si>
  <si>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</si>
  <si>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</si>
  <si>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</si>
  <si>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</si>
  <si>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</si>
  <si>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</si>
  <si>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</si>
  <si>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</si>
  <si>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</si>
  <si>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</si>
  <si>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</si>
  <si>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</si>
  <si>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</si>
  <si>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</si>
  <si>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</si>
  <si>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</si>
  <si>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</si>
  <si>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</si>
  <si>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</si>
  <si>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</si>
  <si>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</si>
  <si>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</si>
  <si>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</si>
  <si>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</si>
  <si>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</si>
  <si>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</si>
  <si>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</si>
  <si>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</si>
  <si>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</si>
  <si>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</si>
  <si>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</si>
  <si>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</si>
  <si>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</si>
  <si>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</si>
  <si>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</si>
  <si>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</si>
  <si>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</si>
  <si>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</si>
  <si>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</si>
  <si>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</si>
  <si>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</si>
  <si>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</si>
  <si>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</si>
  <si>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</si>
  <si>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</si>
  <si>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</si>
  <si>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</si>
  <si>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</si>
  <si>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</si>
  <si>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</si>
  <si>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</si>
  <si>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</si>
  <si>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</si>
  <si>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</si>
  <si>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</si>
  <si>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</si>
  <si>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</si>
  <si>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</si>
  <si>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</si>
  <si>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</si>
  <si>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</si>
  <si>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</si>
  <si>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</si>
  <si>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</si>
  <si>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</si>
  <si>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</si>
  <si>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</si>
  <si>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</si>
  <si>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</si>
  <si>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</si>
  <si>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</si>
  <si>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</si>
  <si>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</si>
  <si>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</si>
  <si>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</si>
  <si>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</si>
  <si>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</si>
  <si>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</si>
  <si>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</si>
  <si>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</si>
  <si>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</si>
  <si>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</si>
  <si>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</si>
  <si>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</si>
  <si>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</si>
  <si>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</si>
  <si>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</si>
  <si>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</si>
  <si>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</si>
  <si>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</si>
  <si>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</si>
  <si>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</si>
  <si>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</si>
  <si>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</si>
  <si>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</si>
  <si>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</si>
  <si>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</si>
  <si>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</si>
  <si>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</si>
  <si>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</si>
  <si>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</si>
  <si>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</si>
  <si>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</si>
  <si>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</si>
  <si>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</si>
  <si>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</si>
  <si>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</si>
  <si>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</si>
  <si>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</si>
  <si>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</si>
  <si>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</si>
  <si>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</si>
  <si>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</si>
  <si>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</si>
  <si>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</si>
  <si>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</si>
  <si>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</si>
  <si>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</si>
  <si>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</si>
  <si>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</si>
  <si>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</si>
  <si>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</si>
  <si>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</si>
  <si>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</si>
  <si>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</si>
  <si>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</si>
  <si>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</si>
  <si>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</si>
  <si>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</si>
  <si>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</si>
  <si>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</si>
  <si>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</si>
  <si>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</si>
  <si>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</si>
  <si>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</si>
  <si>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</si>
  <si>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</si>
  <si>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</si>
  <si>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</si>
  <si>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</si>
  <si>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</si>
  <si>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</si>
  <si>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</si>
  <si>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</si>
  <si>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</si>
  <si>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</si>
  <si>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</si>
  <si>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</si>
  <si>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</si>
  <si>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</si>
  <si>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</si>
  <si>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</si>
  <si>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</si>
  <si>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</si>
  <si>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</si>
  <si>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</si>
  <si>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</si>
  <si>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</si>
  <si>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</si>
  <si>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</si>
  <si>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</si>
  <si>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</si>
  <si>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</si>
  <si>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</si>
  <si>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</si>
  <si>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</si>
  <si>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</si>
  <si>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</si>
  <si>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</si>
  <si>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</si>
  <si>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</si>
  <si>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</si>
  <si>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</si>
  <si>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</si>
  <si>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</si>
  <si>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</si>
  <si>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</si>
  <si>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</si>
  <si>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</si>
  <si>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</si>
  <si>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</si>
  <si>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</si>
  <si>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</si>
  <si>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</si>
  <si>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</si>
  <si>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</si>
  <si>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</si>
  <si>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</si>
  <si>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</si>
  <si>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</si>
  <si>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</si>
  <si>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</si>
  <si>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</si>
  <si>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</si>
  <si>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</si>
  <si>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</si>
  <si>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</si>
  <si>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</si>
  <si>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</si>
  <si>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</si>
  <si>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</si>
  <si>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</si>
  <si>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</si>
  <si>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</si>
  <si>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</si>
  <si>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</si>
  <si>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</si>
  <si>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</si>
  <si>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</si>
  <si>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</si>
  <si>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</si>
  <si>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</si>
  <si>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</si>
  <si>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</si>
  <si>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</si>
  <si>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</si>
  <si>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</si>
  <si>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</si>
  <si>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</si>
  <si>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</si>
  <si>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</si>
  <si>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</si>
  <si>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</si>
  <si>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</si>
  <si>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</si>
  <si>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</si>
  <si>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</si>
  <si>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</si>
  <si>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</si>
  <si>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</si>
  <si>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</si>
  <si>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</si>
  <si>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</si>
  <si>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</si>
  <si>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</si>
  <si>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</si>
  <si>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</si>
  <si>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</si>
  <si>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</si>
  <si>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</si>
  <si>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</si>
  <si>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</si>
  <si>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</si>
  <si>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</si>
  <si>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</si>
  <si>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</si>
  <si>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</si>
  <si>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</si>
  <si>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</si>
  <si>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</si>
  <si>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</si>
  <si>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</si>
  <si>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</si>
  <si>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</si>
  <si>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</si>
  <si>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</si>
  <si>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</si>
  <si>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</si>
  <si>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</si>
  <si>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</si>
  <si>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</si>
  <si>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</si>
  <si>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</si>
  <si>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</si>
  <si>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</si>
  <si>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</si>
  <si>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</si>
  <si>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</si>
  <si>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</si>
  <si>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</si>
  <si>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</si>
  <si>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</si>
  <si>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</si>
  <si>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</si>
  <si>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</si>
  <si>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</si>
  <si>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</si>
  <si>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</si>
  <si>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</si>
  <si>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</si>
  <si>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</si>
  <si>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</si>
  <si>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</si>
  <si>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</si>
  <si>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</si>
  <si>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</si>
  <si>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</si>
  <si>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</si>
  <si>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</si>
  <si>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</si>
  <si>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</si>
  <si>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</si>
  <si>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</si>
  <si>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</si>
  <si>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</si>
  <si>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</si>
  <si>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</si>
  <si>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</si>
  <si>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</si>
  <si>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</si>
  <si>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</si>
  <si>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</si>
  <si>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</si>
  <si>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</si>
  <si>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</si>
  <si>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</si>
  <si>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</si>
  <si>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</si>
  <si>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</si>
  <si>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</si>
  <si>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</si>
  <si>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</si>
  <si>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</si>
  <si>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</si>
  <si>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</si>
  <si>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</si>
  <si>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</si>
  <si>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</si>
  <si>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</si>
  <si>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</si>
  <si>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</si>
  <si>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</si>
  <si>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</si>
  <si>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</si>
  <si>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</si>
  <si>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</si>
  <si>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</si>
  <si>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</si>
  <si>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</si>
  <si>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</si>
  <si>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</si>
  <si>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</si>
  <si>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</si>
  <si>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</si>
  <si>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</si>
  <si>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</si>
  <si>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Dark</t>
  </si>
  <si>
    <t>Light</t>
  </si>
  <si>
    <t>Medium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</si>
</sst>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7" formatCode="dd\-mmm\-yyyy"/>
    <numFmt numFmtId="168" formatCode="0.0\ &quot;kg&quot;"/>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64" fontId="0" fillId="0" borderId="0" xfId="0" applyNumberFormat="1"/>
    <xf numFmtId="0" fontId="1" fillId="0" borderId="0" xfId="0" applyFont="1" applyAlignment="1">
      <alignment vertical="center"/>
    </xf>
    <xf numFmtId="167" fontId="1" fillId="0" borderId="0" xfId="0" applyNumberFormat="1" applyFont="1" applyAlignment="1">
      <alignment vertical="center"/>
    </xf>
    <xf numFmtId="0" fontId="0" fillId="0" borderId="0" xfId="0" applyNumberFormat="1"/>
    <xf numFmtId="168" fontId="0" fillId="0" borderId="0" xfId="0" applyNumberFormat="1"/>
    <xf numFmtId="0" fontId="0" fillId="0" borderId="0" xfId="0" pivotButton="1"/>
  </cellXfs>
  <cellStyles count="1">
    <cellStyle name="Normal" xfId="0" builtinId="0"/>
  </cellStyles>
  <dxfs count="10">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[CoffeeOrdersProject.xlsx]SalesByCoffeeType!CoffeeTypeTable</c:name>
    <c:fmtId val="3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By Coffee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SalesByCoffeeType!$B$1</c:f>
              <c:strCache>
                <c:ptCount val="1"/>
                <c:pt idx="0">
                  <c:v>Total</c:v>
                </c:pt>
              </c:strCache>
            </c:strRef>
          </c:tx>
          <c:spPr>
            <a:solidFill>
              <a:schemeClr val="accent1"/>
            </a:solidFill>
            <a:ln>
              <a:noFill/>
            </a:ln>
            <a:effectLst/>
          </c:spPr>
          <c:invertIfNegative val="0"/>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SalesByCoffeeType!$A$2:$A$5</c:f>
              <c:strCache>
                <c:ptCount val="4"/>
                <c:pt idx="0">
                  <c:v>Robusta</c:v>
                </c:pt>
                <c:pt idx="1">
                  <c:v>Excelsa</c:v>
                </c:pt>
                <c:pt idx="2">
                  <c:v>Liberica</c:v>
                </c:pt>
                <c:pt idx="3">
                  <c:v>Arabica</c:v>
                </c:pt>
              </c:strCache>
            </c:strRef>
          </c:cat>
          <c:val>
            <c:numRef>
              <c:f>SalesByCoffeeType!$B$2:$B$5</c:f>
              <c:numCache>
                <c:formatCode>General</c:formatCode>
                <c:ptCount val="4"/>
                <c:pt idx="0">
                  <c:v>2307.36</c:v>
                </c:pt>
                <c:pt idx="1">
                  <c:v>3072.7999999999993</c:v>
                </c:pt>
                <c:pt idx="2">
                  <c:v>3229.6600000000008</c:v>
                </c:pt>
                <c:pt idx="3">
                  <c:v>3453.3349999999991</c:v>
                </c:pt>
              </c:numCache>
            </c:numRef>
          </c:val>
          <c:extLst>
            <c:ext xmlns:c16="http://schemas.microsoft.com/office/drawing/2014/chart" uri="{C3380CC4-5D6E-409C-BE32-E72D297353CC}">
              <c16:uniqueId val="{00000000-390E-472B-9EF1-10AC53CB07DA}"/>
            </c:ext>
          </c:extLst>
        </c:ser>
        <c:dLbls>
          <c:dLblPos val="outEnd"/>
          <c:showLegendKey val="0"/>
          <c:showVal val="1"/>
          <c:showCatName val="0"/>
          <c:showSerName val="0"/>
          <c:showPercent val="0"/>
          <c:showBubbleSize val="0"/>
        </c:dLbls>
        <c:gapWidth val="182"/>
        <c:axId val="1669102528"/>
        <c:axId val="1669103488"/>
      </c:barChart>
      <c:catAx>
        <c:axId val="1669102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9103488"/>
        <c:crosses val="autoZero"/>
        <c:auto val="1"/>
        <c:lblAlgn val="ctr"/>
        <c:lblOffset val="100"/>
        <c:noMultiLvlLbl val="0"/>
      </c:catAx>
      <c:valAx>
        <c:axId val="16691034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Sales [USD]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9102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[CoffeeOrdersProject.xlsx]TotalSalesByCountry!SalesByCountry</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a:t>
            </a:r>
            <a:r>
              <a:rPr lang="en-US" baseline="0"/>
              <a:t> </a:t>
            </a:r>
            <a:r>
              <a:rPr lang="en-US" b="1" baseline="0"/>
              <a:t>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TotalSalesByCountry!$B$1</c:f>
              <c:strCache>
                <c:ptCount val="1"/>
                <c:pt idx="0">
                  <c:v>Total</c:v>
                </c:pt>
              </c:strCache>
            </c:strRef>
          </c:tx>
          <c:spPr>
            <a:solidFill>
              <a:schemeClr val="accent1"/>
            </a:solidFill>
            <a:ln>
              <a:noFill/>
            </a:ln>
            <a:effectLst/>
          </c:spPr>
          <c:invertIfNegative val="0"/>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TotalSalesByCountry!$A$2:$A$4</c:f>
              <c:strCache>
                <c:ptCount val="3"/>
                <c:pt idx="0">
                  <c:v>United Kingdom</c:v>
                </c:pt>
                <c:pt idx="1">
                  <c:v>Ireland</c:v>
                </c:pt>
                <c:pt idx="2">
                  <c:v>United States</c:v>
                </c:pt>
              </c:strCache>
            </c:strRef>
          </c:cat>
          <c:val>
            <c:numRef>
              <c:f>TotalSalesByCountry!$B$2:$B$4</c:f>
              <c:numCache>
                <c:formatCode>General</c:formatCode>
                <c:ptCount val="3"/>
                <c:pt idx="0">
                  <c:v>897.80499999999984</c:v>
                </c:pt>
                <c:pt idx="1">
                  <c:v>1436.2349999999999</c:v>
                </c:pt>
                <c:pt idx="2">
                  <c:v>9729.1150000000034</c:v>
                </c:pt>
              </c:numCache>
            </c:numRef>
          </c:val>
          <c:extLst>
            <c:ext xmlns:c16="http://schemas.microsoft.com/office/drawing/2014/chart" uri="{C3380CC4-5D6E-409C-BE32-E72D297353CC}">
              <c16:uniqueId val="{00000000-846D-4D4D-BCD6-CAF7088EB4B0}"/>
            </c:ext>
          </c:extLst>
        </c:ser>
        <c:dLbls>
          <c:dLblPos val="outEnd"/>
          <c:showLegendKey val="0"/>
          <c:showVal val="1"/>
          <c:showCatName val="0"/>
          <c:showSerName val="0"/>
          <c:showPercent val="0"/>
          <c:showBubbleSize val="0"/>
        </c:dLbls>
        <c:gapWidth val="182"/>
        <c:axId val="351286991"/>
        <c:axId val="351301391"/>
      </c:barChart>
      <c:catAx>
        <c:axId val="3512869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301391"/>
        <c:crosses val="autoZero"/>
        <c:auto val="1"/>
        <c:lblAlgn val="ctr"/>
        <c:lblOffset val="100"/>
        <c:noMultiLvlLbl val="0"/>
      </c:catAx>
      <c:valAx>
        <c:axId val="3513013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r>
                  <a:rPr lang="en-US" baseline="0"/>
                  <a:t> [USD]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286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[CoffeeOrdersProject.xlsx]Top5Customers!Top5Customers</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Top5Customers!$B$1</c:f>
              <c:strCache>
                <c:ptCount val="1"/>
                <c:pt idx="0">
                  <c:v>Total</c:v>
                </c:pt>
              </c:strCache>
            </c:strRef>
          </c:tx>
          <c:spPr>
            <a:solidFill>
              <a:schemeClr val="accent1"/>
            </a:solidFill>
            <a:ln>
              <a:noFill/>
            </a:ln>
            <a:effectLst/>
          </c:spPr>
          <c:invertIfNegative val="0"/>
          <c:cat>
            <c:strRef>
              <c:f>Top5Customers!$A$2:$A$7</c:f>
              <c:strCache>
                <c:ptCount val="6"/>
                <c:pt idx="0">
                  <c:v>Daniel Heinonen</c:v>
                </c:pt>
                <c:pt idx="1">
                  <c:v>Nanny Lush</c:v>
                </c:pt>
                <c:pt idx="2">
                  <c:v>Shelli Keynd</c:v>
                </c:pt>
                <c:pt idx="3">
                  <c:v>Teddi Crowthe</c:v>
                </c:pt>
                <c:pt idx="4">
                  <c:v>Alexa Sizey</c:v>
                </c:pt>
                <c:pt idx="5">
                  <c:v>Allis Wilmore</c:v>
                </c:pt>
              </c:strCache>
            </c:strRef>
          </c:cat>
          <c:val>
            <c:numRef>
              <c:f>Top5Customers!$B$2:$B$7</c:f>
              <c:numCache>
                <c:formatCode>General</c:formatCode>
                <c:ptCount val="6"/>
                <c:pt idx="0">
                  <c:v>204.92999999999995</c:v>
                </c:pt>
                <c:pt idx="1">
                  <c:v>204.92999999999995</c:v>
                </c:pt>
                <c:pt idx="2">
                  <c:v>204.92999999999995</c:v>
                </c:pt>
                <c:pt idx="3">
                  <c:v>204.92999999999995</c:v>
                </c:pt>
                <c:pt idx="4">
                  <c:v>218.73</c:v>
                </c:pt>
                <c:pt idx="5">
                  <c:v>237.81999999999996</c:v>
                </c:pt>
              </c:numCache>
            </c:numRef>
          </c:val>
          <c:extLst>
            <c:ext xmlns:c16="http://schemas.microsoft.com/office/drawing/2014/chart" uri="{C3380CC4-5D6E-409C-BE32-E72D297353CC}">
              <c16:uniqueId val="{00000000-B55C-499E-9DD3-AFA699C5738E}"/>
            </c:ext>
          </c:extLst>
        </c:ser>
        <c:dLbls>
          <c:showLegendKey val="0"/>
          <c:showVal val="0"/>
          <c:showCatName val="0"/>
          <c:showSerName val="0"/>
          <c:showPercent val="0"/>
          <c:showBubbleSize val="0"/>
        </c:dLbls>
        <c:gapWidth val="182"/>
        <c:axId val="351293231"/>
        <c:axId val="351298991"/>
      </c:barChart>
      <c:catAx>
        <c:axId val="3512932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298991"/>
        <c:crosses val="autoZero"/>
        <c:auto val="1"/>
        <c:lblAlgn val="ctr"/>
        <c:lblOffset val="100"/>
        <c:noMultiLvlLbl val="0"/>
      </c:catAx>
      <c:valAx>
        <c:axId val="3512989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293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[CoffeeOrdersProject.xlsx]Pivot Tables!TotalSales</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Sales </a:t>
            </a:r>
            <a:r>
              <a:rPr lang="en-US"/>
              <a:t>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Tables'!$C$1:$C$2</c:f>
              <c:strCache>
                <c:ptCount val="1"/>
                <c:pt idx="0">
                  <c:v>Arabica</c:v>
                </c:pt>
              </c:strCache>
            </c:strRef>
          </c:tx>
          <c:spPr>
            <a:ln w="28575" cap="rnd">
              <a:solidFill>
                <a:schemeClr val="accent1"/>
              </a:solidFill>
              <a:round/>
            </a:ln>
            <a:effectLst/>
          </c:spPr>
          <c:marker>
            <c:symbol val="none"/>
          </c:marker>
          <c:cat>
            <c:multiLvlStrRef>
              <c:f>'Pivot Tables'!$A$3:$B$44</c:f>
              <c:multiLvlStrCache>
                <c:ptCount val="4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May</c:v>
                  </c:pt>
                  <c:pt idx="40">
                    <c:v>Jun</c:v>
                  </c:pt>
                  <c:pt idx="41">
                    <c:v>Jul</c:v>
                  </c:pt>
                </c:lvl>
                <c:lvl>
                  <c:pt idx="0">
                    <c:v>2019</c:v>
                  </c:pt>
                  <c:pt idx="12">
                    <c:v>2020</c:v>
                  </c:pt>
                  <c:pt idx="24">
                    <c:v>2021</c:v>
                  </c:pt>
                  <c:pt idx="36">
                    <c:v>2022</c:v>
                  </c:pt>
                </c:lvl>
              </c:multiLvlStrCache>
            </c:multiLvlStrRef>
          </c:cat>
          <c:val>
            <c:numRef>
              <c:f>'Pivot Tables'!$C$3:$C$44</c:f>
              <c:numCache>
                <c:formatCode>General</c:formatCode>
                <c:ptCount val="42"/>
                <c:pt idx="0">
                  <c:v>68.655000000000001</c:v>
                </c:pt>
                <c:pt idx="1">
                  <c:v>59.569999999999993</c:v>
                </c:pt>
                <c:pt idx="2">
                  <c:v>137.19499999999999</c:v>
                </c:pt>
                <c:pt idx="4">
                  <c:v>29.784999999999997</c:v>
                </c:pt>
                <c:pt idx="6">
                  <c:v>158.01</c:v>
                </c:pt>
                <c:pt idx="7">
                  <c:v>148.92499999999998</c:v>
                </c:pt>
                <c:pt idx="8">
                  <c:v>178.70999999999998</c:v>
                </c:pt>
                <c:pt idx="11">
                  <c:v>155.24999999999997</c:v>
                </c:pt>
                <c:pt idx="13">
                  <c:v>678.38499999999999</c:v>
                </c:pt>
                <c:pt idx="17">
                  <c:v>266.33999999999997</c:v>
                </c:pt>
                <c:pt idx="20">
                  <c:v>91.539999999999992</c:v>
                </c:pt>
                <c:pt idx="21">
                  <c:v>77.624999999999986</c:v>
                </c:pt>
                <c:pt idx="22">
                  <c:v>126.38499999999999</c:v>
                </c:pt>
                <c:pt idx="25">
                  <c:v>114.42499999999998</c:v>
                </c:pt>
                <c:pt idx="26">
                  <c:v>89.35499999999999</c:v>
                </c:pt>
                <c:pt idx="28">
                  <c:v>103.49999999999999</c:v>
                </c:pt>
                <c:pt idx="29">
                  <c:v>126.38499999999999</c:v>
                </c:pt>
                <c:pt idx="31">
                  <c:v>51.749999999999993</c:v>
                </c:pt>
                <c:pt idx="32">
                  <c:v>485.06999999999994</c:v>
                </c:pt>
                <c:pt idx="33">
                  <c:v>166.17499999999998</c:v>
                </c:pt>
                <c:pt idx="39">
                  <c:v>25.874999999999996</c:v>
                </c:pt>
                <c:pt idx="41">
                  <c:v>114.42499999999998</c:v>
                </c:pt>
              </c:numCache>
            </c:numRef>
          </c:val>
          <c:smooth val="0"/>
          <c:extLst>
            <c:ext xmlns:c16="http://schemas.microsoft.com/office/drawing/2014/chart" uri="{C3380CC4-5D6E-409C-BE32-E72D297353CC}">
              <c16:uniqueId val="{00000000-FCA1-4A31-B706-9A887CE44EF6}"/>
            </c:ext>
          </c:extLst>
        </c:ser>
        <c:ser>
          <c:idx val="1"/>
          <c:order val="1"/>
          <c:tx>
            <c:strRef>
              <c:f>'Pivot Tables'!$D$1:$D$2</c:f>
              <c:strCache>
                <c:ptCount val="1"/>
                <c:pt idx="0">
                  <c:v>Excelsa</c:v>
                </c:pt>
              </c:strCache>
            </c:strRef>
          </c:tx>
          <c:spPr>
            <a:ln w="28575" cap="rnd">
              <a:solidFill>
                <a:schemeClr val="accent2"/>
              </a:solidFill>
              <a:round/>
            </a:ln>
            <a:effectLst/>
          </c:spPr>
          <c:marker>
            <c:symbol val="none"/>
          </c:marker>
          <c:cat>
            <c:multiLvlStrRef>
              <c:f>'Pivot Tables'!$A$3:$B$44</c:f>
              <c:multiLvlStrCache>
                <c:ptCount val="4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May</c:v>
                  </c:pt>
                  <c:pt idx="40">
                    <c:v>Jun</c:v>
                  </c:pt>
                  <c:pt idx="41">
                    <c:v>Jul</c:v>
                  </c:pt>
                </c:lvl>
                <c:lvl>
                  <c:pt idx="0">
                    <c:v>2019</c:v>
                  </c:pt>
                  <c:pt idx="12">
                    <c:v>2020</c:v>
                  </c:pt>
                  <c:pt idx="24">
                    <c:v>2021</c:v>
                  </c:pt>
                  <c:pt idx="36">
                    <c:v>2022</c:v>
                  </c:pt>
                </c:lvl>
              </c:multiLvlStrCache>
            </c:multiLvlStrRef>
          </c:cat>
          <c:val>
            <c:numRef>
              <c:f>'Pivot Tables'!$D$3:$D$44</c:f>
              <c:numCache>
                <c:formatCode>General</c:formatCode>
                <c:ptCount val="42"/>
                <c:pt idx="0">
                  <c:v>111.78</c:v>
                </c:pt>
                <c:pt idx="2">
                  <c:v>167.67000000000002</c:v>
                </c:pt>
                <c:pt idx="3">
                  <c:v>136.61999999999998</c:v>
                </c:pt>
                <c:pt idx="5">
                  <c:v>499.6749999999999</c:v>
                </c:pt>
                <c:pt idx="6">
                  <c:v>204.92999999999995</c:v>
                </c:pt>
                <c:pt idx="9">
                  <c:v>96.254999999999995</c:v>
                </c:pt>
                <c:pt idx="11">
                  <c:v>204.92999999999995</c:v>
                </c:pt>
                <c:pt idx="13">
                  <c:v>167.67000000000002</c:v>
                </c:pt>
                <c:pt idx="16">
                  <c:v>221.37499999999997</c:v>
                </c:pt>
                <c:pt idx="21">
                  <c:v>83.835000000000008</c:v>
                </c:pt>
                <c:pt idx="23">
                  <c:v>139.72499999999999</c:v>
                </c:pt>
                <c:pt idx="26">
                  <c:v>126.49999999999999</c:v>
                </c:pt>
                <c:pt idx="33">
                  <c:v>187.45</c:v>
                </c:pt>
                <c:pt idx="34">
                  <c:v>297.84999999999997</c:v>
                </c:pt>
                <c:pt idx="37">
                  <c:v>55.89</c:v>
                </c:pt>
                <c:pt idx="38">
                  <c:v>102.46499999999997</c:v>
                </c:pt>
                <c:pt idx="39">
                  <c:v>63.249999999999993</c:v>
                </c:pt>
                <c:pt idx="40">
                  <c:v>204.92999999999995</c:v>
                </c:pt>
              </c:numCache>
            </c:numRef>
          </c:val>
          <c:smooth val="0"/>
          <c:extLst>
            <c:ext xmlns:c16="http://schemas.microsoft.com/office/drawing/2014/chart" uri="{C3380CC4-5D6E-409C-BE32-E72D297353CC}">
              <c16:uniqueId val="{00000001-FCA1-4A31-B706-9A887CE44EF6}"/>
            </c:ext>
          </c:extLst>
        </c:ser>
        <c:ser>
          <c:idx val="2"/>
          <c:order val="2"/>
          <c:tx>
            <c:strRef>
              <c:f>'Pivot Tables'!$E$1:$E$2</c:f>
              <c:strCache>
                <c:ptCount val="1"/>
                <c:pt idx="0">
                  <c:v>Liberica</c:v>
                </c:pt>
              </c:strCache>
            </c:strRef>
          </c:tx>
          <c:spPr>
            <a:ln w="28575" cap="rnd">
              <a:solidFill>
                <a:schemeClr val="accent3"/>
              </a:solidFill>
              <a:round/>
            </a:ln>
            <a:effectLst/>
          </c:spPr>
          <c:marker>
            <c:symbol val="none"/>
          </c:marker>
          <c:cat>
            <c:multiLvlStrRef>
              <c:f>'Pivot Tables'!$A$3:$B$44</c:f>
              <c:multiLvlStrCache>
                <c:ptCount val="4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May</c:v>
                  </c:pt>
                  <c:pt idx="40">
                    <c:v>Jun</c:v>
                  </c:pt>
                  <c:pt idx="41">
                    <c:v>Jul</c:v>
                  </c:pt>
                </c:lvl>
                <c:lvl>
                  <c:pt idx="0">
                    <c:v>2019</c:v>
                  </c:pt>
                  <c:pt idx="12">
                    <c:v>2020</c:v>
                  </c:pt>
                  <c:pt idx="24">
                    <c:v>2021</c:v>
                  </c:pt>
                  <c:pt idx="36">
                    <c:v>2022</c:v>
                  </c:pt>
                </c:lvl>
              </c:multiLvlStrCache>
            </c:multiLvlStrRef>
          </c:cat>
          <c:val>
            <c:numRef>
              <c:f>'Pivot Tables'!$E$3:$E$44</c:f>
              <c:numCache>
                <c:formatCode>General</c:formatCode>
                <c:ptCount val="42"/>
                <c:pt idx="0">
                  <c:v>36.454999999999998</c:v>
                </c:pt>
                <c:pt idx="1">
                  <c:v>119.13999999999999</c:v>
                </c:pt>
                <c:pt idx="2">
                  <c:v>133.85999999999999</c:v>
                </c:pt>
                <c:pt idx="3">
                  <c:v>316.13499999999999</c:v>
                </c:pt>
                <c:pt idx="5">
                  <c:v>89.35499999999999</c:v>
                </c:pt>
                <c:pt idx="8">
                  <c:v>173.30499999999998</c:v>
                </c:pt>
                <c:pt idx="10">
                  <c:v>145.82</c:v>
                </c:pt>
                <c:pt idx="13">
                  <c:v>89.35499999999999</c:v>
                </c:pt>
                <c:pt idx="15">
                  <c:v>33.464999999999996</c:v>
                </c:pt>
                <c:pt idx="16">
                  <c:v>33.464999999999996</c:v>
                </c:pt>
                <c:pt idx="17">
                  <c:v>119.13999999999999</c:v>
                </c:pt>
                <c:pt idx="18">
                  <c:v>36.454999999999998</c:v>
                </c:pt>
                <c:pt idx="21">
                  <c:v>29.784999999999997</c:v>
                </c:pt>
                <c:pt idx="22">
                  <c:v>119.13999999999999</c:v>
                </c:pt>
                <c:pt idx="24">
                  <c:v>29.784999999999997</c:v>
                </c:pt>
                <c:pt idx="25">
                  <c:v>139.83999999999997</c:v>
                </c:pt>
                <c:pt idx="26">
                  <c:v>109.36499999999999</c:v>
                </c:pt>
                <c:pt idx="27">
                  <c:v>218.73</c:v>
                </c:pt>
                <c:pt idx="28">
                  <c:v>148.92499999999998</c:v>
                </c:pt>
                <c:pt idx="29">
                  <c:v>148.92499999999998</c:v>
                </c:pt>
                <c:pt idx="33">
                  <c:v>72.91</c:v>
                </c:pt>
                <c:pt idx="35">
                  <c:v>66.929999999999993</c:v>
                </c:pt>
                <c:pt idx="36">
                  <c:v>324.52999999999997</c:v>
                </c:pt>
                <c:pt idx="37">
                  <c:v>36.454999999999998</c:v>
                </c:pt>
                <c:pt idx="39">
                  <c:v>133.85999999999999</c:v>
                </c:pt>
                <c:pt idx="40">
                  <c:v>145.82</c:v>
                </c:pt>
                <c:pt idx="41">
                  <c:v>178.70999999999998</c:v>
                </c:pt>
              </c:numCache>
            </c:numRef>
          </c:val>
          <c:smooth val="0"/>
          <c:extLst>
            <c:ext xmlns:c16="http://schemas.microsoft.com/office/drawing/2014/chart" uri="{C3380CC4-5D6E-409C-BE32-E72D297353CC}">
              <c16:uniqueId val="{00000002-FCA1-4A31-B706-9A887CE44EF6}"/>
            </c:ext>
          </c:extLst>
        </c:ser>
        <c:ser>
          <c:idx val="3"/>
          <c:order val="3"/>
          <c:tx>
            <c:strRef>
              <c:f>'Pivot Tables'!$F$1:$F$2</c:f>
              <c:strCache>
                <c:ptCount val="1"/>
                <c:pt idx="0">
                  <c:v>Robusta</c:v>
                </c:pt>
              </c:strCache>
            </c:strRef>
          </c:tx>
          <c:spPr>
            <a:ln w="28575" cap="rnd">
              <a:solidFill>
                <a:schemeClr val="accent4"/>
              </a:solidFill>
              <a:round/>
            </a:ln>
            <a:effectLst/>
          </c:spPr>
          <c:marker>
            <c:symbol val="none"/>
          </c:marker>
          <c:cat>
            <c:multiLvlStrRef>
              <c:f>'Pivot Tables'!$A$3:$B$44</c:f>
              <c:multiLvlStrCache>
                <c:ptCount val="4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May</c:v>
                  </c:pt>
                  <c:pt idx="40">
                    <c:v>Jun</c:v>
                  </c:pt>
                  <c:pt idx="41">
                    <c:v>Jul</c:v>
                  </c:pt>
                </c:lvl>
                <c:lvl>
                  <c:pt idx="0">
                    <c:v>2019</c:v>
                  </c:pt>
                  <c:pt idx="12">
                    <c:v>2020</c:v>
                  </c:pt>
                  <c:pt idx="24">
                    <c:v>2021</c:v>
                  </c:pt>
                  <c:pt idx="36">
                    <c:v>2022</c:v>
                  </c:pt>
                </c:lvl>
              </c:multiLvlStrCache>
            </c:multiLvlStrRef>
          </c:cat>
          <c:val>
            <c:numRef>
              <c:f>'Pivot Tables'!$F$3:$F$44</c:f>
              <c:numCache>
                <c:formatCode>General</c:formatCode>
                <c:ptCount val="42"/>
                <c:pt idx="6">
                  <c:v>123.50999999999999</c:v>
                </c:pt>
                <c:pt idx="7">
                  <c:v>68.655000000000001</c:v>
                </c:pt>
                <c:pt idx="12">
                  <c:v>27.484999999999996</c:v>
                </c:pt>
                <c:pt idx="13">
                  <c:v>357.30499999999995</c:v>
                </c:pt>
                <c:pt idx="14">
                  <c:v>137.31</c:v>
                </c:pt>
                <c:pt idx="15">
                  <c:v>114.42499999999998</c:v>
                </c:pt>
                <c:pt idx="16">
                  <c:v>41.169999999999995</c:v>
                </c:pt>
                <c:pt idx="18">
                  <c:v>123.50999999999999</c:v>
                </c:pt>
                <c:pt idx="19">
                  <c:v>41.169999999999995</c:v>
                </c:pt>
                <c:pt idx="20">
                  <c:v>155.70999999999998</c:v>
                </c:pt>
                <c:pt idx="28">
                  <c:v>164.90999999999997</c:v>
                </c:pt>
                <c:pt idx="29">
                  <c:v>61.754999999999995</c:v>
                </c:pt>
                <c:pt idx="30">
                  <c:v>109.93999999999998</c:v>
                </c:pt>
                <c:pt idx="31">
                  <c:v>114.42499999999998</c:v>
                </c:pt>
                <c:pt idx="32">
                  <c:v>109.93999999999998</c:v>
                </c:pt>
                <c:pt idx="35">
                  <c:v>137.42499999999998</c:v>
                </c:pt>
                <c:pt idx="38">
                  <c:v>48.069999999999993</c:v>
                </c:pt>
                <c:pt idx="39">
                  <c:v>164.67999999999998</c:v>
                </c:pt>
                <c:pt idx="40">
                  <c:v>205.96499999999997</c:v>
                </c:pt>
              </c:numCache>
            </c:numRef>
          </c:val>
          <c:smooth val="0"/>
          <c:extLst>
            <c:ext xmlns:c16="http://schemas.microsoft.com/office/drawing/2014/chart" uri="{C3380CC4-5D6E-409C-BE32-E72D297353CC}">
              <c16:uniqueId val="{00000003-FCA1-4A31-B706-9A887CE44EF6}"/>
            </c:ext>
          </c:extLst>
        </c:ser>
        <c:dLbls>
          <c:showLegendKey val="0"/>
          <c:showVal val="0"/>
          <c:showCatName val="0"/>
          <c:showSerName val="0"/>
          <c:showPercent val="0"/>
          <c:showBubbleSize val="0"/>
        </c:dLbls>
        <c:smooth val="0"/>
        <c:axId val="1596268016"/>
        <c:axId val="1596282416"/>
      </c:lineChart>
      <c:catAx>
        <c:axId val="1596268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282416"/>
        <c:crosses val="autoZero"/>
        <c:auto val="1"/>
        <c:lblAlgn val="ctr"/>
        <c:lblOffset val="100"/>
        <c:noMultiLvlLbl val="0"/>
      </c:catAx>
      <c:valAx>
        <c:axId val="1596282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2680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[CoffeeOrdersProject.xlsx]Top5Customers!Top5Customers</c:name>
    <c:fmtId val="2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Top5Customers!$B$1</c:f>
              <c:strCache>
                <c:ptCount val="1"/>
                <c:pt idx="0">
                  <c:v>Total</c:v>
                </c:pt>
              </c:strCache>
            </c:strRef>
          </c:tx>
          <c:spPr>
            <a:solidFill>
              <a:schemeClr val="accent1"/>
            </a:solidFill>
            <a:ln>
              <a:noFill/>
            </a:ln>
            <a:effectLst/>
          </c:spPr>
          <c:invertIfNegative val="0"/>
          <c:cat>
            <c:strRef>
              <c:f>Top5Customers!$A$2:$A$7</c:f>
              <c:strCache>
                <c:ptCount val="6"/>
                <c:pt idx="0">
                  <c:v>Daniel Heinonen</c:v>
                </c:pt>
                <c:pt idx="1">
                  <c:v>Nanny Lush</c:v>
                </c:pt>
                <c:pt idx="2">
                  <c:v>Shelli Keynd</c:v>
                </c:pt>
                <c:pt idx="3">
                  <c:v>Teddi Crowthe</c:v>
                </c:pt>
                <c:pt idx="4">
                  <c:v>Alexa Sizey</c:v>
                </c:pt>
                <c:pt idx="5">
                  <c:v>Allis Wilmore</c:v>
                </c:pt>
              </c:strCache>
            </c:strRef>
          </c:cat>
          <c:val>
            <c:numRef>
              <c:f>Top5Customers!$B$2:$B$7</c:f>
              <c:numCache>
                <c:formatCode>General</c:formatCode>
                <c:ptCount val="6"/>
                <c:pt idx="0">
                  <c:v>204.92999999999995</c:v>
                </c:pt>
                <c:pt idx="1">
                  <c:v>204.92999999999995</c:v>
                </c:pt>
                <c:pt idx="2">
                  <c:v>204.92999999999995</c:v>
                </c:pt>
                <c:pt idx="3">
                  <c:v>204.92999999999995</c:v>
                </c:pt>
                <c:pt idx="4">
                  <c:v>218.73</c:v>
                </c:pt>
                <c:pt idx="5">
                  <c:v>237.81999999999996</c:v>
                </c:pt>
              </c:numCache>
            </c:numRef>
          </c:val>
          <c:extLst>
            <c:ext xmlns:c16="http://schemas.microsoft.com/office/drawing/2014/chart" uri="{C3380CC4-5D6E-409C-BE32-E72D297353CC}">
              <c16:uniqueId val="{00000000-6D12-41AE-9C7C-C37033EE2C05}"/>
            </c:ext>
          </c:extLst>
        </c:ser>
        <c:dLbls>
          <c:showLegendKey val="0"/>
          <c:showVal val="0"/>
          <c:showCatName val="0"/>
          <c:showSerName val="0"/>
          <c:showPercent val="0"/>
          <c:showBubbleSize val="0"/>
        </c:dLbls>
        <c:gapWidth val="182"/>
        <c:axId val="1596280496"/>
        <c:axId val="1596268496"/>
      </c:barChart>
      <c:catAx>
        <c:axId val="1596280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268496"/>
        <c:crosses val="autoZero"/>
        <c:auto val="1"/>
        <c:lblAlgn val="ctr"/>
        <c:lblOffset val="100"/>
        <c:noMultiLvlLbl val="0"/>
      </c:catAx>
      <c:valAx>
        <c:axId val="15962684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280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[CoffeeOrdersProject.xlsx]Top5Customers!Top5Customers</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Top5Customers!$B$1</c:f>
              <c:strCache>
                <c:ptCount val="1"/>
                <c:pt idx="0">
                  <c:v>Total</c:v>
                </c:pt>
              </c:strCache>
            </c:strRef>
          </c:tx>
          <c:spPr>
            <a:solidFill>
              <a:schemeClr val="accent1"/>
            </a:solidFill>
            <a:ln>
              <a:noFill/>
            </a:ln>
            <a:effectLst/>
          </c:spPr>
          <c:invertIfNegative val="0"/>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Top5Customers!$A$2:$A$7</c:f>
              <c:strCache>
                <c:ptCount val="6"/>
                <c:pt idx="0">
                  <c:v>Daniel Heinonen</c:v>
                </c:pt>
                <c:pt idx="1">
                  <c:v>Nanny Lush</c:v>
                </c:pt>
                <c:pt idx="2">
                  <c:v>Shelli Keynd</c:v>
                </c:pt>
                <c:pt idx="3">
                  <c:v>Teddi Crowthe</c:v>
                </c:pt>
                <c:pt idx="4">
                  <c:v>Alexa Sizey</c:v>
                </c:pt>
                <c:pt idx="5">
                  <c:v>Allis Wilmore</c:v>
                </c:pt>
              </c:strCache>
            </c:strRef>
          </c:cat>
          <c:val>
            <c:numRef>
              <c:f>Top5Customers!$B$2:$B$7</c:f>
              <c:numCache>
                <c:formatCode>General</c:formatCode>
                <c:ptCount val="6"/>
                <c:pt idx="0">
                  <c:v>204.92999999999995</c:v>
                </c:pt>
                <c:pt idx="1">
                  <c:v>204.92999999999995</c:v>
                </c:pt>
                <c:pt idx="2">
                  <c:v>204.92999999999995</c:v>
                </c:pt>
                <c:pt idx="3">
                  <c:v>204.92999999999995</c:v>
                </c:pt>
                <c:pt idx="4">
                  <c:v>218.73</c:v>
                </c:pt>
                <c:pt idx="5">
                  <c:v>237.81999999999996</c:v>
                </c:pt>
              </c:numCache>
            </c:numRef>
          </c:val>
          <c:extLst>
            <c:ext xmlns:c16="http://schemas.microsoft.com/office/drawing/2014/chart" uri="{C3380CC4-5D6E-409C-BE32-E72D297353CC}">
              <c16:uniqueId val="{00000000-2AA8-412D-8F85-6BEF3BC97CD3}"/>
            </c:ext>
          </c:extLst>
        </c:ser>
        <c:dLbls>
          <c:dLblPos val="outEnd"/>
          <c:showLegendKey val="0"/>
          <c:showVal val="1"/>
          <c:showCatName val="0"/>
          <c:showSerName val="0"/>
          <c:showPercent val="0"/>
          <c:showBubbleSize val="0"/>
        </c:dLbls>
        <c:gapWidth val="182"/>
        <c:axId val="1596280976"/>
        <c:axId val="1596264176"/>
      </c:barChart>
      <c:catAx>
        <c:axId val="1596280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264176"/>
        <c:crosses val="autoZero"/>
        <c:auto val="1"/>
        <c:lblAlgn val="ctr"/>
        <c:lblOffset val="100"/>
        <c:noMultiLvlLbl val="0"/>
      </c:catAx>
      <c:valAx>
        <c:axId val="15962641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280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9525</xdr:colOff>
      <xdr:row>1</xdr:row>
      <xdr:rowOff>0</xdr:rowOff>
    </xdr:from>
    <xdr:to>
      <xdr:col>11</xdr:col>
      <xdr:colOff>314325</xdr:colOff>
      <xdr:row>15</xdr:row>
      <xdr:rowOff>76200</xdr:rowOff>
    </xdr:to>
    <xdr:graphicFrame macro="">
      <xdr:nvGraphicFramePr>
        <xdr:cNvPr id="2" name="CoffeeType">
          <a:extLst>
            <a:ext uri="{FF2B5EF4-FFF2-40B4-BE49-F238E27FC236}">
              <a16:creationId xmlns:a16="http://schemas.microsoft.com/office/drawing/2014/main" id="{C2818069-FC84-426E-AA1B-0B363CF83F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0</xdr:rowOff>
    </xdr:from>
    <xdr:to>
      <xdr:col>27</xdr:col>
      <xdr:colOff>0</xdr:colOff>
      <xdr:row>4</xdr:row>
      <xdr:rowOff>0</xdr:rowOff>
    </xdr:to>
    <xdr:sp macro="" textlink="">
      <xdr:nvSpPr>
        <xdr:cNvPr id="2" name="Rectangle 1">
          <a:extLst>
            <a:ext uri="{FF2B5EF4-FFF2-40B4-BE49-F238E27FC236}">
              <a16:creationId xmlns:a16="http://schemas.microsoft.com/office/drawing/2014/main" id="{E02198FA-34FA-F072-EF99-003AE9178ECA}"/>
            </a:ext>
          </a:extLst>
        </xdr:cNvPr>
        <xdr:cNvSpPr/>
      </xdr:nvSpPr>
      <xdr:spPr>
        <a:xfrm>
          <a:off x="609600" y="0"/>
          <a:ext cx="14916150" cy="7620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t>Coffee</a:t>
          </a:r>
          <a:r>
            <a:rPr lang="en-US" sz="2800" b="1" baseline="0"/>
            <a:t> Sales Dashboard</a:t>
          </a:r>
          <a:endParaRPr lang="en-US" sz="2800" b="1"/>
        </a:p>
      </xdr:txBody>
    </xdr:sp>
    <xdr:clientData/>
  </xdr:twoCellAnchor>
  <xdr:twoCellAnchor editAs="oneCell">
    <xdr:from>
      <xdr:col>1</xdr:col>
      <xdr:colOff>0</xdr:colOff>
      <xdr:row>4</xdr:row>
      <xdr:rowOff>57149</xdr:rowOff>
    </xdr:from>
    <xdr:to>
      <xdr:col>15</xdr:col>
      <xdr:colOff>523875</xdr:colOff>
      <xdr:row>15</xdr:row>
      <xdr:rowOff>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4FB28FBA-9319-4243-AC84-43F268107BCC}"/>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7593" y="809742"/>
              <a:ext cx="8461375" cy="176553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0</xdr:colOff>
      <xdr:row>10</xdr:row>
      <xdr:rowOff>0</xdr:rowOff>
    </xdr:from>
    <xdr:to>
      <xdr:col>21</xdr:col>
      <xdr:colOff>466725</xdr:colOff>
      <xdr:row>15</xdr:row>
      <xdr:rowOff>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CCB3BE4D-404E-4827-BF45-FEE32183266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8666574" y="1634537"/>
              <a:ext cx="3206632" cy="9407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0</xdr:colOff>
      <xdr:row>5</xdr:row>
      <xdr:rowOff>0</xdr:rowOff>
    </xdr:from>
    <xdr:to>
      <xdr:col>27</xdr:col>
      <xdr:colOff>0</xdr:colOff>
      <xdr:row>9</xdr:row>
      <xdr:rowOff>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92B75EDC-3498-46CD-8F39-35D9D68397FA}"/>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666574" y="811389"/>
              <a:ext cx="6408796" cy="7525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0</xdr:colOff>
      <xdr:row>10</xdr:row>
      <xdr:rowOff>0</xdr:rowOff>
    </xdr:from>
    <xdr:to>
      <xdr:col>27</xdr:col>
      <xdr:colOff>0</xdr:colOff>
      <xdr:row>15</xdr:row>
      <xdr:rowOff>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AA2E99EC-EF2B-409F-841F-EDAF6B145DF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017963" y="1634537"/>
              <a:ext cx="3057407" cy="9407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16</xdr:row>
      <xdr:rowOff>0</xdr:rowOff>
    </xdr:from>
    <xdr:to>
      <xdr:col>27</xdr:col>
      <xdr:colOff>0</xdr:colOff>
      <xdr:row>27</xdr:row>
      <xdr:rowOff>0</xdr:rowOff>
    </xdr:to>
    <xdr:graphicFrame macro="">
      <xdr:nvGraphicFramePr>
        <xdr:cNvPr id="8" name="Chart 7">
          <a:extLst>
            <a:ext uri="{FF2B5EF4-FFF2-40B4-BE49-F238E27FC236}">
              <a16:creationId xmlns:a16="http://schemas.microsoft.com/office/drawing/2014/main" id="{DFE73123-565D-4DF9-BB5E-502FE9B875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72</xdr:row>
      <xdr:rowOff>42862</xdr:rowOff>
    </xdr:from>
    <xdr:to>
      <xdr:col>13</xdr:col>
      <xdr:colOff>0</xdr:colOff>
      <xdr:row>86</xdr:row>
      <xdr:rowOff>119062</xdr:rowOff>
    </xdr:to>
    <xdr:graphicFrame macro="">
      <xdr:nvGraphicFramePr>
        <xdr:cNvPr id="9" name="Top5Customers">
          <a:extLst>
            <a:ext uri="{FF2B5EF4-FFF2-40B4-BE49-F238E27FC236}">
              <a16:creationId xmlns:a16="http://schemas.microsoft.com/office/drawing/2014/main" id="{1DB5D213-C9D4-4E79-ADB3-DBD68C9F5E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15</xdr:row>
      <xdr:rowOff>180974</xdr:rowOff>
    </xdr:from>
    <xdr:to>
      <xdr:col>15</xdr:col>
      <xdr:colOff>523875</xdr:colOff>
      <xdr:row>44</xdr:row>
      <xdr:rowOff>190499</xdr:rowOff>
    </xdr:to>
    <xdr:graphicFrame macro="">
      <xdr:nvGraphicFramePr>
        <xdr:cNvPr id="10" name="Chart 9">
          <a:extLst>
            <a:ext uri="{FF2B5EF4-FFF2-40B4-BE49-F238E27FC236}">
              <a16:creationId xmlns:a16="http://schemas.microsoft.com/office/drawing/2014/main" id="{4F8F161A-88C4-4498-9BCE-3A1D7BB788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342900</xdr:colOff>
      <xdr:row>78</xdr:row>
      <xdr:rowOff>133350</xdr:rowOff>
    </xdr:from>
    <xdr:to>
      <xdr:col>12</xdr:col>
      <xdr:colOff>38100</xdr:colOff>
      <xdr:row>93</xdr:row>
      <xdr:rowOff>19050</xdr:rowOff>
    </xdr:to>
    <xdr:graphicFrame macro="">
      <xdr:nvGraphicFramePr>
        <xdr:cNvPr id="12" name="Chart 11">
          <a:extLst>
            <a:ext uri="{FF2B5EF4-FFF2-40B4-BE49-F238E27FC236}">
              <a16:creationId xmlns:a16="http://schemas.microsoft.com/office/drawing/2014/main" id="{B03A327C-F30D-46B6-B1E7-3A39E3165E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609599</xdr:colOff>
      <xdr:row>28</xdr:row>
      <xdr:rowOff>0</xdr:rowOff>
    </xdr:from>
    <xdr:to>
      <xdr:col>26</xdr:col>
      <xdr:colOff>609599</xdr:colOff>
      <xdr:row>45</xdr:row>
      <xdr:rowOff>0</xdr:rowOff>
    </xdr:to>
    <xdr:graphicFrame macro="">
      <xdr:nvGraphicFramePr>
        <xdr:cNvPr id="16" name="Chart 15">
          <a:extLst>
            <a:ext uri="{FF2B5EF4-FFF2-40B4-BE49-F238E27FC236}">
              <a16:creationId xmlns:a16="http://schemas.microsoft.com/office/drawing/2014/main" id="{A6C38D9C-545F-40D1-95E0-FA1E41494C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edaniellee" refreshedDate="45498.711789930552" createdVersion="8" refreshedVersion="8" minRefreshableVersion="3" recordCount="1000" xr:uid="{EED91BB9-311C-4A68-9B2E-08ADA48FED62}">
  <cacheSource type="worksheet">
    <worksheetSource name="Orders"/>
  </cacheSource>
  <cacheFields count="18">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0">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2302027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EB9A2E-71A9-4919-91A8-97EDFB14650C}" name="TotalSales" cacheId="3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1:F44" firstHeaderRow="1" firstDataRow="2" firstDataCol="2"/>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h="1" x="3"/>
        <item h="1" x="1"/>
        <item h="1" x="0"/>
        <item x="2"/>
      </items>
    </pivotField>
    <pivotField compact="0" outline="0" showAll="0" defaultSubtotal="0"/>
    <pivotField dataField="1"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h="1"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2">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5"/>
    </i>
    <i r="1">
      <x v="6"/>
    </i>
    <i r="1">
      <x v="7"/>
    </i>
  </rowItems>
  <colFields count="1">
    <field x="13"/>
  </colFields>
  <colItems count="4">
    <i>
      <x/>
    </i>
    <i>
      <x v="1"/>
    </i>
    <i>
      <x v="2"/>
    </i>
    <i>
      <x v="3"/>
    </i>
  </colItems>
  <dataFields count="1">
    <dataField name="Sum of Sales" fld="12" baseField="0" baseItem="0"/>
  </dataFields>
  <chartFormats count="12">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2"/>
          </reference>
        </references>
      </pivotArea>
    </chartFormat>
    <chartFormat chart="2" format="7" series="1">
      <pivotArea type="data" outline="0" fieldPosition="0">
        <references count="2">
          <reference field="4294967294" count="1" selected="0">
            <x v="0"/>
          </reference>
          <reference field="13" count="1" selected="0">
            <x v="3"/>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 chart="12" format="8" series="1">
      <pivotArea type="data" outline="0" fieldPosition="0">
        <references count="2">
          <reference field="4294967294" count="1" selected="0">
            <x v="0"/>
          </reference>
          <reference field="13" count="1" selected="0">
            <x v="0"/>
          </reference>
        </references>
      </pivotArea>
    </chartFormat>
    <chartFormat chart="12" format="9" series="1">
      <pivotArea type="data" outline="0" fieldPosition="0">
        <references count="2">
          <reference field="4294967294" count="1" selected="0">
            <x v="0"/>
          </reference>
          <reference field="13" count="1" selected="0">
            <x v="1"/>
          </reference>
        </references>
      </pivotArea>
    </chartFormat>
    <chartFormat chart="12" format="10" series="1">
      <pivotArea type="data" outline="0" fieldPosition="0">
        <references count="2">
          <reference field="4294967294" count="1" selected="0">
            <x v="0"/>
          </reference>
          <reference field="13" count="1" selected="0">
            <x v="2"/>
          </reference>
        </references>
      </pivotArea>
    </chartFormat>
    <chartFormat chart="12" format="11" series="1">
      <pivotArea type="data" outline="0" fieldPosition="0">
        <references count="2">
          <reference field="4294967294" count="1" selected="0">
            <x v="0"/>
          </reference>
          <reference field="13" count="1" selected="0">
            <x v="3"/>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31E89A4-AAD1-43A7-856D-E64E26B40D57}" name="RoastTypeTable" cacheId="3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7">
  <location ref="A1:B4"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measureFilter="1"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h="1" x="3"/>
        <item h="1" x="1"/>
        <item h="1" x="0"/>
        <item x="2"/>
      </items>
    </pivotField>
    <pivotField compact="0" outline="0" showAll="0" defaultSubtotal="0"/>
    <pivotField dataField="1" compact="0" outline="0" showAll="0" defaultSubtotal="0"/>
    <pivotField compact="0" outline="0" showAll="0" defaultSubtotal="0"/>
    <pivotField axis="axisRow" compact="0" outline="0" showAll="0" sortType="ascending" defaultSubtotal="0">
      <items count="3">
        <item x="2"/>
        <item x="1"/>
        <item x="0"/>
      </items>
      <autoSortScope>
        <pivotArea dataOnly="0" outline="0" fieldPosition="0">
          <references count="1">
            <reference field="4294967294" count="1" selected="0">
              <x v="0"/>
            </reference>
          </references>
        </pivotArea>
      </autoSortScope>
    </pivotField>
    <pivotField compact="0" outline="0" subtotalTop="0" showAll="0" defaultSubtotal="0">
      <items count="2">
        <item x="1"/>
        <item h="1" x="0"/>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s>
  <rowFields count="1">
    <field x="14"/>
  </rowFields>
  <rowItems count="3">
    <i>
      <x v="2"/>
    </i>
    <i>
      <x/>
    </i>
    <i>
      <x v="1"/>
    </i>
  </rowItems>
  <colItems count="1">
    <i/>
  </colItems>
  <dataFields count="1">
    <dataField name="Sum of Sales" fld="12" baseField="0" baseItem="0"/>
  </dataFields>
  <chartFormats count="8">
    <chartFormat chart="2"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s>
  <pivotTableStyleInfo name="PivotStyleMedium14" showRowHeaders="1" showColHeaders="1" showRowStripes="0" showColStripes="0" showLastColumn="1"/>
  <filters count="1">
    <filter fld="5"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57280DE-D031-41FF-B6FC-F37D83486085}" name="CoffeeTypeTable" cacheId="3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7">
  <location ref="A1:B5"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measureFilter="1"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h="1" x="3"/>
        <item h="1" x="1"/>
        <item h="1" x="0"/>
        <item x="2"/>
      </items>
    </pivotField>
    <pivotField compact="0" outline="0" showAll="0" defaultSubtotal="0"/>
    <pivotField dataField="1" compact="0" outline="0" showAll="0" defaultSubtotal="0"/>
    <pivotField axis="axisRow" compact="0" outline="0" showAll="0" sortType="ascending" defaultSubtotal="0">
      <items count="4">
        <item x="2"/>
        <item x="1"/>
        <item x="3"/>
        <item x="0"/>
      </items>
      <autoSortScope>
        <pivotArea dataOnly="0" outline="0" fieldPosition="0">
          <references count="1">
            <reference field="4294967294" count="1" selected="0">
              <x v="0"/>
            </reference>
          </references>
        </pivotArea>
      </autoSortScope>
    </pivotField>
    <pivotField compact="0" outline="0" showAll="0" defaultSubtotal="0">
      <items count="3">
        <item x="2"/>
        <item x="1"/>
        <item x="0"/>
      </items>
    </pivotField>
    <pivotField compact="0" outline="0" subtotalTop="0" showAll="0" defaultSubtotal="0">
      <items count="2">
        <item x="1"/>
        <item h="1"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13"/>
  </rowFields>
  <rowItems count="4">
    <i>
      <x v="3"/>
    </i>
    <i>
      <x v="1"/>
    </i>
    <i>
      <x v="2"/>
    </i>
    <i>
      <x/>
    </i>
  </rowItems>
  <colItems count="1">
    <i/>
  </colItems>
  <dataFields count="1">
    <dataField name="Sum of Sales" fld="12" baseField="0" baseItem="0"/>
  </dataFields>
  <chartFormats count="8">
    <chartFormat chart="2"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s>
  <pivotTableStyleInfo name="PivotStyleMedium14" showRowHeaders="1" showColHeaders="1" showRowStripes="0" showColStripes="0" showLastColumn="1"/>
  <filters count="1">
    <filter fld="5"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F129C9D-8190-4CE9-8966-ECD4B475FEBB}" name="SalesByCountry" cacheId="3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1:B4"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h="1" x="3"/>
        <item h="1" x="1"/>
        <item h="1" x="0"/>
        <item x="2"/>
      </items>
    </pivotField>
    <pivotField compact="0" outline="0" showAll="0" defaultSubtotal="0"/>
    <pivotField dataField="1" compact="0"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h="1"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dataFields>
  <chartFormats count="3">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40ED093-A6F5-4D25-8A0D-0EDB1E6E38F7}" name="Top5Customers" cacheId="3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9">
  <location ref="A1:B7"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h="1" x="3"/>
        <item h="1" x="1"/>
        <item h="1" x="0"/>
        <item x="2"/>
      </items>
    </pivotField>
    <pivotField compact="0" outline="0" showAll="0" defaultSubtotal="0"/>
    <pivotField dataField="1" compact="0"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h="1"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5"/>
  </rowFields>
  <rowItems count="6">
    <i>
      <x v="218"/>
    </i>
    <i>
      <x v="639"/>
    </i>
    <i>
      <x v="785"/>
    </i>
    <i>
      <x v="826"/>
    </i>
    <i>
      <x v="20"/>
    </i>
    <i>
      <x v="28"/>
    </i>
  </rowItems>
  <colItems count="1">
    <i/>
  </colItems>
  <dataFields count="1">
    <dataField name="Sum of Sales" fld="12" baseField="0" baseItem="0"/>
  </dataFields>
  <chartFormats count="6">
    <chartFormat chart="2"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TableStyleInfo name="PivotStyleMedium14" showRowHeaders="1" showColHeaders="1" showRowStripes="0" showColStripes="0" showLastColumn="1"/>
  <filters count="1">
    <filter fld="5" type="count" evalOrder="-1" id="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C1F1084-E1B0-4E80-86F3-D12D12946DC2}" sourceName="Size">
  <pivotTables>
    <pivotTable tabId="18" name="TotalSales"/>
    <pivotTable tabId="20" name="Top5Customers"/>
    <pivotTable tabId="21" name="SalesByCountry"/>
    <pivotTable tabId="22" name="CoffeeTypeTable"/>
    <pivotTable tabId="23" name="RoastTypeTable"/>
  </pivotTables>
  <data>
    <tabular pivotCacheId="1230202772">
      <items count="4">
        <i x="3"/>
        <i x="1"/>
        <i x="0"/>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C36CF8A-38CB-42FE-8E7E-85A25EC2FBC7}" sourceName="Roast Type Name">
  <pivotTables>
    <pivotTable tabId="18" name="TotalSales"/>
    <pivotTable tabId="20" name="Top5Customers"/>
    <pivotTable tabId="21" name="SalesByCountry"/>
    <pivotTable tabId="22" name="CoffeeTypeTable"/>
  </pivotTables>
  <data>
    <tabular pivotCacheId="123020277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B83B4B2-E0D3-4D81-9CFC-6893A527DF3A}" sourceName="Loyalty Card">
  <pivotTables>
    <pivotTable tabId="18" name="TotalSales"/>
    <pivotTable tabId="20" name="Top5Customers"/>
    <pivotTable tabId="21" name="SalesByCountry"/>
    <pivotTable tabId="22" name="CoffeeTypeTable"/>
    <pivotTable tabId="23" name="RoastTypeTable"/>
  </pivotTables>
  <data>
    <tabular pivotCacheId="1230202772">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FBC104F-B719-4F96-ACED-68E9A554C1F8}" cache="Slicer_Size" caption="Size" columnCount="2" rowHeight="241300"/>
  <slicer name="Roast Type Name" xr10:uid="{C0F5623E-3240-43FD-90EC-BD9F61B949DA}" cache="Slicer_Roast_Type_Name" caption="Roast Type Name" columnCount="3" rowHeight="241300"/>
  <slicer name="Loyalty Card" xr10:uid="{E685C047-F183-4646-80E1-E8A6E5BF6E3C}"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0619882-F48B-41C4-8B55-C90DDE6479C0}" name="Orders" displayName="Orders" ref="A1:P1001" totalsRowShown="0" headerRowDxfId="1">
  <autoFilter ref="A1:P1001" xr:uid="{80619882-F48B-41C4-8B55-C90DDE6479C0}"/>
  <tableColumns count="16">
    <tableColumn id="1" xr3:uid="{5B7DB7DC-4713-4F3B-A98F-89173597BA8B}" name="Order ID" dataDxfId="9"/>
    <tableColumn id="2" xr3:uid="{DB3DCE10-5CB4-45F4-9663-91477B9757EB}" name="Order Date" dataDxfId="8"/>
    <tableColumn id="3" xr3:uid="{5A5DC86F-33FC-457B-B2CE-F069EF93FAC0}" name="Customer ID" dataDxfId="7"/>
    <tableColumn id="4" xr3:uid="{C1C3A69B-DE8F-4E0A-AD74-75274BE1963A}" name="Product ID"/>
    <tableColumn id="5" xr3:uid="{3C3BA3A7-FEC5-499C-AEFC-89F1F6A9C949}" name="Quantity" dataDxfId="6"/>
    <tableColumn id="6" xr3:uid="{8EDD362B-C0AB-4215-B6D2-F3708A1B5141}" name="Customer Name" dataDxfId="5">
      <calculatedColumnFormula>_xlfn.XLOOKUP(C2,customers!$A$1:$A$1001,customers!$B$1:$B$1001,,0)</calculatedColumnFormula>
    </tableColumn>
    <tableColumn id="7" xr3:uid="{FCEB49D8-B5CB-4730-8455-3DD705DDE064}" name="Email" dataDxfId="4">
      <calculatedColumnFormula>IF(_xlfn.XLOOKUP(C2,customers!$A$1:$A$1001,customers!$C$1:$C$1001,,0)=0,"",_xlfn.XLOOKUP(C2,customers!$A$1:$A$1001,customers!$C$1:$C$1001,,0))</calculatedColumnFormula>
    </tableColumn>
    <tableColumn id="8" xr3:uid="{51F8B364-15B8-4FC1-9D22-824CC84DF241}" name="Country" dataDxfId="3">
      <calculatedColumnFormula>_xlfn.XLOOKUP(C2,customers!$A$1:$A$1001,customers!$G$1:$G$1001,,0)</calculatedColumnFormula>
    </tableColumn>
    <tableColumn id="9" xr3:uid="{F6F356D0-7C84-4DF5-95C1-EAD34AD6951C}" name="Coffee Type">
      <calculatedColumnFormula>INDEX(products!$A$1:$G$49,MATCH($D2,products!$A$1:$A$49,0),MATCH($I$1,products!$A$1:$G$1,0))</calculatedColumnFormula>
    </tableColumn>
    <tableColumn id="10" xr3:uid="{8F4F02A5-3ECC-48BC-91B0-6EA71C48563A}" name="Roast Type">
      <calculatedColumnFormula>INDEX(products!$A$1:$G$49,MATCH($D2,products!$A$1:$A$49,0),MATCH(J$1,products!$A$1:$G$1,0))</calculatedColumnFormula>
    </tableColumn>
    <tableColumn id="11" xr3:uid="{0794DF6E-BCA4-4F0C-815D-4036B4B0FAF9}" name="Size" dataDxfId="2">
      <calculatedColumnFormula>INDEX(products!$A$1:$G$49,MATCH($D2,products!$A$1:$A$49,0),MATCH(K$1,products!$A$1:$G$1,0))</calculatedColumnFormula>
    </tableColumn>
    <tableColumn id="12" xr3:uid="{3D9EDBA8-027F-4840-BFAC-4B98A4356D59}" name="Unit Price">
      <calculatedColumnFormula>INDEX(products!$A$1:$G$49,MATCH($D2,products!$A$1:$A$49,0),MATCH(L$1,products!$A$1:$G$1,0))</calculatedColumnFormula>
    </tableColumn>
    <tableColumn id="13" xr3:uid="{912CA4FB-2B2C-47F6-8FD8-486849107B11}" name="Sales">
      <calculatedColumnFormula>L2*E2</calculatedColumnFormula>
    </tableColumn>
    <tableColumn id="14" xr3:uid="{D30FA995-0AF8-416A-AB07-A0BBA13027AE}" name="Coffee Type Name">
      <calculatedColumnFormula>IF(I2="Rob","Robusta",IF(I2="Exc","Excelsa",IF(I2="Ara","Arabica",IF(I2="Lib","Liberica",""))))</calculatedColumnFormula>
    </tableColumn>
    <tableColumn id="15" xr3:uid="{976E59EF-2345-4B84-A465-F70ACC6809FA}" name="Roast Type Name">
      <calculatedColumnFormula>IF(J2="M","Medium", IF(J2="L","Light",IF(J2="D","Dark","")))</calculatedColumnFormula>
    </tableColumn>
    <tableColumn id="16" xr3:uid="{0F9CAE65-F75F-41DA-A765-98179DEE1BCD}" name="Loyalty Card" dataDxfId="0">
      <calculatedColumnFormula>_xlfn.XLOOKUP(Orders[[#This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E3C22FF-B7ED-493D-9A2D-B87C3DB8CF5D}" sourceName="Order Date">
  <pivotTables>
    <pivotTable tabId="18" name="TotalSales"/>
    <pivotTable tabId="20" name="Top5Customers"/>
    <pivotTable tabId="21" name="SalesByCountry"/>
    <pivotTable tabId="22" name="CoffeeTypeTable"/>
    <pivotTable tabId="23" name="RoastTypeTable"/>
  </pivotTables>
  <state minimalRefreshVersion="6" lastRefreshVersion="6" pivotCacheId="123020277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E2C842A-D464-4841-93DA-7492A001FEAF}" cache="NativeTimeline_Order_Date" caption="Order Date" level="2" selectionLevel="2" scrollPosition="2019-08-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115" zoomScaleNormal="115" workbookViewId="0">
      <selection activeCell="H1" sqref="H1"/>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17" customWidth="1"/>
    <col min="7" max="7" width="37.140625" bestFit="1" customWidth="1"/>
    <col min="8" max="8" width="14.85546875" bestFit="1" customWidth="1"/>
    <col min="9" max="9" width="13.140625" customWidth="1"/>
    <col min="10" max="10" width="12.42578125" customWidth="1"/>
    <col min="11" max="11" width="6.28515625" bestFit="1" customWidth="1"/>
    <col min="12" max="12" width="11.28515625" customWidth="1"/>
    <col min="13" max="13" width="7.140625" customWidth="1"/>
    <col min="14" max="14" width="18.85546875" customWidth="1"/>
    <col min="15" max="15" width="18.14062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INDEX(products!$A$1:$G$49,MATCH($D2,products!$A$1:$A$49,0),MATCH($I$1,products!$A$1:$G$1,0))</f>
        <v>Rob</v>
      </c>
      <c r="J2" t="str">
        <f>INDEX(products!$A$1:$G$49,MATCH($D2,products!$A$1:$A$49,0),MATCH(J$1,products!$A$1:$G$1,0))</f>
        <v>M</v>
      </c>
      <c r="K2" s="5">
        <f>INDEX(products!$A$1:$G$49,MATCH($D2,products!$A$1:$A$49,0),MATCH(K$1,products!$A$1:$G$1,0))</f>
        <v>1</v>
      </c>
      <c r="L2">
        <f>INDEX(products!$A$1:$G$49,MATCH($D2,products!$A$1:$A$49,0),MATCH(L$1,products!$A$1:$G$1,0))</f>
        <v>9.9499999999999993</v>
      </c>
      <c r="M2">
        <f>L2*E2</f>
        <v>19.899999999999999</v>
      </c>
      <c r="N2" t="str">
        <f>IF(I2="Rob","Robusta",IF(I2="Exc","Excelsa",IF(I2="Ara","Arabica",IF(I2="Lib","Liberica",""))))</f>
        <v>Robusta</v>
      </c>
      <c r="O2" t="str">
        <f>IF(J2="M","Medium", 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INDEX(products!$A$1:$G$49,MATCH($D3,products!$A$1:$A$49,0),MATCH($I$1,products!$A$1:$G$1,0))</f>
        <v>Exc</v>
      </c>
      <c r="J3" t="str">
        <f>INDEX(products!$A$1:$G$49,MATCH($D3,products!$A$1:$A$49,0),MATCH(J$1,products!$A$1:$G$1,0))</f>
        <v>M</v>
      </c>
      <c r="K3" s="5">
        <f>INDEX(products!$A$1:$G$49,MATCH($D3,products!$A$1:$A$49,0),MATCH(K$1,products!$A$1:$G$1,0))</f>
        <v>0.5</v>
      </c>
      <c r="L3">
        <f>INDEX(products!$A$1:$G$49,MATCH($D3,products!$A$1:$A$49,0),MATCH(L$1,products!$A$1:$G$1,0))</f>
        <v>8.25</v>
      </c>
      <c r="M3">
        <f t="shared" ref="M3:M66" si="0">L3*E3</f>
        <v>41.25</v>
      </c>
      <c r="N3" t="str">
        <f t="shared" ref="N3:N66" si="1">IF(I3="Rob","Robusta",IF(I3="Exc","Excelsa",IF(I3="Ara","Arabica",IF(I3="Lib","Liberica",""))))</f>
        <v>Excelsa</v>
      </c>
      <c r="O3" t="str">
        <f t="shared" ref="O3:O66" si="2">IF(J3="M","Medium", 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INDEX(products!$A$1:$G$49,MATCH($D4,products!$A$1:$A$49,0),MATCH($I$1,products!$A$1:$G$1,0))</f>
        <v>Ara</v>
      </c>
      <c r="J4" t="str">
        <f>INDEX(products!$A$1:$G$49,MATCH($D4,products!$A$1:$A$49,0),MATCH(J$1,products!$A$1:$G$1,0))</f>
        <v>L</v>
      </c>
      <c r="K4" s="5">
        <f>INDEX(products!$A$1:$G$49,MATCH($D4,products!$A$1:$A$49,0),MATCH(K$1,products!$A$1:$G$1,0))</f>
        <v>1</v>
      </c>
      <c r="L4">
        <f>INDEX(products!$A$1:$G$49,MATCH($D4,products!$A$1:$A$49,0),MATCH(L$1,products!$A$1:$G$1,0))</f>
        <v>12.95</v>
      </c>
      <c r="M4">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INDEX(products!$A$1:$G$49,MATCH($D5,products!$A$1:$A$49,0),MATCH($I$1,products!$A$1:$G$1,0))</f>
        <v>Exc</v>
      </c>
      <c r="J5" t="str">
        <f>INDEX(products!$A$1:$G$49,MATCH($D5,products!$A$1:$A$49,0),MATCH(J$1,products!$A$1:$G$1,0))</f>
        <v>M</v>
      </c>
      <c r="K5" s="5">
        <f>INDEX(products!$A$1:$G$49,MATCH($D5,products!$A$1:$A$49,0),MATCH(K$1,products!$A$1:$G$1,0))</f>
        <v>1</v>
      </c>
      <c r="L5">
        <f>INDEX(products!$A$1:$G$49,MATCH($D5,products!$A$1:$A$49,0),MATCH(L$1,products!$A$1:$G$1,0))</f>
        <v>13.75</v>
      </c>
      <c r="M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INDEX(products!$A$1:$G$49,MATCH($D6,products!$A$1:$A$49,0),MATCH($I$1,products!$A$1:$G$1,0))</f>
        <v>Rob</v>
      </c>
      <c r="J6" t="str">
        <f>INDEX(products!$A$1:$G$49,MATCH($D6,products!$A$1:$A$49,0),MATCH(J$1,products!$A$1:$G$1,0))</f>
        <v>L</v>
      </c>
      <c r="K6" s="5">
        <f>INDEX(products!$A$1:$G$49,MATCH($D6,products!$A$1:$A$49,0),MATCH(K$1,products!$A$1:$G$1,0))</f>
        <v>2.5</v>
      </c>
      <c r="L6">
        <f>INDEX(products!$A$1:$G$49,MATCH($D6,products!$A$1:$A$49,0),MATCH(L$1,products!$A$1:$G$1,0))</f>
        <v>27.484999999999996</v>
      </c>
      <c r="M6">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INDEX(products!$A$1:$G$49,MATCH($D7,products!$A$1:$A$49,0),MATCH($I$1,products!$A$1:$G$1,0))</f>
        <v>Lib</v>
      </c>
      <c r="J7" t="str">
        <f>INDEX(products!$A$1:$G$49,MATCH($D7,products!$A$1:$A$49,0),MATCH(J$1,products!$A$1:$G$1,0))</f>
        <v>D</v>
      </c>
      <c r="K7" s="5">
        <f>INDEX(products!$A$1:$G$49,MATCH($D7,products!$A$1:$A$49,0),MATCH(K$1,products!$A$1:$G$1,0))</f>
        <v>1</v>
      </c>
      <c r="L7">
        <f>INDEX(products!$A$1:$G$49,MATCH($D7,products!$A$1:$A$49,0),MATCH(L$1,products!$A$1:$G$1,0))</f>
        <v>12.95</v>
      </c>
      <c r="M7">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INDEX(products!$A$1:$G$49,MATCH($D8,products!$A$1:$A$49,0),MATCH($I$1,products!$A$1:$G$1,0))</f>
        <v>Exc</v>
      </c>
      <c r="J8" t="str">
        <f>INDEX(products!$A$1:$G$49,MATCH($D8,products!$A$1:$A$49,0),MATCH(J$1,products!$A$1:$G$1,0))</f>
        <v>D</v>
      </c>
      <c r="K8" s="5">
        <f>INDEX(products!$A$1:$G$49,MATCH($D8,products!$A$1:$A$49,0),MATCH(K$1,products!$A$1:$G$1,0))</f>
        <v>0.5</v>
      </c>
      <c r="L8">
        <f>INDEX(products!$A$1:$G$49,MATCH($D8,products!$A$1:$A$49,0),MATCH(L$1,products!$A$1:$G$1,0))</f>
        <v>7.29</v>
      </c>
      <c r="M8">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INDEX(products!$A$1:$G$49,MATCH($D9,products!$A$1:$A$49,0),MATCH($I$1,products!$A$1:$G$1,0))</f>
        <v>Lib</v>
      </c>
      <c r="J9" t="str">
        <f>INDEX(products!$A$1:$G$49,MATCH($D9,products!$A$1:$A$49,0),MATCH(J$1,products!$A$1:$G$1,0))</f>
        <v>L</v>
      </c>
      <c r="K9" s="5">
        <f>INDEX(products!$A$1:$G$49,MATCH($D9,products!$A$1:$A$49,0),MATCH(K$1,products!$A$1:$G$1,0))</f>
        <v>0.2</v>
      </c>
      <c r="L9">
        <f>INDEX(products!$A$1:$G$49,MATCH($D9,products!$A$1:$A$49,0),MATCH(L$1,products!$A$1:$G$1,0))</f>
        <v>4.7549999999999999</v>
      </c>
      <c r="M9">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INDEX(products!$A$1:$G$49,MATCH($D10,products!$A$1:$A$49,0),MATCH($I$1,products!$A$1:$G$1,0))</f>
        <v>Rob</v>
      </c>
      <c r="J10" t="str">
        <f>INDEX(products!$A$1:$G$49,MATCH($D10,products!$A$1:$A$49,0),MATCH(J$1,products!$A$1:$G$1,0))</f>
        <v>M</v>
      </c>
      <c r="K10" s="5">
        <f>INDEX(products!$A$1:$G$49,MATCH($D10,products!$A$1:$A$49,0),MATCH(K$1,products!$A$1:$G$1,0))</f>
        <v>0.5</v>
      </c>
      <c r="L10">
        <f>INDEX(products!$A$1:$G$49,MATCH($D10,products!$A$1:$A$49,0),MATCH(L$1,products!$A$1:$G$1,0))</f>
        <v>5.97</v>
      </c>
      <c r="M10">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INDEX(products!$A$1:$G$49,MATCH($D11,products!$A$1:$A$49,0),MATCH($I$1,products!$A$1:$G$1,0))</f>
        <v>Rob</v>
      </c>
      <c r="J11" t="str">
        <f>INDEX(products!$A$1:$G$49,MATCH($D11,products!$A$1:$A$49,0),MATCH(J$1,products!$A$1:$G$1,0))</f>
        <v>M</v>
      </c>
      <c r="K11" s="5">
        <f>INDEX(products!$A$1:$G$49,MATCH($D11,products!$A$1:$A$49,0),MATCH(K$1,products!$A$1:$G$1,0))</f>
        <v>0.5</v>
      </c>
      <c r="L11">
        <f>INDEX(products!$A$1:$G$49,MATCH($D11,products!$A$1:$A$49,0),MATCH(L$1,products!$A$1:$G$1,0))</f>
        <v>5.97</v>
      </c>
      <c r="M11">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INDEX(products!$A$1:$G$49,MATCH($D12,products!$A$1:$A$49,0),MATCH($I$1,products!$A$1:$G$1,0))</f>
        <v>Ara</v>
      </c>
      <c r="J12" t="str">
        <f>INDEX(products!$A$1:$G$49,MATCH($D12,products!$A$1:$A$49,0),MATCH(J$1,products!$A$1:$G$1,0))</f>
        <v>D</v>
      </c>
      <c r="K12" s="5">
        <f>INDEX(products!$A$1:$G$49,MATCH($D12,products!$A$1:$A$49,0),MATCH(K$1,products!$A$1:$G$1,0))</f>
        <v>1</v>
      </c>
      <c r="L12">
        <f>INDEX(products!$A$1:$G$49,MATCH($D12,products!$A$1:$A$49,0),MATCH(L$1,products!$A$1:$G$1,0))</f>
        <v>9.9499999999999993</v>
      </c>
      <c r="M12">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INDEX(products!$A$1:$G$49,MATCH($D13,products!$A$1:$A$49,0),MATCH($I$1,products!$A$1:$G$1,0))</f>
        <v>Exc</v>
      </c>
      <c r="J13" t="str">
        <f>INDEX(products!$A$1:$G$49,MATCH($D13,products!$A$1:$A$49,0),MATCH(J$1,products!$A$1:$G$1,0))</f>
        <v>L</v>
      </c>
      <c r="K13" s="5">
        <f>INDEX(products!$A$1:$G$49,MATCH($D13,products!$A$1:$A$49,0),MATCH(K$1,products!$A$1:$G$1,0))</f>
        <v>2.5</v>
      </c>
      <c r="L13">
        <f>INDEX(products!$A$1:$G$49,MATCH($D13,products!$A$1:$A$49,0),MATCH(L$1,products!$A$1:$G$1,0))</f>
        <v>34.154999999999994</v>
      </c>
      <c r="M13">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INDEX(products!$A$1:$G$49,MATCH($D14,products!$A$1:$A$49,0),MATCH($I$1,products!$A$1:$G$1,0))</f>
        <v>Rob</v>
      </c>
      <c r="J14" t="str">
        <f>INDEX(products!$A$1:$G$49,MATCH($D14,products!$A$1:$A$49,0),MATCH(J$1,products!$A$1:$G$1,0))</f>
        <v>M</v>
      </c>
      <c r="K14" s="5">
        <f>INDEX(products!$A$1:$G$49,MATCH($D14,products!$A$1:$A$49,0),MATCH(K$1,products!$A$1:$G$1,0))</f>
        <v>1</v>
      </c>
      <c r="L14">
        <f>INDEX(products!$A$1:$G$49,MATCH($D14,products!$A$1:$A$49,0),MATCH(L$1,products!$A$1:$G$1,0))</f>
        <v>9.9499999999999993</v>
      </c>
      <c r="M14">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INDEX(products!$A$1:$G$49,MATCH($D15,products!$A$1:$A$49,0),MATCH($I$1,products!$A$1:$G$1,0))</f>
        <v>Rob</v>
      </c>
      <c r="J15" t="str">
        <f>INDEX(products!$A$1:$G$49,MATCH($D15,products!$A$1:$A$49,0),MATCH(J$1,products!$A$1:$G$1,0))</f>
        <v>D</v>
      </c>
      <c r="K15" s="5">
        <f>INDEX(products!$A$1:$G$49,MATCH($D15,products!$A$1:$A$49,0),MATCH(K$1,products!$A$1:$G$1,0))</f>
        <v>2.5</v>
      </c>
      <c r="L15">
        <f>INDEX(products!$A$1:$G$49,MATCH($D15,products!$A$1:$A$49,0),MATCH(L$1,products!$A$1:$G$1,0))</f>
        <v>20.584999999999997</v>
      </c>
      <c r="M1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INDEX(products!$A$1:$G$49,MATCH($D16,products!$A$1:$A$49,0),MATCH($I$1,products!$A$1:$G$1,0))</f>
        <v>Lib</v>
      </c>
      <c r="J16" t="str">
        <f>INDEX(products!$A$1:$G$49,MATCH($D16,products!$A$1:$A$49,0),MATCH(J$1,products!$A$1:$G$1,0))</f>
        <v>D</v>
      </c>
      <c r="K16" s="5">
        <f>INDEX(products!$A$1:$G$49,MATCH($D16,products!$A$1:$A$49,0),MATCH(K$1,products!$A$1:$G$1,0))</f>
        <v>0.2</v>
      </c>
      <c r="L16">
        <f>INDEX(products!$A$1:$G$49,MATCH($D16,products!$A$1:$A$49,0),MATCH(L$1,products!$A$1:$G$1,0))</f>
        <v>3.8849999999999998</v>
      </c>
      <c r="M16">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INDEX(products!$A$1:$G$49,MATCH($D17,products!$A$1:$A$49,0),MATCH($I$1,products!$A$1:$G$1,0))</f>
        <v>Rob</v>
      </c>
      <c r="J17" t="str">
        <f>INDEX(products!$A$1:$G$49,MATCH($D17,products!$A$1:$A$49,0),MATCH(J$1,products!$A$1:$G$1,0))</f>
        <v>M</v>
      </c>
      <c r="K17" s="5">
        <f>INDEX(products!$A$1:$G$49,MATCH($D17,products!$A$1:$A$49,0),MATCH(K$1,products!$A$1:$G$1,0))</f>
        <v>2.5</v>
      </c>
      <c r="L17">
        <f>INDEX(products!$A$1:$G$49,MATCH($D17,products!$A$1:$A$49,0),MATCH(L$1,products!$A$1:$G$1,0))</f>
        <v>22.884999999999998</v>
      </c>
      <c r="M17">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INDEX(products!$A$1:$G$49,MATCH($D18,products!$A$1:$A$49,0),MATCH($I$1,products!$A$1:$G$1,0))</f>
        <v>Ara</v>
      </c>
      <c r="J18" t="str">
        <f>INDEX(products!$A$1:$G$49,MATCH($D18,products!$A$1:$A$49,0),MATCH(J$1,products!$A$1:$G$1,0))</f>
        <v>M</v>
      </c>
      <c r="K18" s="5">
        <f>INDEX(products!$A$1:$G$49,MATCH($D18,products!$A$1:$A$49,0),MATCH(K$1,products!$A$1:$G$1,0))</f>
        <v>0.2</v>
      </c>
      <c r="L18">
        <f>INDEX(products!$A$1:$G$49,MATCH($D18,products!$A$1:$A$49,0),MATCH(L$1,products!$A$1:$G$1,0))</f>
        <v>3.375</v>
      </c>
      <c r="M18">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INDEX(products!$A$1:$G$49,MATCH($D19,products!$A$1:$A$49,0),MATCH($I$1,products!$A$1:$G$1,0))</f>
        <v>Ara</v>
      </c>
      <c r="J19" t="str">
        <f>INDEX(products!$A$1:$G$49,MATCH($D19,products!$A$1:$A$49,0),MATCH(J$1,products!$A$1:$G$1,0))</f>
        <v>L</v>
      </c>
      <c r="K19" s="5">
        <f>INDEX(products!$A$1:$G$49,MATCH($D19,products!$A$1:$A$49,0),MATCH(K$1,products!$A$1:$G$1,0))</f>
        <v>1</v>
      </c>
      <c r="L19">
        <f>INDEX(products!$A$1:$G$49,MATCH($D19,products!$A$1:$A$49,0),MATCH(L$1,products!$A$1:$G$1,0))</f>
        <v>12.95</v>
      </c>
      <c r="M19">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INDEX(products!$A$1:$G$49,MATCH($D20,products!$A$1:$A$49,0),MATCH($I$1,products!$A$1:$G$1,0))</f>
        <v>Rob</v>
      </c>
      <c r="J20" t="str">
        <f>INDEX(products!$A$1:$G$49,MATCH($D20,products!$A$1:$A$49,0),MATCH(J$1,products!$A$1:$G$1,0))</f>
        <v>D</v>
      </c>
      <c r="K20" s="5">
        <f>INDEX(products!$A$1:$G$49,MATCH($D20,products!$A$1:$A$49,0),MATCH(K$1,products!$A$1:$G$1,0))</f>
        <v>2.5</v>
      </c>
      <c r="L20">
        <f>INDEX(products!$A$1:$G$49,MATCH($D20,products!$A$1:$A$49,0),MATCH(L$1,products!$A$1:$G$1,0))</f>
        <v>20.584999999999997</v>
      </c>
      <c r="M20">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INDEX(products!$A$1:$G$49,MATCH($D21,products!$A$1:$A$49,0),MATCH($I$1,products!$A$1:$G$1,0))</f>
        <v>Ara</v>
      </c>
      <c r="J21" t="str">
        <f>INDEX(products!$A$1:$G$49,MATCH($D21,products!$A$1:$A$49,0),MATCH(J$1,products!$A$1:$G$1,0))</f>
        <v>M</v>
      </c>
      <c r="K21" s="5">
        <f>INDEX(products!$A$1:$G$49,MATCH($D21,products!$A$1:$A$49,0),MATCH(K$1,products!$A$1:$G$1,0))</f>
        <v>0.2</v>
      </c>
      <c r="L21">
        <f>INDEX(products!$A$1:$G$49,MATCH($D21,products!$A$1:$A$49,0),MATCH(L$1,products!$A$1:$G$1,0))</f>
        <v>3.375</v>
      </c>
      <c r="M21">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INDEX(products!$A$1:$G$49,MATCH($D22,products!$A$1:$A$49,0),MATCH($I$1,products!$A$1:$G$1,0))</f>
        <v>Exc</v>
      </c>
      <c r="J22" t="str">
        <f>INDEX(products!$A$1:$G$49,MATCH($D22,products!$A$1:$A$49,0),MATCH(J$1,products!$A$1:$G$1,0))</f>
        <v>D</v>
      </c>
      <c r="K22" s="5">
        <f>INDEX(products!$A$1:$G$49,MATCH($D22,products!$A$1:$A$49,0),MATCH(K$1,products!$A$1:$G$1,0))</f>
        <v>0.2</v>
      </c>
      <c r="L22">
        <f>INDEX(products!$A$1:$G$49,MATCH($D22,products!$A$1:$A$49,0),MATCH(L$1,products!$A$1:$G$1,0))</f>
        <v>3.645</v>
      </c>
      <c r="M22">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INDEX(products!$A$1:$G$49,MATCH($D23,products!$A$1:$A$49,0),MATCH($I$1,products!$A$1:$G$1,0))</f>
        <v>Ara</v>
      </c>
      <c r="J23" t="str">
        <f>INDEX(products!$A$1:$G$49,MATCH($D23,products!$A$1:$A$49,0),MATCH(J$1,products!$A$1:$G$1,0))</f>
        <v>D</v>
      </c>
      <c r="K23" s="5">
        <f>INDEX(products!$A$1:$G$49,MATCH($D23,products!$A$1:$A$49,0),MATCH(K$1,products!$A$1:$G$1,0))</f>
        <v>0.2</v>
      </c>
      <c r="L23">
        <f>INDEX(products!$A$1:$G$49,MATCH($D23,products!$A$1:$A$49,0),MATCH(L$1,products!$A$1:$G$1,0))</f>
        <v>2.9849999999999999</v>
      </c>
      <c r="M23">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INDEX(products!$A$1:$G$49,MATCH($D24,products!$A$1:$A$49,0),MATCH($I$1,products!$A$1:$G$1,0))</f>
        <v>Rob</v>
      </c>
      <c r="J24" t="str">
        <f>INDEX(products!$A$1:$G$49,MATCH($D24,products!$A$1:$A$49,0),MATCH(J$1,products!$A$1:$G$1,0))</f>
        <v>M</v>
      </c>
      <c r="K24" s="5">
        <f>INDEX(products!$A$1:$G$49,MATCH($D24,products!$A$1:$A$49,0),MATCH(K$1,products!$A$1:$G$1,0))</f>
        <v>2.5</v>
      </c>
      <c r="L24">
        <f>INDEX(products!$A$1:$G$49,MATCH($D24,products!$A$1:$A$49,0),MATCH(L$1,products!$A$1:$G$1,0))</f>
        <v>22.884999999999998</v>
      </c>
      <c r="M24">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INDEX(products!$A$1:$G$49,MATCH($D25,products!$A$1:$A$49,0),MATCH($I$1,products!$A$1:$G$1,0))</f>
        <v>Ara</v>
      </c>
      <c r="J25" t="str">
        <f>INDEX(products!$A$1:$G$49,MATCH($D25,products!$A$1:$A$49,0),MATCH(J$1,products!$A$1:$G$1,0))</f>
        <v>D</v>
      </c>
      <c r="K25" s="5">
        <f>INDEX(products!$A$1:$G$49,MATCH($D25,products!$A$1:$A$49,0),MATCH(K$1,products!$A$1:$G$1,0))</f>
        <v>0.2</v>
      </c>
      <c r="L25">
        <f>INDEX(products!$A$1:$G$49,MATCH($D25,products!$A$1:$A$49,0),MATCH(L$1,products!$A$1:$G$1,0))</f>
        <v>2.9849999999999999</v>
      </c>
      <c r="M2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INDEX(products!$A$1:$G$49,MATCH($D26,products!$A$1:$A$49,0),MATCH($I$1,products!$A$1:$G$1,0))</f>
        <v>Ara</v>
      </c>
      <c r="J26" t="str">
        <f>INDEX(products!$A$1:$G$49,MATCH($D26,products!$A$1:$A$49,0),MATCH(J$1,products!$A$1:$G$1,0))</f>
        <v>M</v>
      </c>
      <c r="K26" s="5">
        <f>INDEX(products!$A$1:$G$49,MATCH($D26,products!$A$1:$A$49,0),MATCH(K$1,products!$A$1:$G$1,0))</f>
        <v>1</v>
      </c>
      <c r="L26">
        <f>INDEX(products!$A$1:$G$49,MATCH($D26,products!$A$1:$A$49,0),MATCH(L$1,products!$A$1:$G$1,0))</f>
        <v>11.25</v>
      </c>
      <c r="M26">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INDEX(products!$A$1:$G$49,MATCH($D27,products!$A$1:$A$49,0),MATCH($I$1,products!$A$1:$G$1,0))</f>
        <v>Exc</v>
      </c>
      <c r="J27" t="str">
        <f>INDEX(products!$A$1:$G$49,MATCH($D27,products!$A$1:$A$49,0),MATCH(J$1,products!$A$1:$G$1,0))</f>
        <v>M</v>
      </c>
      <c r="K27" s="5">
        <f>INDEX(products!$A$1:$G$49,MATCH($D27,products!$A$1:$A$49,0),MATCH(K$1,products!$A$1:$G$1,0))</f>
        <v>0.2</v>
      </c>
      <c r="L27">
        <f>INDEX(products!$A$1:$G$49,MATCH($D27,products!$A$1:$A$49,0),MATCH(L$1,products!$A$1:$G$1,0))</f>
        <v>4.125</v>
      </c>
      <c r="M27">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INDEX(products!$A$1:$G$49,MATCH($D28,products!$A$1:$A$49,0),MATCH($I$1,products!$A$1:$G$1,0))</f>
        <v>Ara</v>
      </c>
      <c r="J28" t="str">
        <f>INDEX(products!$A$1:$G$49,MATCH($D28,products!$A$1:$A$49,0),MATCH(J$1,products!$A$1:$G$1,0))</f>
        <v>M</v>
      </c>
      <c r="K28" s="5">
        <f>INDEX(products!$A$1:$G$49,MATCH($D28,products!$A$1:$A$49,0),MATCH(K$1,products!$A$1:$G$1,0))</f>
        <v>0.5</v>
      </c>
      <c r="L28">
        <f>INDEX(products!$A$1:$G$49,MATCH($D28,products!$A$1:$A$49,0),MATCH(L$1,products!$A$1:$G$1,0))</f>
        <v>6.75</v>
      </c>
      <c r="M28">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INDEX(products!$A$1:$G$49,MATCH($D29,products!$A$1:$A$49,0),MATCH($I$1,products!$A$1:$G$1,0))</f>
        <v>Ara</v>
      </c>
      <c r="J29" t="str">
        <f>INDEX(products!$A$1:$G$49,MATCH($D29,products!$A$1:$A$49,0),MATCH(J$1,products!$A$1:$G$1,0))</f>
        <v>M</v>
      </c>
      <c r="K29" s="5">
        <f>INDEX(products!$A$1:$G$49,MATCH($D29,products!$A$1:$A$49,0),MATCH(K$1,products!$A$1:$G$1,0))</f>
        <v>0.2</v>
      </c>
      <c r="L29">
        <f>INDEX(products!$A$1:$G$49,MATCH($D29,products!$A$1:$A$49,0),MATCH(L$1,products!$A$1:$G$1,0))</f>
        <v>3.375</v>
      </c>
      <c r="M29">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INDEX(products!$A$1:$G$49,MATCH($D30,products!$A$1:$A$49,0),MATCH($I$1,products!$A$1:$G$1,0))</f>
        <v>Ara</v>
      </c>
      <c r="J30" t="str">
        <f>INDEX(products!$A$1:$G$49,MATCH($D30,products!$A$1:$A$49,0),MATCH(J$1,products!$A$1:$G$1,0))</f>
        <v>D</v>
      </c>
      <c r="K30" s="5">
        <f>INDEX(products!$A$1:$G$49,MATCH($D30,products!$A$1:$A$49,0),MATCH(K$1,products!$A$1:$G$1,0))</f>
        <v>0.5</v>
      </c>
      <c r="L30">
        <f>INDEX(products!$A$1:$G$49,MATCH($D30,products!$A$1:$A$49,0),MATCH(L$1,products!$A$1:$G$1,0))</f>
        <v>5.97</v>
      </c>
      <c r="M30">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INDEX(products!$A$1:$G$49,MATCH($D31,products!$A$1:$A$49,0),MATCH($I$1,products!$A$1:$G$1,0))</f>
        <v>Ara</v>
      </c>
      <c r="J31" t="str">
        <f>INDEX(products!$A$1:$G$49,MATCH($D31,products!$A$1:$A$49,0),MATCH(J$1,products!$A$1:$G$1,0))</f>
        <v>D</v>
      </c>
      <c r="K31" s="5">
        <f>INDEX(products!$A$1:$G$49,MATCH($D31,products!$A$1:$A$49,0),MATCH(K$1,products!$A$1:$G$1,0))</f>
        <v>1</v>
      </c>
      <c r="L31">
        <f>INDEX(products!$A$1:$G$49,MATCH($D31,products!$A$1:$A$49,0),MATCH(L$1,products!$A$1:$G$1,0))</f>
        <v>9.9499999999999993</v>
      </c>
      <c r="M31">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INDEX(products!$A$1:$G$49,MATCH($D32,products!$A$1:$A$49,0),MATCH($I$1,products!$A$1:$G$1,0))</f>
        <v>Lib</v>
      </c>
      <c r="J32" t="str">
        <f>INDEX(products!$A$1:$G$49,MATCH($D32,products!$A$1:$A$49,0),MATCH(J$1,products!$A$1:$G$1,0))</f>
        <v>M</v>
      </c>
      <c r="K32" s="5">
        <f>INDEX(products!$A$1:$G$49,MATCH($D32,products!$A$1:$A$49,0),MATCH(K$1,products!$A$1:$G$1,0))</f>
        <v>0.2</v>
      </c>
      <c r="L32">
        <f>INDEX(products!$A$1:$G$49,MATCH($D32,products!$A$1:$A$49,0),MATCH(L$1,products!$A$1:$G$1,0))</f>
        <v>4.3650000000000002</v>
      </c>
      <c r="M32">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INDEX(products!$A$1:$G$49,MATCH($D33,products!$A$1:$A$49,0),MATCH($I$1,products!$A$1:$G$1,0))</f>
        <v>Ara</v>
      </c>
      <c r="J33" t="str">
        <f>INDEX(products!$A$1:$G$49,MATCH($D33,products!$A$1:$A$49,0),MATCH(J$1,products!$A$1:$G$1,0))</f>
        <v>D</v>
      </c>
      <c r="K33" s="5">
        <f>INDEX(products!$A$1:$G$49,MATCH($D33,products!$A$1:$A$49,0),MATCH(K$1,products!$A$1:$G$1,0))</f>
        <v>0.5</v>
      </c>
      <c r="L33">
        <f>INDEX(products!$A$1:$G$49,MATCH($D33,products!$A$1:$A$49,0),MATCH(L$1,products!$A$1:$G$1,0))</f>
        <v>5.97</v>
      </c>
      <c r="M33">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INDEX(products!$A$1:$G$49,MATCH($D34,products!$A$1:$A$49,0),MATCH($I$1,products!$A$1:$G$1,0))</f>
        <v>Lib</v>
      </c>
      <c r="J34" t="str">
        <f>INDEX(products!$A$1:$G$49,MATCH($D34,products!$A$1:$A$49,0),MATCH(J$1,products!$A$1:$G$1,0))</f>
        <v>M</v>
      </c>
      <c r="K34" s="5">
        <f>INDEX(products!$A$1:$G$49,MATCH($D34,products!$A$1:$A$49,0),MATCH(K$1,products!$A$1:$G$1,0))</f>
        <v>0.5</v>
      </c>
      <c r="L34">
        <f>INDEX(products!$A$1:$G$49,MATCH($D34,products!$A$1:$A$49,0),MATCH(L$1,products!$A$1:$G$1,0))</f>
        <v>8.73</v>
      </c>
      <c r="M34">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INDEX(products!$A$1:$G$49,MATCH($D35,products!$A$1:$A$49,0),MATCH($I$1,products!$A$1:$G$1,0))</f>
        <v>Lib</v>
      </c>
      <c r="J35" t="str">
        <f>INDEX(products!$A$1:$G$49,MATCH($D35,products!$A$1:$A$49,0),MATCH(J$1,products!$A$1:$G$1,0))</f>
        <v>L</v>
      </c>
      <c r="K35" s="5">
        <f>INDEX(products!$A$1:$G$49,MATCH($D35,products!$A$1:$A$49,0),MATCH(K$1,products!$A$1:$G$1,0))</f>
        <v>0.2</v>
      </c>
      <c r="L35">
        <f>INDEX(products!$A$1:$G$49,MATCH($D35,products!$A$1:$A$49,0),MATCH(L$1,products!$A$1:$G$1,0))</f>
        <v>4.7549999999999999</v>
      </c>
      <c r="M3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INDEX(products!$A$1:$G$49,MATCH($D36,products!$A$1:$A$49,0),MATCH($I$1,products!$A$1:$G$1,0))</f>
        <v>Lib</v>
      </c>
      <c r="J36" t="str">
        <f>INDEX(products!$A$1:$G$49,MATCH($D36,products!$A$1:$A$49,0),MATCH(J$1,products!$A$1:$G$1,0))</f>
        <v>L</v>
      </c>
      <c r="K36" s="5">
        <f>INDEX(products!$A$1:$G$49,MATCH($D36,products!$A$1:$A$49,0),MATCH(K$1,products!$A$1:$G$1,0))</f>
        <v>0.5</v>
      </c>
      <c r="L36">
        <f>INDEX(products!$A$1:$G$49,MATCH($D36,products!$A$1:$A$49,0),MATCH(L$1,products!$A$1:$G$1,0))</f>
        <v>9.51</v>
      </c>
      <c r="M36">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INDEX(products!$A$1:$G$49,MATCH($D37,products!$A$1:$A$49,0),MATCH($I$1,products!$A$1:$G$1,0))</f>
        <v>Ara</v>
      </c>
      <c r="J37" t="str">
        <f>INDEX(products!$A$1:$G$49,MATCH($D37,products!$A$1:$A$49,0),MATCH(J$1,products!$A$1:$G$1,0))</f>
        <v>D</v>
      </c>
      <c r="K37" s="5">
        <f>INDEX(products!$A$1:$G$49,MATCH($D37,products!$A$1:$A$49,0),MATCH(K$1,products!$A$1:$G$1,0))</f>
        <v>0.5</v>
      </c>
      <c r="L37">
        <f>INDEX(products!$A$1:$G$49,MATCH($D37,products!$A$1:$A$49,0),MATCH(L$1,products!$A$1:$G$1,0))</f>
        <v>5.97</v>
      </c>
      <c r="M37">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INDEX(products!$A$1:$G$49,MATCH($D38,products!$A$1:$A$49,0),MATCH($I$1,products!$A$1:$G$1,0))</f>
        <v>Lib</v>
      </c>
      <c r="J38" t="str">
        <f>INDEX(products!$A$1:$G$49,MATCH($D38,products!$A$1:$A$49,0),MATCH(J$1,products!$A$1:$G$1,0))</f>
        <v>M</v>
      </c>
      <c r="K38" s="5">
        <f>INDEX(products!$A$1:$G$49,MATCH($D38,products!$A$1:$A$49,0),MATCH(K$1,products!$A$1:$G$1,0))</f>
        <v>0.2</v>
      </c>
      <c r="L38">
        <f>INDEX(products!$A$1:$G$49,MATCH($D38,products!$A$1:$A$49,0),MATCH(L$1,products!$A$1:$G$1,0))</f>
        <v>4.3650000000000002</v>
      </c>
      <c r="M38">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INDEX(products!$A$1:$G$49,MATCH($D39,products!$A$1:$A$49,0),MATCH($I$1,products!$A$1:$G$1,0))</f>
        <v>Lib</v>
      </c>
      <c r="J39" t="str">
        <f>INDEX(products!$A$1:$G$49,MATCH($D39,products!$A$1:$A$49,0),MATCH(J$1,products!$A$1:$G$1,0))</f>
        <v>L</v>
      </c>
      <c r="K39" s="5">
        <f>INDEX(products!$A$1:$G$49,MATCH($D39,products!$A$1:$A$49,0),MATCH(K$1,products!$A$1:$G$1,0))</f>
        <v>0.5</v>
      </c>
      <c r="L39">
        <f>INDEX(products!$A$1:$G$49,MATCH($D39,products!$A$1:$A$49,0),MATCH(L$1,products!$A$1:$G$1,0))</f>
        <v>9.51</v>
      </c>
      <c r="M39">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INDEX(products!$A$1:$G$49,MATCH($D40,products!$A$1:$A$49,0),MATCH($I$1,products!$A$1:$G$1,0))</f>
        <v>Rob</v>
      </c>
      <c r="J40" t="str">
        <f>INDEX(products!$A$1:$G$49,MATCH($D40,products!$A$1:$A$49,0),MATCH(J$1,products!$A$1:$G$1,0))</f>
        <v>M</v>
      </c>
      <c r="K40" s="5">
        <f>INDEX(products!$A$1:$G$49,MATCH($D40,products!$A$1:$A$49,0),MATCH(K$1,products!$A$1:$G$1,0))</f>
        <v>2.5</v>
      </c>
      <c r="L40">
        <f>INDEX(products!$A$1:$G$49,MATCH($D40,products!$A$1:$A$49,0),MATCH(L$1,products!$A$1:$G$1,0))</f>
        <v>22.884999999999998</v>
      </c>
      <c r="M40">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INDEX(products!$A$1:$G$49,MATCH($D41,products!$A$1:$A$49,0),MATCH($I$1,products!$A$1:$G$1,0))</f>
        <v>Rob</v>
      </c>
      <c r="J41" t="str">
        <f>INDEX(products!$A$1:$G$49,MATCH($D41,products!$A$1:$A$49,0),MATCH(J$1,products!$A$1:$G$1,0))</f>
        <v>M</v>
      </c>
      <c r="K41" s="5">
        <f>INDEX(products!$A$1:$G$49,MATCH($D41,products!$A$1:$A$49,0),MATCH(K$1,products!$A$1:$G$1,0))</f>
        <v>1</v>
      </c>
      <c r="L41">
        <f>INDEX(products!$A$1:$G$49,MATCH($D41,products!$A$1:$A$49,0),MATCH(L$1,products!$A$1:$G$1,0))</f>
        <v>9.9499999999999993</v>
      </c>
      <c r="M41">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INDEX(products!$A$1:$G$49,MATCH($D42,products!$A$1:$A$49,0),MATCH($I$1,products!$A$1:$G$1,0))</f>
        <v>Lib</v>
      </c>
      <c r="J42" t="str">
        <f>INDEX(products!$A$1:$G$49,MATCH($D42,products!$A$1:$A$49,0),MATCH(J$1,products!$A$1:$G$1,0))</f>
        <v>M</v>
      </c>
      <c r="K42" s="5">
        <f>INDEX(products!$A$1:$G$49,MATCH($D42,products!$A$1:$A$49,0),MATCH(K$1,products!$A$1:$G$1,0))</f>
        <v>1</v>
      </c>
      <c r="L42">
        <f>INDEX(products!$A$1:$G$49,MATCH($D42,products!$A$1:$A$49,0),MATCH(L$1,products!$A$1:$G$1,0))</f>
        <v>14.55</v>
      </c>
      <c r="M42">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INDEX(products!$A$1:$G$49,MATCH($D43,products!$A$1:$A$49,0),MATCH($I$1,products!$A$1:$G$1,0))</f>
        <v>Exc</v>
      </c>
      <c r="J43" t="str">
        <f>INDEX(products!$A$1:$G$49,MATCH($D43,products!$A$1:$A$49,0),MATCH(J$1,products!$A$1:$G$1,0))</f>
        <v>D</v>
      </c>
      <c r="K43" s="5">
        <f>INDEX(products!$A$1:$G$49,MATCH($D43,products!$A$1:$A$49,0),MATCH(K$1,products!$A$1:$G$1,0))</f>
        <v>0.2</v>
      </c>
      <c r="L43">
        <f>INDEX(products!$A$1:$G$49,MATCH($D43,products!$A$1:$A$49,0),MATCH(L$1,products!$A$1:$G$1,0))</f>
        <v>3.645</v>
      </c>
      <c r="M43">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INDEX(products!$A$1:$G$49,MATCH($D44,products!$A$1:$A$49,0),MATCH($I$1,products!$A$1:$G$1,0))</f>
        <v>Rob</v>
      </c>
      <c r="J44" t="str">
        <f>INDEX(products!$A$1:$G$49,MATCH($D44,products!$A$1:$A$49,0),MATCH(J$1,products!$A$1:$G$1,0))</f>
        <v>D</v>
      </c>
      <c r="K44" s="5">
        <f>INDEX(products!$A$1:$G$49,MATCH($D44,products!$A$1:$A$49,0),MATCH(K$1,products!$A$1:$G$1,0))</f>
        <v>0.2</v>
      </c>
      <c r="L44">
        <f>INDEX(products!$A$1:$G$49,MATCH($D44,products!$A$1:$A$49,0),MATCH(L$1,products!$A$1:$G$1,0))</f>
        <v>2.6849999999999996</v>
      </c>
      <c r="M44">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INDEX(products!$A$1:$G$49,MATCH($D45,products!$A$1:$A$49,0),MATCH($I$1,products!$A$1:$G$1,0))</f>
        <v>Lib</v>
      </c>
      <c r="J45" t="str">
        <f>INDEX(products!$A$1:$G$49,MATCH($D45,products!$A$1:$A$49,0),MATCH(J$1,products!$A$1:$G$1,0))</f>
        <v>L</v>
      </c>
      <c r="K45" s="5">
        <f>INDEX(products!$A$1:$G$49,MATCH($D45,products!$A$1:$A$49,0),MATCH(K$1,products!$A$1:$G$1,0))</f>
        <v>2.5</v>
      </c>
      <c r="L45">
        <f>INDEX(products!$A$1:$G$49,MATCH($D45,products!$A$1:$A$49,0),MATCH(L$1,products!$A$1:$G$1,0))</f>
        <v>36.454999999999998</v>
      </c>
      <c r="M4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INDEX(products!$A$1:$G$49,MATCH($D46,products!$A$1:$A$49,0),MATCH($I$1,products!$A$1:$G$1,0))</f>
        <v>Exc</v>
      </c>
      <c r="J46" t="str">
        <f>INDEX(products!$A$1:$G$49,MATCH($D46,products!$A$1:$A$49,0),MATCH(J$1,products!$A$1:$G$1,0))</f>
        <v>M</v>
      </c>
      <c r="K46" s="5">
        <f>INDEX(products!$A$1:$G$49,MATCH($D46,products!$A$1:$A$49,0),MATCH(K$1,products!$A$1:$G$1,0))</f>
        <v>0.5</v>
      </c>
      <c r="L46">
        <f>INDEX(products!$A$1:$G$49,MATCH($D46,products!$A$1:$A$49,0),MATCH(L$1,products!$A$1:$G$1,0))</f>
        <v>8.25</v>
      </c>
      <c r="M46">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INDEX(products!$A$1:$G$49,MATCH($D47,products!$A$1:$A$49,0),MATCH($I$1,products!$A$1:$G$1,0))</f>
        <v>Lib</v>
      </c>
      <c r="J47" t="str">
        <f>INDEX(products!$A$1:$G$49,MATCH($D47,products!$A$1:$A$49,0),MATCH(J$1,products!$A$1:$G$1,0))</f>
        <v>D</v>
      </c>
      <c r="K47" s="5">
        <f>INDEX(products!$A$1:$G$49,MATCH($D47,products!$A$1:$A$49,0),MATCH(K$1,products!$A$1:$G$1,0))</f>
        <v>2.5</v>
      </c>
      <c r="L47">
        <f>INDEX(products!$A$1:$G$49,MATCH($D47,products!$A$1:$A$49,0),MATCH(L$1,products!$A$1:$G$1,0))</f>
        <v>29.784999999999997</v>
      </c>
      <c r="M47">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INDEX(products!$A$1:$G$49,MATCH($D48,products!$A$1:$A$49,0),MATCH($I$1,products!$A$1:$G$1,0))</f>
        <v>Exc</v>
      </c>
      <c r="J48" t="str">
        <f>INDEX(products!$A$1:$G$49,MATCH($D48,products!$A$1:$A$49,0),MATCH(J$1,products!$A$1:$G$1,0))</f>
        <v>M</v>
      </c>
      <c r="K48" s="5">
        <f>INDEX(products!$A$1:$G$49,MATCH($D48,products!$A$1:$A$49,0),MATCH(K$1,products!$A$1:$G$1,0))</f>
        <v>2.5</v>
      </c>
      <c r="L48">
        <f>INDEX(products!$A$1:$G$49,MATCH($D48,products!$A$1:$A$49,0),MATCH(L$1,products!$A$1:$G$1,0))</f>
        <v>31.624999999999996</v>
      </c>
      <c r="M48">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INDEX(products!$A$1:$G$49,MATCH($D49,products!$A$1:$A$49,0),MATCH($I$1,products!$A$1:$G$1,0))</f>
        <v>Ara</v>
      </c>
      <c r="J49" t="str">
        <f>INDEX(products!$A$1:$G$49,MATCH($D49,products!$A$1:$A$49,0),MATCH(J$1,products!$A$1:$G$1,0))</f>
        <v>L</v>
      </c>
      <c r="K49" s="5">
        <f>INDEX(products!$A$1:$G$49,MATCH($D49,products!$A$1:$A$49,0),MATCH(K$1,products!$A$1:$G$1,0))</f>
        <v>0.2</v>
      </c>
      <c r="L49">
        <f>INDEX(products!$A$1:$G$49,MATCH($D49,products!$A$1:$A$49,0),MATCH(L$1,products!$A$1:$G$1,0))</f>
        <v>3.8849999999999998</v>
      </c>
      <c r="M49">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INDEX(products!$A$1:$G$49,MATCH($D50,products!$A$1:$A$49,0),MATCH($I$1,products!$A$1:$G$1,0))</f>
        <v>Ara</v>
      </c>
      <c r="J50" t="str">
        <f>INDEX(products!$A$1:$G$49,MATCH($D50,products!$A$1:$A$49,0),MATCH(J$1,products!$A$1:$G$1,0))</f>
        <v>D</v>
      </c>
      <c r="K50" s="5">
        <f>INDEX(products!$A$1:$G$49,MATCH($D50,products!$A$1:$A$49,0),MATCH(K$1,products!$A$1:$G$1,0))</f>
        <v>2.5</v>
      </c>
      <c r="L50">
        <f>INDEX(products!$A$1:$G$49,MATCH($D50,products!$A$1:$A$49,0),MATCH(L$1,products!$A$1:$G$1,0))</f>
        <v>22.884999999999998</v>
      </c>
      <c r="M50">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INDEX(products!$A$1:$G$49,MATCH($D51,products!$A$1:$A$49,0),MATCH($I$1,products!$A$1:$G$1,0))</f>
        <v>Ara</v>
      </c>
      <c r="J51" t="str">
        <f>INDEX(products!$A$1:$G$49,MATCH($D51,products!$A$1:$A$49,0),MATCH(J$1,products!$A$1:$G$1,0))</f>
        <v>L</v>
      </c>
      <c r="K51" s="5">
        <f>INDEX(products!$A$1:$G$49,MATCH($D51,products!$A$1:$A$49,0),MATCH(K$1,products!$A$1:$G$1,0))</f>
        <v>1</v>
      </c>
      <c r="L51">
        <f>INDEX(products!$A$1:$G$49,MATCH($D51,products!$A$1:$A$49,0),MATCH(L$1,products!$A$1:$G$1,0))</f>
        <v>12.95</v>
      </c>
      <c r="M51">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INDEX(products!$A$1:$G$49,MATCH($D52,products!$A$1:$A$49,0),MATCH($I$1,products!$A$1:$G$1,0))</f>
        <v>Lib</v>
      </c>
      <c r="J52" t="str">
        <f>INDEX(products!$A$1:$G$49,MATCH($D52,products!$A$1:$A$49,0),MATCH(J$1,products!$A$1:$G$1,0))</f>
        <v>D</v>
      </c>
      <c r="K52" s="5">
        <f>INDEX(products!$A$1:$G$49,MATCH($D52,products!$A$1:$A$49,0),MATCH(K$1,products!$A$1:$G$1,0))</f>
        <v>0.5</v>
      </c>
      <c r="L52">
        <f>INDEX(products!$A$1:$G$49,MATCH($D52,products!$A$1:$A$49,0),MATCH(L$1,products!$A$1:$G$1,0))</f>
        <v>7.77</v>
      </c>
      <c r="M52">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INDEX(products!$A$1:$G$49,MATCH($D53,products!$A$1:$A$49,0),MATCH($I$1,products!$A$1:$G$1,0))</f>
        <v>Lib</v>
      </c>
      <c r="J53" t="str">
        <f>INDEX(products!$A$1:$G$49,MATCH($D53,products!$A$1:$A$49,0),MATCH(J$1,products!$A$1:$G$1,0))</f>
        <v>L</v>
      </c>
      <c r="K53" s="5">
        <f>INDEX(products!$A$1:$G$49,MATCH($D53,products!$A$1:$A$49,0),MATCH(K$1,products!$A$1:$G$1,0))</f>
        <v>2.5</v>
      </c>
      <c r="L53">
        <f>INDEX(products!$A$1:$G$49,MATCH($D53,products!$A$1:$A$49,0),MATCH(L$1,products!$A$1:$G$1,0))</f>
        <v>36.454999999999998</v>
      </c>
      <c r="M53">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INDEX(products!$A$1:$G$49,MATCH($D54,products!$A$1:$A$49,0),MATCH($I$1,products!$A$1:$G$1,0))</f>
        <v>Rob</v>
      </c>
      <c r="J54" t="str">
        <f>INDEX(products!$A$1:$G$49,MATCH($D54,products!$A$1:$A$49,0),MATCH(J$1,products!$A$1:$G$1,0))</f>
        <v>M</v>
      </c>
      <c r="K54" s="5">
        <f>INDEX(products!$A$1:$G$49,MATCH($D54,products!$A$1:$A$49,0),MATCH(K$1,products!$A$1:$G$1,0))</f>
        <v>0.5</v>
      </c>
      <c r="L54">
        <f>INDEX(products!$A$1:$G$49,MATCH($D54,products!$A$1:$A$49,0),MATCH(L$1,products!$A$1:$G$1,0))</f>
        <v>5.97</v>
      </c>
      <c r="M54">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INDEX(products!$A$1:$G$49,MATCH($D55,products!$A$1:$A$49,0),MATCH($I$1,products!$A$1:$G$1,0))</f>
        <v>Lib</v>
      </c>
      <c r="J55" t="str">
        <f>INDEX(products!$A$1:$G$49,MATCH($D55,products!$A$1:$A$49,0),MATCH(J$1,products!$A$1:$G$1,0))</f>
        <v>L</v>
      </c>
      <c r="K55" s="5">
        <f>INDEX(products!$A$1:$G$49,MATCH($D55,products!$A$1:$A$49,0),MATCH(K$1,products!$A$1:$G$1,0))</f>
        <v>2.5</v>
      </c>
      <c r="L55">
        <f>INDEX(products!$A$1:$G$49,MATCH($D55,products!$A$1:$A$49,0),MATCH(L$1,products!$A$1:$G$1,0))</f>
        <v>36.454999999999998</v>
      </c>
      <c r="M5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INDEX(products!$A$1:$G$49,MATCH($D56,products!$A$1:$A$49,0),MATCH($I$1,products!$A$1:$G$1,0))</f>
        <v>Lib</v>
      </c>
      <c r="J56" t="str">
        <f>INDEX(products!$A$1:$G$49,MATCH($D56,products!$A$1:$A$49,0),MATCH(J$1,products!$A$1:$G$1,0))</f>
        <v>M</v>
      </c>
      <c r="K56" s="5">
        <f>INDEX(products!$A$1:$G$49,MATCH($D56,products!$A$1:$A$49,0),MATCH(K$1,products!$A$1:$G$1,0))</f>
        <v>1</v>
      </c>
      <c r="L56">
        <f>INDEX(products!$A$1:$G$49,MATCH($D56,products!$A$1:$A$49,0),MATCH(L$1,products!$A$1:$G$1,0))</f>
        <v>14.55</v>
      </c>
      <c r="M56">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INDEX(products!$A$1:$G$49,MATCH($D57,products!$A$1:$A$49,0),MATCH($I$1,products!$A$1:$G$1,0))</f>
        <v>Lib</v>
      </c>
      <c r="J57" t="str">
        <f>INDEX(products!$A$1:$G$49,MATCH($D57,products!$A$1:$A$49,0),MATCH(J$1,products!$A$1:$G$1,0))</f>
        <v>L</v>
      </c>
      <c r="K57" s="5">
        <f>INDEX(products!$A$1:$G$49,MATCH($D57,products!$A$1:$A$49,0),MATCH(K$1,products!$A$1:$G$1,0))</f>
        <v>1</v>
      </c>
      <c r="L57">
        <f>INDEX(products!$A$1:$G$49,MATCH($D57,products!$A$1:$A$49,0),MATCH(L$1,products!$A$1:$G$1,0))</f>
        <v>15.85</v>
      </c>
      <c r="M57">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INDEX(products!$A$1:$G$49,MATCH($D58,products!$A$1:$A$49,0),MATCH($I$1,products!$A$1:$G$1,0))</f>
        <v>Exc</v>
      </c>
      <c r="J58" t="str">
        <f>INDEX(products!$A$1:$G$49,MATCH($D58,products!$A$1:$A$49,0),MATCH(J$1,products!$A$1:$G$1,0))</f>
        <v>D</v>
      </c>
      <c r="K58" s="5">
        <f>INDEX(products!$A$1:$G$49,MATCH($D58,products!$A$1:$A$49,0),MATCH(K$1,products!$A$1:$G$1,0))</f>
        <v>0.2</v>
      </c>
      <c r="L58">
        <f>INDEX(products!$A$1:$G$49,MATCH($D58,products!$A$1:$A$49,0),MATCH(L$1,products!$A$1:$G$1,0))</f>
        <v>3.645</v>
      </c>
      <c r="M58">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INDEX(products!$A$1:$G$49,MATCH($D59,products!$A$1:$A$49,0),MATCH($I$1,products!$A$1:$G$1,0))</f>
        <v>Exc</v>
      </c>
      <c r="J59" t="str">
        <f>INDEX(products!$A$1:$G$49,MATCH($D59,products!$A$1:$A$49,0),MATCH(J$1,products!$A$1:$G$1,0))</f>
        <v>L</v>
      </c>
      <c r="K59" s="5">
        <f>INDEX(products!$A$1:$G$49,MATCH($D59,products!$A$1:$A$49,0),MATCH(K$1,products!$A$1:$G$1,0))</f>
        <v>1</v>
      </c>
      <c r="L59">
        <f>INDEX(products!$A$1:$G$49,MATCH($D59,products!$A$1:$A$49,0),MATCH(L$1,products!$A$1:$G$1,0))</f>
        <v>14.85</v>
      </c>
      <c r="M59">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INDEX(products!$A$1:$G$49,MATCH($D60,products!$A$1:$A$49,0),MATCH($I$1,products!$A$1:$G$1,0))</f>
        <v>Lib</v>
      </c>
      <c r="J60" t="str">
        <f>INDEX(products!$A$1:$G$49,MATCH($D60,products!$A$1:$A$49,0),MATCH(J$1,products!$A$1:$G$1,0))</f>
        <v>D</v>
      </c>
      <c r="K60" s="5">
        <f>INDEX(products!$A$1:$G$49,MATCH($D60,products!$A$1:$A$49,0),MATCH(K$1,products!$A$1:$G$1,0))</f>
        <v>2.5</v>
      </c>
      <c r="L60">
        <f>INDEX(products!$A$1:$G$49,MATCH($D60,products!$A$1:$A$49,0),MATCH(L$1,products!$A$1:$G$1,0))</f>
        <v>29.784999999999997</v>
      </c>
      <c r="M60">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INDEX(products!$A$1:$G$49,MATCH($D61,products!$A$1:$A$49,0),MATCH($I$1,products!$A$1:$G$1,0))</f>
        <v>Lib</v>
      </c>
      <c r="J61" t="str">
        <f>INDEX(products!$A$1:$G$49,MATCH($D61,products!$A$1:$A$49,0),MATCH(J$1,products!$A$1:$G$1,0))</f>
        <v>M</v>
      </c>
      <c r="K61" s="5">
        <f>INDEX(products!$A$1:$G$49,MATCH($D61,products!$A$1:$A$49,0),MATCH(K$1,products!$A$1:$G$1,0))</f>
        <v>0.5</v>
      </c>
      <c r="L61">
        <f>INDEX(products!$A$1:$G$49,MATCH($D61,products!$A$1:$A$49,0),MATCH(L$1,products!$A$1:$G$1,0))</f>
        <v>8.73</v>
      </c>
      <c r="M61">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INDEX(products!$A$1:$G$49,MATCH($D62,products!$A$1:$A$49,0),MATCH($I$1,products!$A$1:$G$1,0))</f>
        <v>Ara</v>
      </c>
      <c r="J62" t="str">
        <f>INDEX(products!$A$1:$G$49,MATCH($D62,products!$A$1:$A$49,0),MATCH(J$1,products!$A$1:$G$1,0))</f>
        <v>D</v>
      </c>
      <c r="K62" s="5">
        <f>INDEX(products!$A$1:$G$49,MATCH($D62,products!$A$1:$A$49,0),MATCH(K$1,products!$A$1:$G$1,0))</f>
        <v>2.5</v>
      </c>
      <c r="L62">
        <f>INDEX(products!$A$1:$G$49,MATCH($D62,products!$A$1:$A$49,0),MATCH(L$1,products!$A$1:$G$1,0))</f>
        <v>22.884999999999998</v>
      </c>
      <c r="M62">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INDEX(products!$A$1:$G$49,MATCH($D63,products!$A$1:$A$49,0),MATCH($I$1,products!$A$1:$G$1,0))</f>
        <v>Rob</v>
      </c>
      <c r="J63" t="str">
        <f>INDEX(products!$A$1:$G$49,MATCH($D63,products!$A$1:$A$49,0),MATCH(J$1,products!$A$1:$G$1,0))</f>
        <v>D</v>
      </c>
      <c r="K63" s="5">
        <f>INDEX(products!$A$1:$G$49,MATCH($D63,products!$A$1:$A$49,0),MATCH(K$1,products!$A$1:$G$1,0))</f>
        <v>0.5</v>
      </c>
      <c r="L63">
        <f>INDEX(products!$A$1:$G$49,MATCH($D63,products!$A$1:$A$49,0),MATCH(L$1,products!$A$1:$G$1,0))</f>
        <v>5.3699999999999992</v>
      </c>
      <c r="M63">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INDEX(products!$A$1:$G$49,MATCH($D64,products!$A$1:$A$49,0),MATCH($I$1,products!$A$1:$G$1,0))</f>
        <v>Lib</v>
      </c>
      <c r="J64" t="str">
        <f>INDEX(products!$A$1:$G$49,MATCH($D64,products!$A$1:$A$49,0),MATCH(J$1,products!$A$1:$G$1,0))</f>
        <v>L</v>
      </c>
      <c r="K64" s="5">
        <f>INDEX(products!$A$1:$G$49,MATCH($D64,products!$A$1:$A$49,0),MATCH(K$1,products!$A$1:$G$1,0))</f>
        <v>0.2</v>
      </c>
      <c r="L64">
        <f>INDEX(products!$A$1:$G$49,MATCH($D64,products!$A$1:$A$49,0),MATCH(L$1,products!$A$1:$G$1,0))</f>
        <v>4.7549999999999999</v>
      </c>
      <c r="M64">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INDEX(products!$A$1:$G$49,MATCH($D65,products!$A$1:$A$49,0),MATCH($I$1,products!$A$1:$G$1,0))</f>
        <v>Ara</v>
      </c>
      <c r="J65" t="str">
        <f>INDEX(products!$A$1:$G$49,MATCH($D65,products!$A$1:$A$49,0),MATCH(J$1,products!$A$1:$G$1,0))</f>
        <v>M</v>
      </c>
      <c r="K65" s="5">
        <f>INDEX(products!$A$1:$G$49,MATCH($D65,products!$A$1:$A$49,0),MATCH(K$1,products!$A$1:$G$1,0))</f>
        <v>0.5</v>
      </c>
      <c r="L65">
        <f>INDEX(products!$A$1:$G$49,MATCH($D65,products!$A$1:$A$49,0),MATCH(L$1,products!$A$1:$G$1,0))</f>
        <v>6.75</v>
      </c>
      <c r="M6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INDEX(products!$A$1:$G$49,MATCH($D66,products!$A$1:$A$49,0),MATCH($I$1,products!$A$1:$G$1,0))</f>
        <v>Rob</v>
      </c>
      <c r="J66" t="str">
        <f>INDEX(products!$A$1:$G$49,MATCH($D66,products!$A$1:$A$49,0),MATCH(J$1,products!$A$1:$G$1,0))</f>
        <v>M</v>
      </c>
      <c r="K66" s="5">
        <f>INDEX(products!$A$1:$G$49,MATCH($D66,products!$A$1:$A$49,0),MATCH(K$1,products!$A$1:$G$1,0))</f>
        <v>0.5</v>
      </c>
      <c r="L66">
        <f>INDEX(products!$A$1:$G$49,MATCH($D66,products!$A$1:$A$49,0),MATCH(L$1,products!$A$1:$G$1,0))</f>
        <v>5.97</v>
      </c>
      <c r="M66">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INDEX(products!$A$1:$G$49,MATCH($D67,products!$A$1:$A$49,0),MATCH($I$1,products!$A$1:$G$1,0))</f>
        <v>Rob</v>
      </c>
      <c r="J67" t="str">
        <f>INDEX(products!$A$1:$G$49,MATCH($D67,products!$A$1:$A$49,0),MATCH(J$1,products!$A$1:$G$1,0))</f>
        <v>D</v>
      </c>
      <c r="K67" s="5">
        <f>INDEX(products!$A$1:$G$49,MATCH($D67,products!$A$1:$A$49,0),MATCH(K$1,products!$A$1:$G$1,0))</f>
        <v>2.5</v>
      </c>
      <c r="L67">
        <f>INDEX(products!$A$1:$G$49,MATCH($D67,products!$A$1:$A$49,0),MATCH(L$1,products!$A$1:$G$1,0))</f>
        <v>20.584999999999997</v>
      </c>
      <c r="M67">
        <f t="shared" ref="M67:M130" si="3">L67*E67</f>
        <v>82.339999999999989</v>
      </c>
      <c r="N67" t="str">
        <f t="shared" ref="N67:N130" si="4">IF(I67="Rob","Robusta",IF(I67="Exc","Excelsa",IF(I67="Ara","Arabica",IF(I67="Lib","Liberica",""))))</f>
        <v>Robusta</v>
      </c>
      <c r="O67" t="str">
        <f t="shared" ref="O67:O130" si="5">IF(J67="M","Medium", 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INDEX(products!$A$1:$G$49,MATCH($D68,products!$A$1:$A$49,0),MATCH($I$1,products!$A$1:$G$1,0))</f>
        <v>Rob</v>
      </c>
      <c r="J68" t="str">
        <f>INDEX(products!$A$1:$G$49,MATCH($D68,products!$A$1:$A$49,0),MATCH(J$1,products!$A$1:$G$1,0))</f>
        <v>L</v>
      </c>
      <c r="K68" s="5">
        <f>INDEX(products!$A$1:$G$49,MATCH($D68,products!$A$1:$A$49,0),MATCH(K$1,products!$A$1:$G$1,0))</f>
        <v>0.5</v>
      </c>
      <c r="L68">
        <f>INDEX(products!$A$1:$G$49,MATCH($D68,products!$A$1:$A$49,0),MATCH(L$1,products!$A$1:$G$1,0))</f>
        <v>7.169999999999999</v>
      </c>
      <c r="M68">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INDEX(products!$A$1:$G$49,MATCH($D69,products!$A$1:$A$49,0),MATCH($I$1,products!$A$1:$G$1,0))</f>
        <v>Lib</v>
      </c>
      <c r="J69" t="str">
        <f>INDEX(products!$A$1:$G$49,MATCH($D69,products!$A$1:$A$49,0),MATCH(J$1,products!$A$1:$G$1,0))</f>
        <v>L</v>
      </c>
      <c r="K69" s="5">
        <f>INDEX(products!$A$1:$G$49,MATCH($D69,products!$A$1:$A$49,0),MATCH(K$1,products!$A$1:$G$1,0))</f>
        <v>0.2</v>
      </c>
      <c r="L69">
        <f>INDEX(products!$A$1:$G$49,MATCH($D69,products!$A$1:$A$49,0),MATCH(L$1,products!$A$1:$G$1,0))</f>
        <v>4.7549999999999999</v>
      </c>
      <c r="M69">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INDEX(products!$A$1:$G$49,MATCH($D70,products!$A$1:$A$49,0),MATCH($I$1,products!$A$1:$G$1,0))</f>
        <v>Rob</v>
      </c>
      <c r="J70" t="str">
        <f>INDEX(products!$A$1:$G$49,MATCH($D70,products!$A$1:$A$49,0),MATCH(J$1,products!$A$1:$G$1,0))</f>
        <v>M</v>
      </c>
      <c r="K70" s="5">
        <f>INDEX(products!$A$1:$G$49,MATCH($D70,products!$A$1:$A$49,0),MATCH(K$1,products!$A$1:$G$1,0))</f>
        <v>0.2</v>
      </c>
      <c r="L70">
        <f>INDEX(products!$A$1:$G$49,MATCH($D70,products!$A$1:$A$49,0),MATCH(L$1,products!$A$1:$G$1,0))</f>
        <v>2.9849999999999999</v>
      </c>
      <c r="M70">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INDEX(products!$A$1:$G$49,MATCH($D71,products!$A$1:$A$49,0),MATCH($I$1,products!$A$1:$G$1,0))</f>
        <v>Rob</v>
      </c>
      <c r="J71" t="str">
        <f>INDEX(products!$A$1:$G$49,MATCH($D71,products!$A$1:$A$49,0),MATCH(J$1,products!$A$1:$G$1,0))</f>
        <v>M</v>
      </c>
      <c r="K71" s="5">
        <f>INDEX(products!$A$1:$G$49,MATCH($D71,products!$A$1:$A$49,0),MATCH(K$1,products!$A$1:$G$1,0))</f>
        <v>1</v>
      </c>
      <c r="L71">
        <f>INDEX(products!$A$1:$G$49,MATCH($D71,products!$A$1:$A$49,0),MATCH(L$1,products!$A$1:$G$1,0))</f>
        <v>9.9499999999999993</v>
      </c>
      <c r="M71">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INDEX(products!$A$1:$G$49,MATCH($D72,products!$A$1:$A$49,0),MATCH($I$1,products!$A$1:$G$1,0))</f>
        <v>Exc</v>
      </c>
      <c r="J72" t="str">
        <f>INDEX(products!$A$1:$G$49,MATCH($D72,products!$A$1:$A$49,0),MATCH(J$1,products!$A$1:$G$1,0))</f>
        <v>L</v>
      </c>
      <c r="K72" s="5">
        <f>INDEX(products!$A$1:$G$49,MATCH($D72,products!$A$1:$A$49,0),MATCH(K$1,products!$A$1:$G$1,0))</f>
        <v>2.5</v>
      </c>
      <c r="L72">
        <f>INDEX(products!$A$1:$G$49,MATCH($D72,products!$A$1:$A$49,0),MATCH(L$1,products!$A$1:$G$1,0))</f>
        <v>34.154999999999994</v>
      </c>
      <c r="M72">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INDEX(products!$A$1:$G$49,MATCH($D73,products!$A$1:$A$49,0),MATCH($I$1,products!$A$1:$G$1,0))</f>
        <v>Lib</v>
      </c>
      <c r="J73" t="str">
        <f>INDEX(products!$A$1:$G$49,MATCH($D73,products!$A$1:$A$49,0),MATCH(J$1,products!$A$1:$G$1,0))</f>
        <v>L</v>
      </c>
      <c r="K73" s="5">
        <f>INDEX(products!$A$1:$G$49,MATCH($D73,products!$A$1:$A$49,0),MATCH(K$1,products!$A$1:$G$1,0))</f>
        <v>0.2</v>
      </c>
      <c r="L73">
        <f>INDEX(products!$A$1:$G$49,MATCH($D73,products!$A$1:$A$49,0),MATCH(L$1,products!$A$1:$G$1,0))</f>
        <v>4.7549999999999999</v>
      </c>
      <c r="M73">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INDEX(products!$A$1:$G$49,MATCH($D74,products!$A$1:$A$49,0),MATCH($I$1,products!$A$1:$G$1,0))</f>
        <v>Ara</v>
      </c>
      <c r="J74" t="str">
        <f>INDEX(products!$A$1:$G$49,MATCH($D74,products!$A$1:$A$49,0),MATCH(J$1,products!$A$1:$G$1,0))</f>
        <v>M</v>
      </c>
      <c r="K74" s="5">
        <f>INDEX(products!$A$1:$G$49,MATCH($D74,products!$A$1:$A$49,0),MATCH(K$1,products!$A$1:$G$1,0))</f>
        <v>2.5</v>
      </c>
      <c r="L74">
        <f>INDEX(products!$A$1:$G$49,MATCH($D74,products!$A$1:$A$49,0),MATCH(L$1,products!$A$1:$G$1,0))</f>
        <v>25.874999999999996</v>
      </c>
      <c r="M74">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INDEX(products!$A$1:$G$49,MATCH($D75,products!$A$1:$A$49,0),MATCH($I$1,products!$A$1:$G$1,0))</f>
        <v>Lib</v>
      </c>
      <c r="J75" t="str">
        <f>INDEX(products!$A$1:$G$49,MATCH($D75,products!$A$1:$A$49,0),MATCH(J$1,products!$A$1:$G$1,0))</f>
        <v>M</v>
      </c>
      <c r="K75" s="5">
        <f>INDEX(products!$A$1:$G$49,MATCH($D75,products!$A$1:$A$49,0),MATCH(K$1,products!$A$1:$G$1,0))</f>
        <v>0.2</v>
      </c>
      <c r="L75">
        <f>INDEX(products!$A$1:$G$49,MATCH($D75,products!$A$1:$A$49,0),MATCH(L$1,products!$A$1:$G$1,0))</f>
        <v>4.3650000000000002</v>
      </c>
      <c r="M7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INDEX(products!$A$1:$G$49,MATCH($D76,products!$A$1:$A$49,0),MATCH($I$1,products!$A$1:$G$1,0))</f>
        <v>Exc</v>
      </c>
      <c r="J76" t="str">
        <f>INDEX(products!$A$1:$G$49,MATCH($D76,products!$A$1:$A$49,0),MATCH(J$1,products!$A$1:$G$1,0))</f>
        <v>L</v>
      </c>
      <c r="K76" s="5">
        <f>INDEX(products!$A$1:$G$49,MATCH($D76,products!$A$1:$A$49,0),MATCH(K$1,products!$A$1:$G$1,0))</f>
        <v>0.5</v>
      </c>
      <c r="L76">
        <f>INDEX(products!$A$1:$G$49,MATCH($D76,products!$A$1:$A$49,0),MATCH(L$1,products!$A$1:$G$1,0))</f>
        <v>8.91</v>
      </c>
      <c r="M76">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INDEX(products!$A$1:$G$49,MATCH($D77,products!$A$1:$A$49,0),MATCH($I$1,products!$A$1:$G$1,0))</f>
        <v>Rob</v>
      </c>
      <c r="J77" t="str">
        <f>INDEX(products!$A$1:$G$49,MATCH($D77,products!$A$1:$A$49,0),MATCH(J$1,products!$A$1:$G$1,0))</f>
        <v>D</v>
      </c>
      <c r="K77" s="5">
        <f>INDEX(products!$A$1:$G$49,MATCH($D77,products!$A$1:$A$49,0),MATCH(K$1,products!$A$1:$G$1,0))</f>
        <v>1</v>
      </c>
      <c r="L77">
        <f>INDEX(products!$A$1:$G$49,MATCH($D77,products!$A$1:$A$49,0),MATCH(L$1,products!$A$1:$G$1,0))</f>
        <v>8.9499999999999993</v>
      </c>
      <c r="M77">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INDEX(products!$A$1:$G$49,MATCH($D78,products!$A$1:$A$49,0),MATCH($I$1,products!$A$1:$G$1,0))</f>
        <v>Rob</v>
      </c>
      <c r="J78" t="str">
        <f>INDEX(products!$A$1:$G$49,MATCH($D78,products!$A$1:$A$49,0),MATCH(J$1,products!$A$1:$G$1,0))</f>
        <v>L</v>
      </c>
      <c r="K78" s="5">
        <f>INDEX(products!$A$1:$G$49,MATCH($D78,products!$A$1:$A$49,0),MATCH(K$1,products!$A$1:$G$1,0))</f>
        <v>0.2</v>
      </c>
      <c r="L78">
        <f>INDEX(products!$A$1:$G$49,MATCH($D78,products!$A$1:$A$49,0),MATCH(L$1,products!$A$1:$G$1,0))</f>
        <v>3.5849999999999995</v>
      </c>
      <c r="M78">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INDEX(products!$A$1:$G$49,MATCH($D79,products!$A$1:$A$49,0),MATCH($I$1,products!$A$1:$G$1,0))</f>
        <v>Exc</v>
      </c>
      <c r="J79" t="str">
        <f>INDEX(products!$A$1:$G$49,MATCH($D79,products!$A$1:$A$49,0),MATCH(J$1,products!$A$1:$G$1,0))</f>
        <v>D</v>
      </c>
      <c r="K79" s="5">
        <f>INDEX(products!$A$1:$G$49,MATCH($D79,products!$A$1:$A$49,0),MATCH(K$1,products!$A$1:$G$1,0))</f>
        <v>0.2</v>
      </c>
      <c r="L79">
        <f>INDEX(products!$A$1:$G$49,MATCH($D79,products!$A$1:$A$49,0),MATCH(L$1,products!$A$1:$G$1,0))</f>
        <v>3.645</v>
      </c>
      <c r="M79">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INDEX(products!$A$1:$G$49,MATCH($D80,products!$A$1:$A$49,0),MATCH($I$1,products!$A$1:$G$1,0))</f>
        <v>Ara</v>
      </c>
      <c r="J80" t="str">
        <f>INDEX(products!$A$1:$G$49,MATCH($D80,products!$A$1:$A$49,0),MATCH(J$1,products!$A$1:$G$1,0))</f>
        <v>M</v>
      </c>
      <c r="K80" s="5">
        <f>INDEX(products!$A$1:$G$49,MATCH($D80,products!$A$1:$A$49,0),MATCH(K$1,products!$A$1:$G$1,0))</f>
        <v>0.5</v>
      </c>
      <c r="L80">
        <f>INDEX(products!$A$1:$G$49,MATCH($D80,products!$A$1:$A$49,0),MATCH(L$1,products!$A$1:$G$1,0))</f>
        <v>6.75</v>
      </c>
      <c r="M80">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INDEX(products!$A$1:$G$49,MATCH($D81,products!$A$1:$A$49,0),MATCH($I$1,products!$A$1:$G$1,0))</f>
        <v>Rob</v>
      </c>
      <c r="J81" t="str">
        <f>INDEX(products!$A$1:$G$49,MATCH($D81,products!$A$1:$A$49,0),MATCH(J$1,products!$A$1:$G$1,0))</f>
        <v>L</v>
      </c>
      <c r="K81" s="5">
        <f>INDEX(products!$A$1:$G$49,MATCH($D81,products!$A$1:$A$49,0),MATCH(K$1,products!$A$1:$G$1,0))</f>
        <v>1</v>
      </c>
      <c r="L81">
        <f>INDEX(products!$A$1:$G$49,MATCH($D81,products!$A$1:$A$49,0),MATCH(L$1,products!$A$1:$G$1,0))</f>
        <v>11.95</v>
      </c>
      <c r="M81">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INDEX(products!$A$1:$G$49,MATCH($D82,products!$A$1:$A$49,0),MATCH($I$1,products!$A$1:$G$1,0))</f>
        <v>Ara</v>
      </c>
      <c r="J82" t="str">
        <f>INDEX(products!$A$1:$G$49,MATCH($D82,products!$A$1:$A$49,0),MATCH(J$1,products!$A$1:$G$1,0))</f>
        <v>L</v>
      </c>
      <c r="K82" s="5">
        <f>INDEX(products!$A$1:$G$49,MATCH($D82,products!$A$1:$A$49,0),MATCH(K$1,products!$A$1:$G$1,0))</f>
        <v>0.5</v>
      </c>
      <c r="L82">
        <f>INDEX(products!$A$1:$G$49,MATCH($D82,products!$A$1:$A$49,0),MATCH(L$1,products!$A$1:$G$1,0))</f>
        <v>7.77</v>
      </c>
      <c r="M82">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INDEX(products!$A$1:$G$49,MATCH($D83,products!$A$1:$A$49,0),MATCH($I$1,products!$A$1:$G$1,0))</f>
        <v>Lib</v>
      </c>
      <c r="J83" t="str">
        <f>INDEX(products!$A$1:$G$49,MATCH($D83,products!$A$1:$A$49,0),MATCH(J$1,products!$A$1:$G$1,0))</f>
        <v>L</v>
      </c>
      <c r="K83" s="5">
        <f>INDEX(products!$A$1:$G$49,MATCH($D83,products!$A$1:$A$49,0),MATCH(K$1,products!$A$1:$G$1,0))</f>
        <v>2.5</v>
      </c>
      <c r="L83">
        <f>INDEX(products!$A$1:$G$49,MATCH($D83,products!$A$1:$A$49,0),MATCH(L$1,products!$A$1:$G$1,0))</f>
        <v>36.454999999999998</v>
      </c>
      <c r="M83">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INDEX(products!$A$1:$G$49,MATCH($D84,products!$A$1:$A$49,0),MATCH($I$1,products!$A$1:$G$1,0))</f>
        <v>Lib</v>
      </c>
      <c r="J84" t="str">
        <f>INDEX(products!$A$1:$G$49,MATCH($D84,products!$A$1:$A$49,0),MATCH(J$1,products!$A$1:$G$1,0))</f>
        <v>M</v>
      </c>
      <c r="K84" s="5">
        <f>INDEX(products!$A$1:$G$49,MATCH($D84,products!$A$1:$A$49,0),MATCH(K$1,products!$A$1:$G$1,0))</f>
        <v>2.5</v>
      </c>
      <c r="L84">
        <f>INDEX(products!$A$1:$G$49,MATCH($D84,products!$A$1:$A$49,0),MATCH(L$1,products!$A$1:$G$1,0))</f>
        <v>33.464999999999996</v>
      </c>
      <c r="M84">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INDEX(products!$A$1:$G$49,MATCH($D85,products!$A$1:$A$49,0),MATCH($I$1,products!$A$1:$G$1,0))</f>
        <v>Rob</v>
      </c>
      <c r="J85" t="str">
        <f>INDEX(products!$A$1:$G$49,MATCH($D85,products!$A$1:$A$49,0),MATCH(J$1,products!$A$1:$G$1,0))</f>
        <v>D</v>
      </c>
      <c r="K85" s="5">
        <f>INDEX(products!$A$1:$G$49,MATCH($D85,products!$A$1:$A$49,0),MATCH(K$1,products!$A$1:$G$1,0))</f>
        <v>2.5</v>
      </c>
      <c r="L85">
        <f>INDEX(products!$A$1:$G$49,MATCH($D85,products!$A$1:$A$49,0),MATCH(L$1,products!$A$1:$G$1,0))</f>
        <v>20.584999999999997</v>
      </c>
      <c r="M8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INDEX(products!$A$1:$G$49,MATCH($D86,products!$A$1:$A$49,0),MATCH($I$1,products!$A$1:$G$1,0))</f>
        <v>Lib</v>
      </c>
      <c r="J86" t="str">
        <f>INDEX(products!$A$1:$G$49,MATCH($D86,products!$A$1:$A$49,0),MATCH(J$1,products!$A$1:$G$1,0))</f>
        <v>L</v>
      </c>
      <c r="K86" s="5">
        <f>INDEX(products!$A$1:$G$49,MATCH($D86,products!$A$1:$A$49,0),MATCH(K$1,products!$A$1:$G$1,0))</f>
        <v>0.5</v>
      </c>
      <c r="L86">
        <f>INDEX(products!$A$1:$G$49,MATCH($D86,products!$A$1:$A$49,0),MATCH(L$1,products!$A$1:$G$1,0))</f>
        <v>9.51</v>
      </c>
      <c r="M86">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INDEX(products!$A$1:$G$49,MATCH($D87,products!$A$1:$A$49,0),MATCH($I$1,products!$A$1:$G$1,0))</f>
        <v>Ara</v>
      </c>
      <c r="J87" t="str">
        <f>INDEX(products!$A$1:$G$49,MATCH($D87,products!$A$1:$A$49,0),MATCH(J$1,products!$A$1:$G$1,0))</f>
        <v>L</v>
      </c>
      <c r="K87" s="5">
        <f>INDEX(products!$A$1:$G$49,MATCH($D87,products!$A$1:$A$49,0),MATCH(K$1,products!$A$1:$G$1,0))</f>
        <v>2.5</v>
      </c>
      <c r="L87">
        <f>INDEX(products!$A$1:$G$49,MATCH($D87,products!$A$1:$A$49,0),MATCH(L$1,products!$A$1:$G$1,0))</f>
        <v>29.784999999999997</v>
      </c>
      <c r="M87">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INDEX(products!$A$1:$G$49,MATCH($D88,products!$A$1:$A$49,0),MATCH($I$1,products!$A$1:$G$1,0))</f>
        <v>Ara</v>
      </c>
      <c r="J88" t="str">
        <f>INDEX(products!$A$1:$G$49,MATCH($D88,products!$A$1:$A$49,0),MATCH(J$1,products!$A$1:$G$1,0))</f>
        <v>D</v>
      </c>
      <c r="K88" s="5">
        <f>INDEX(products!$A$1:$G$49,MATCH($D88,products!$A$1:$A$49,0),MATCH(K$1,products!$A$1:$G$1,0))</f>
        <v>0.2</v>
      </c>
      <c r="L88">
        <f>INDEX(products!$A$1:$G$49,MATCH($D88,products!$A$1:$A$49,0),MATCH(L$1,products!$A$1:$G$1,0))</f>
        <v>2.9849999999999999</v>
      </c>
      <c r="M88">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INDEX(products!$A$1:$G$49,MATCH($D89,products!$A$1:$A$49,0),MATCH($I$1,products!$A$1:$G$1,0))</f>
        <v>Ara</v>
      </c>
      <c r="J89" t="str">
        <f>INDEX(products!$A$1:$G$49,MATCH($D89,products!$A$1:$A$49,0),MATCH(J$1,products!$A$1:$G$1,0))</f>
        <v>M</v>
      </c>
      <c r="K89" s="5">
        <f>INDEX(products!$A$1:$G$49,MATCH($D89,products!$A$1:$A$49,0),MATCH(K$1,products!$A$1:$G$1,0))</f>
        <v>1</v>
      </c>
      <c r="L89">
        <f>INDEX(products!$A$1:$G$49,MATCH($D89,products!$A$1:$A$49,0),MATCH(L$1,products!$A$1:$G$1,0))</f>
        <v>11.25</v>
      </c>
      <c r="M89">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INDEX(products!$A$1:$G$49,MATCH($D90,products!$A$1:$A$49,0),MATCH($I$1,products!$A$1:$G$1,0))</f>
        <v>Rob</v>
      </c>
      <c r="J90" t="str">
        <f>INDEX(products!$A$1:$G$49,MATCH($D90,products!$A$1:$A$49,0),MATCH(J$1,products!$A$1:$G$1,0))</f>
        <v>L</v>
      </c>
      <c r="K90" s="5">
        <f>INDEX(products!$A$1:$G$49,MATCH($D90,products!$A$1:$A$49,0),MATCH(K$1,products!$A$1:$G$1,0))</f>
        <v>1</v>
      </c>
      <c r="L90">
        <f>INDEX(products!$A$1:$G$49,MATCH($D90,products!$A$1:$A$49,0),MATCH(L$1,products!$A$1:$G$1,0))</f>
        <v>11.95</v>
      </c>
      <c r="M90">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INDEX(products!$A$1:$G$49,MATCH($D91,products!$A$1:$A$49,0),MATCH($I$1,products!$A$1:$G$1,0))</f>
        <v>Ara</v>
      </c>
      <c r="J91" t="str">
        <f>INDEX(products!$A$1:$G$49,MATCH($D91,products!$A$1:$A$49,0),MATCH(J$1,products!$A$1:$G$1,0))</f>
        <v>L</v>
      </c>
      <c r="K91" s="5">
        <f>INDEX(products!$A$1:$G$49,MATCH($D91,products!$A$1:$A$49,0),MATCH(K$1,products!$A$1:$G$1,0))</f>
        <v>1</v>
      </c>
      <c r="L91">
        <f>INDEX(products!$A$1:$G$49,MATCH($D91,products!$A$1:$A$49,0),MATCH(L$1,products!$A$1:$G$1,0))</f>
        <v>12.95</v>
      </c>
      <c r="M91">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INDEX(products!$A$1:$G$49,MATCH($D92,products!$A$1:$A$49,0),MATCH($I$1,products!$A$1:$G$1,0))</f>
        <v>Ara</v>
      </c>
      <c r="J92" t="str">
        <f>INDEX(products!$A$1:$G$49,MATCH($D92,products!$A$1:$A$49,0),MATCH(J$1,products!$A$1:$G$1,0))</f>
        <v>L</v>
      </c>
      <c r="K92" s="5">
        <f>INDEX(products!$A$1:$G$49,MATCH($D92,products!$A$1:$A$49,0),MATCH(K$1,products!$A$1:$G$1,0))</f>
        <v>1</v>
      </c>
      <c r="L92">
        <f>INDEX(products!$A$1:$G$49,MATCH($D92,products!$A$1:$A$49,0),MATCH(L$1,products!$A$1:$G$1,0))</f>
        <v>12.95</v>
      </c>
      <c r="M92">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INDEX(products!$A$1:$G$49,MATCH($D93,products!$A$1:$A$49,0),MATCH($I$1,products!$A$1:$G$1,0))</f>
        <v>Ara</v>
      </c>
      <c r="J93" t="str">
        <f>INDEX(products!$A$1:$G$49,MATCH($D93,products!$A$1:$A$49,0),MATCH(J$1,products!$A$1:$G$1,0))</f>
        <v>M</v>
      </c>
      <c r="K93" s="5">
        <f>INDEX(products!$A$1:$G$49,MATCH($D93,products!$A$1:$A$49,0),MATCH(K$1,products!$A$1:$G$1,0))</f>
        <v>2.5</v>
      </c>
      <c r="L93">
        <f>INDEX(products!$A$1:$G$49,MATCH($D93,products!$A$1:$A$49,0),MATCH(L$1,products!$A$1:$G$1,0))</f>
        <v>25.874999999999996</v>
      </c>
      <c r="M93">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INDEX(products!$A$1:$G$49,MATCH($D94,products!$A$1:$A$49,0),MATCH($I$1,products!$A$1:$G$1,0))</f>
        <v>Exc</v>
      </c>
      <c r="J94" t="str">
        <f>INDEX(products!$A$1:$G$49,MATCH($D94,products!$A$1:$A$49,0),MATCH(J$1,products!$A$1:$G$1,0))</f>
        <v>L</v>
      </c>
      <c r="K94" s="5">
        <f>INDEX(products!$A$1:$G$49,MATCH($D94,products!$A$1:$A$49,0),MATCH(K$1,products!$A$1:$G$1,0))</f>
        <v>1</v>
      </c>
      <c r="L94">
        <f>INDEX(products!$A$1:$G$49,MATCH($D94,products!$A$1:$A$49,0),MATCH(L$1,products!$A$1:$G$1,0))</f>
        <v>14.85</v>
      </c>
      <c r="M94">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INDEX(products!$A$1:$G$49,MATCH($D95,products!$A$1:$A$49,0),MATCH($I$1,products!$A$1:$G$1,0))</f>
        <v>Exc</v>
      </c>
      <c r="J95" t="str">
        <f>INDEX(products!$A$1:$G$49,MATCH($D95,products!$A$1:$A$49,0),MATCH(J$1,products!$A$1:$G$1,0))</f>
        <v>L</v>
      </c>
      <c r="K95" s="5">
        <f>INDEX(products!$A$1:$G$49,MATCH($D95,products!$A$1:$A$49,0),MATCH(K$1,products!$A$1:$G$1,0))</f>
        <v>0.5</v>
      </c>
      <c r="L95">
        <f>INDEX(products!$A$1:$G$49,MATCH($D95,products!$A$1:$A$49,0),MATCH(L$1,products!$A$1:$G$1,0))</f>
        <v>8.91</v>
      </c>
      <c r="M9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INDEX(products!$A$1:$G$49,MATCH($D96,products!$A$1:$A$49,0),MATCH($I$1,products!$A$1:$G$1,0))</f>
        <v>Ara</v>
      </c>
      <c r="J96" t="str">
        <f>INDEX(products!$A$1:$G$49,MATCH($D96,products!$A$1:$A$49,0),MATCH(J$1,products!$A$1:$G$1,0))</f>
        <v>D</v>
      </c>
      <c r="K96" s="5">
        <f>INDEX(products!$A$1:$G$49,MATCH($D96,products!$A$1:$A$49,0),MATCH(K$1,products!$A$1:$G$1,0))</f>
        <v>0.2</v>
      </c>
      <c r="L96">
        <f>INDEX(products!$A$1:$G$49,MATCH($D96,products!$A$1:$A$49,0),MATCH(L$1,products!$A$1:$G$1,0))</f>
        <v>2.9849999999999999</v>
      </c>
      <c r="M96">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INDEX(products!$A$1:$G$49,MATCH($D97,products!$A$1:$A$49,0),MATCH($I$1,products!$A$1:$G$1,0))</f>
        <v>Ara</v>
      </c>
      <c r="J97" t="str">
        <f>INDEX(products!$A$1:$G$49,MATCH($D97,products!$A$1:$A$49,0),MATCH(J$1,products!$A$1:$G$1,0))</f>
        <v>M</v>
      </c>
      <c r="K97" s="5">
        <f>INDEX(products!$A$1:$G$49,MATCH($D97,products!$A$1:$A$49,0),MATCH(K$1,products!$A$1:$G$1,0))</f>
        <v>2.5</v>
      </c>
      <c r="L97">
        <f>INDEX(products!$A$1:$G$49,MATCH($D97,products!$A$1:$A$49,0),MATCH(L$1,products!$A$1:$G$1,0))</f>
        <v>25.874999999999996</v>
      </c>
      <c r="M97">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INDEX(products!$A$1:$G$49,MATCH($D98,products!$A$1:$A$49,0),MATCH($I$1,products!$A$1:$G$1,0))</f>
        <v>Ara</v>
      </c>
      <c r="J98" t="str">
        <f>INDEX(products!$A$1:$G$49,MATCH($D98,products!$A$1:$A$49,0),MATCH(J$1,products!$A$1:$G$1,0))</f>
        <v>D</v>
      </c>
      <c r="K98" s="5">
        <f>INDEX(products!$A$1:$G$49,MATCH($D98,products!$A$1:$A$49,0),MATCH(K$1,products!$A$1:$G$1,0))</f>
        <v>0.2</v>
      </c>
      <c r="L98">
        <f>INDEX(products!$A$1:$G$49,MATCH($D98,products!$A$1:$A$49,0),MATCH(L$1,products!$A$1:$G$1,0))</f>
        <v>2.9849999999999999</v>
      </c>
      <c r="M98">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INDEX(products!$A$1:$G$49,MATCH($D99,products!$A$1:$A$49,0),MATCH($I$1,products!$A$1:$G$1,0))</f>
        <v>Ara</v>
      </c>
      <c r="J99" t="str">
        <f>INDEX(products!$A$1:$G$49,MATCH($D99,products!$A$1:$A$49,0),MATCH(J$1,products!$A$1:$G$1,0))</f>
        <v>M</v>
      </c>
      <c r="K99" s="5">
        <f>INDEX(products!$A$1:$G$49,MATCH($D99,products!$A$1:$A$49,0),MATCH(K$1,products!$A$1:$G$1,0))</f>
        <v>0.5</v>
      </c>
      <c r="L99">
        <f>INDEX(products!$A$1:$G$49,MATCH($D99,products!$A$1:$A$49,0),MATCH(L$1,products!$A$1:$G$1,0))</f>
        <v>6.75</v>
      </c>
      <c r="M99">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INDEX(products!$A$1:$G$49,MATCH($D100,products!$A$1:$A$49,0),MATCH($I$1,products!$A$1:$G$1,0))</f>
        <v>Ara</v>
      </c>
      <c r="J100" t="str">
        <f>INDEX(products!$A$1:$G$49,MATCH($D100,products!$A$1:$A$49,0),MATCH(J$1,products!$A$1:$G$1,0))</f>
        <v>D</v>
      </c>
      <c r="K100" s="5">
        <f>INDEX(products!$A$1:$G$49,MATCH($D100,products!$A$1:$A$49,0),MATCH(K$1,products!$A$1:$G$1,0))</f>
        <v>0.2</v>
      </c>
      <c r="L100">
        <f>INDEX(products!$A$1:$G$49,MATCH($D100,products!$A$1:$A$49,0),MATCH(L$1,products!$A$1:$G$1,0))</f>
        <v>2.9849999999999999</v>
      </c>
      <c r="M100">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INDEX(products!$A$1:$G$49,MATCH($D101,products!$A$1:$A$49,0),MATCH($I$1,products!$A$1:$G$1,0))</f>
        <v>Lib</v>
      </c>
      <c r="J101" t="str">
        <f>INDEX(products!$A$1:$G$49,MATCH($D101,products!$A$1:$A$49,0),MATCH(J$1,products!$A$1:$G$1,0))</f>
        <v>M</v>
      </c>
      <c r="K101" s="5">
        <f>INDEX(products!$A$1:$G$49,MATCH($D101,products!$A$1:$A$49,0),MATCH(K$1,products!$A$1:$G$1,0))</f>
        <v>0.2</v>
      </c>
      <c r="L101">
        <f>INDEX(products!$A$1:$G$49,MATCH($D101,products!$A$1:$A$49,0),MATCH(L$1,products!$A$1:$G$1,0))</f>
        <v>4.3650000000000002</v>
      </c>
      <c r="M101">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INDEX(products!$A$1:$G$49,MATCH($D102,products!$A$1:$A$49,0),MATCH($I$1,products!$A$1:$G$1,0))</f>
        <v>Ara</v>
      </c>
      <c r="J102" t="str">
        <f>INDEX(products!$A$1:$G$49,MATCH($D102,products!$A$1:$A$49,0),MATCH(J$1,products!$A$1:$G$1,0))</f>
        <v>L</v>
      </c>
      <c r="K102" s="5">
        <f>INDEX(products!$A$1:$G$49,MATCH($D102,products!$A$1:$A$49,0),MATCH(K$1,products!$A$1:$G$1,0))</f>
        <v>0.2</v>
      </c>
      <c r="L102">
        <f>INDEX(products!$A$1:$G$49,MATCH($D102,products!$A$1:$A$49,0),MATCH(L$1,products!$A$1:$G$1,0))</f>
        <v>3.8849999999999998</v>
      </c>
      <c r="M102">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INDEX(products!$A$1:$G$49,MATCH($D103,products!$A$1:$A$49,0),MATCH($I$1,products!$A$1:$G$1,0))</f>
        <v>Lib</v>
      </c>
      <c r="J103" t="str">
        <f>INDEX(products!$A$1:$G$49,MATCH($D103,products!$A$1:$A$49,0),MATCH(J$1,products!$A$1:$G$1,0))</f>
        <v>D</v>
      </c>
      <c r="K103" s="5">
        <f>INDEX(products!$A$1:$G$49,MATCH($D103,products!$A$1:$A$49,0),MATCH(K$1,products!$A$1:$G$1,0))</f>
        <v>2.5</v>
      </c>
      <c r="L103">
        <f>INDEX(products!$A$1:$G$49,MATCH($D103,products!$A$1:$A$49,0),MATCH(L$1,products!$A$1:$G$1,0))</f>
        <v>29.784999999999997</v>
      </c>
      <c r="M103">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INDEX(products!$A$1:$G$49,MATCH($D104,products!$A$1:$A$49,0),MATCH($I$1,products!$A$1:$G$1,0))</f>
        <v>Lib</v>
      </c>
      <c r="J104" t="str">
        <f>INDEX(products!$A$1:$G$49,MATCH($D104,products!$A$1:$A$49,0),MATCH(J$1,products!$A$1:$G$1,0))</f>
        <v>D</v>
      </c>
      <c r="K104" s="5">
        <f>INDEX(products!$A$1:$G$49,MATCH($D104,products!$A$1:$A$49,0),MATCH(K$1,products!$A$1:$G$1,0))</f>
        <v>1</v>
      </c>
      <c r="L104">
        <f>INDEX(products!$A$1:$G$49,MATCH($D104,products!$A$1:$A$49,0),MATCH(L$1,products!$A$1:$G$1,0))</f>
        <v>12.95</v>
      </c>
      <c r="M104">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INDEX(products!$A$1:$G$49,MATCH($D105,products!$A$1:$A$49,0),MATCH($I$1,products!$A$1:$G$1,0))</f>
        <v>Rob</v>
      </c>
      <c r="J105" t="str">
        <f>INDEX(products!$A$1:$G$49,MATCH($D105,products!$A$1:$A$49,0),MATCH(J$1,products!$A$1:$G$1,0))</f>
        <v>M</v>
      </c>
      <c r="K105" s="5">
        <f>INDEX(products!$A$1:$G$49,MATCH($D105,products!$A$1:$A$49,0),MATCH(K$1,products!$A$1:$G$1,0))</f>
        <v>0.2</v>
      </c>
      <c r="L105">
        <f>INDEX(products!$A$1:$G$49,MATCH($D105,products!$A$1:$A$49,0),MATCH(L$1,products!$A$1:$G$1,0))</f>
        <v>2.9849999999999999</v>
      </c>
      <c r="M10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INDEX(products!$A$1:$G$49,MATCH($D106,products!$A$1:$A$49,0),MATCH($I$1,products!$A$1:$G$1,0))</f>
        <v>Lib</v>
      </c>
      <c r="J106" t="str">
        <f>INDEX(products!$A$1:$G$49,MATCH($D106,products!$A$1:$A$49,0),MATCH(J$1,products!$A$1:$G$1,0))</f>
        <v>M</v>
      </c>
      <c r="K106" s="5">
        <f>INDEX(products!$A$1:$G$49,MATCH($D106,products!$A$1:$A$49,0),MATCH(K$1,products!$A$1:$G$1,0))</f>
        <v>1</v>
      </c>
      <c r="L106">
        <f>INDEX(products!$A$1:$G$49,MATCH($D106,products!$A$1:$A$49,0),MATCH(L$1,products!$A$1:$G$1,0))</f>
        <v>14.55</v>
      </c>
      <c r="M106">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INDEX(products!$A$1:$G$49,MATCH($D107,products!$A$1:$A$49,0),MATCH($I$1,products!$A$1:$G$1,0))</f>
        <v>Ara</v>
      </c>
      <c r="J107" t="str">
        <f>INDEX(products!$A$1:$G$49,MATCH($D107,products!$A$1:$A$49,0),MATCH(J$1,products!$A$1:$G$1,0))</f>
        <v>M</v>
      </c>
      <c r="K107" s="5">
        <f>INDEX(products!$A$1:$G$49,MATCH($D107,products!$A$1:$A$49,0),MATCH(K$1,products!$A$1:$G$1,0))</f>
        <v>0.5</v>
      </c>
      <c r="L107">
        <f>INDEX(products!$A$1:$G$49,MATCH($D107,products!$A$1:$A$49,0),MATCH(L$1,products!$A$1:$G$1,0))</f>
        <v>6.75</v>
      </c>
      <c r="M107">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INDEX(products!$A$1:$G$49,MATCH($D108,products!$A$1:$A$49,0),MATCH($I$1,products!$A$1:$G$1,0))</f>
        <v>Exc</v>
      </c>
      <c r="J108" t="str">
        <f>INDEX(products!$A$1:$G$49,MATCH($D108,products!$A$1:$A$49,0),MATCH(J$1,products!$A$1:$G$1,0))</f>
        <v>D</v>
      </c>
      <c r="K108" s="5">
        <f>INDEX(products!$A$1:$G$49,MATCH($D108,products!$A$1:$A$49,0),MATCH(K$1,products!$A$1:$G$1,0))</f>
        <v>1</v>
      </c>
      <c r="L108">
        <f>INDEX(products!$A$1:$G$49,MATCH($D108,products!$A$1:$A$49,0),MATCH(L$1,products!$A$1:$G$1,0))</f>
        <v>12.15</v>
      </c>
      <c r="M108">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INDEX(products!$A$1:$G$49,MATCH($D109,products!$A$1:$A$49,0),MATCH($I$1,products!$A$1:$G$1,0))</f>
        <v>Rob</v>
      </c>
      <c r="J109" t="str">
        <f>INDEX(products!$A$1:$G$49,MATCH($D109,products!$A$1:$A$49,0),MATCH(J$1,products!$A$1:$G$1,0))</f>
        <v>M</v>
      </c>
      <c r="K109" s="5">
        <f>INDEX(products!$A$1:$G$49,MATCH($D109,products!$A$1:$A$49,0),MATCH(K$1,products!$A$1:$G$1,0))</f>
        <v>0.5</v>
      </c>
      <c r="L109">
        <f>INDEX(products!$A$1:$G$49,MATCH($D109,products!$A$1:$A$49,0),MATCH(L$1,products!$A$1:$G$1,0))</f>
        <v>5.97</v>
      </c>
      <c r="M109">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INDEX(products!$A$1:$G$49,MATCH($D110,products!$A$1:$A$49,0),MATCH($I$1,products!$A$1:$G$1,0))</f>
        <v>Ara</v>
      </c>
      <c r="J110" t="str">
        <f>INDEX(products!$A$1:$G$49,MATCH($D110,products!$A$1:$A$49,0),MATCH(J$1,products!$A$1:$G$1,0))</f>
        <v>M</v>
      </c>
      <c r="K110" s="5">
        <f>INDEX(products!$A$1:$G$49,MATCH($D110,products!$A$1:$A$49,0),MATCH(K$1,products!$A$1:$G$1,0))</f>
        <v>0.5</v>
      </c>
      <c r="L110">
        <f>INDEX(products!$A$1:$G$49,MATCH($D110,products!$A$1:$A$49,0),MATCH(L$1,products!$A$1:$G$1,0))</f>
        <v>6.75</v>
      </c>
      <c r="M110">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INDEX(products!$A$1:$G$49,MATCH($D111,products!$A$1:$A$49,0),MATCH($I$1,products!$A$1:$G$1,0))</f>
        <v>Lib</v>
      </c>
      <c r="J111" t="str">
        <f>INDEX(products!$A$1:$G$49,MATCH($D111,products!$A$1:$A$49,0),MATCH(J$1,products!$A$1:$G$1,0))</f>
        <v>D</v>
      </c>
      <c r="K111" s="5">
        <f>INDEX(products!$A$1:$G$49,MATCH($D111,products!$A$1:$A$49,0),MATCH(K$1,products!$A$1:$G$1,0))</f>
        <v>0.5</v>
      </c>
      <c r="L111">
        <f>INDEX(products!$A$1:$G$49,MATCH($D111,products!$A$1:$A$49,0),MATCH(L$1,products!$A$1:$G$1,0))</f>
        <v>7.77</v>
      </c>
      <c r="M111">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INDEX(products!$A$1:$G$49,MATCH($D112,products!$A$1:$A$49,0),MATCH($I$1,products!$A$1:$G$1,0))</f>
        <v>Exc</v>
      </c>
      <c r="J112" t="str">
        <f>INDEX(products!$A$1:$G$49,MATCH($D112,products!$A$1:$A$49,0),MATCH(J$1,products!$A$1:$G$1,0))</f>
        <v>L</v>
      </c>
      <c r="K112" s="5">
        <f>INDEX(products!$A$1:$G$49,MATCH($D112,products!$A$1:$A$49,0),MATCH(K$1,products!$A$1:$G$1,0))</f>
        <v>0.2</v>
      </c>
      <c r="L112">
        <f>INDEX(products!$A$1:$G$49,MATCH($D112,products!$A$1:$A$49,0),MATCH(L$1,products!$A$1:$G$1,0))</f>
        <v>4.4550000000000001</v>
      </c>
      <c r="M112">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INDEX(products!$A$1:$G$49,MATCH($D113,products!$A$1:$A$49,0),MATCH($I$1,products!$A$1:$G$1,0))</f>
        <v>Rob</v>
      </c>
      <c r="J113" t="str">
        <f>INDEX(products!$A$1:$G$49,MATCH($D113,products!$A$1:$A$49,0),MATCH(J$1,products!$A$1:$G$1,0))</f>
        <v>D</v>
      </c>
      <c r="K113" s="5">
        <f>INDEX(products!$A$1:$G$49,MATCH($D113,products!$A$1:$A$49,0),MATCH(K$1,products!$A$1:$G$1,0))</f>
        <v>0.5</v>
      </c>
      <c r="L113">
        <f>INDEX(products!$A$1:$G$49,MATCH($D113,products!$A$1:$A$49,0),MATCH(L$1,products!$A$1:$G$1,0))</f>
        <v>5.3699999999999992</v>
      </c>
      <c r="M113">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INDEX(products!$A$1:$G$49,MATCH($D114,products!$A$1:$A$49,0),MATCH($I$1,products!$A$1:$G$1,0))</f>
        <v>Ara</v>
      </c>
      <c r="J114" t="str">
        <f>INDEX(products!$A$1:$G$49,MATCH($D114,products!$A$1:$A$49,0),MATCH(J$1,products!$A$1:$G$1,0))</f>
        <v>M</v>
      </c>
      <c r="K114" s="5">
        <f>INDEX(products!$A$1:$G$49,MATCH($D114,products!$A$1:$A$49,0),MATCH(K$1,products!$A$1:$G$1,0))</f>
        <v>1</v>
      </c>
      <c r="L114">
        <f>INDEX(products!$A$1:$G$49,MATCH($D114,products!$A$1:$A$49,0),MATCH(L$1,products!$A$1:$G$1,0))</f>
        <v>11.25</v>
      </c>
      <c r="M114">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INDEX(products!$A$1:$G$49,MATCH($D115,products!$A$1:$A$49,0),MATCH($I$1,products!$A$1:$G$1,0))</f>
        <v>Lib</v>
      </c>
      <c r="J115" t="str">
        <f>INDEX(products!$A$1:$G$49,MATCH($D115,products!$A$1:$A$49,0),MATCH(J$1,products!$A$1:$G$1,0))</f>
        <v>M</v>
      </c>
      <c r="K115" s="5">
        <f>INDEX(products!$A$1:$G$49,MATCH($D115,products!$A$1:$A$49,0),MATCH(K$1,products!$A$1:$G$1,0))</f>
        <v>1</v>
      </c>
      <c r="L115">
        <f>INDEX(products!$A$1:$G$49,MATCH($D115,products!$A$1:$A$49,0),MATCH(L$1,products!$A$1:$G$1,0))</f>
        <v>14.55</v>
      </c>
      <c r="M11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INDEX(products!$A$1:$G$49,MATCH($D116,products!$A$1:$A$49,0),MATCH($I$1,products!$A$1:$G$1,0))</f>
        <v>Rob</v>
      </c>
      <c r="J116" t="str">
        <f>INDEX(products!$A$1:$G$49,MATCH($D116,products!$A$1:$A$49,0),MATCH(J$1,products!$A$1:$G$1,0))</f>
        <v>L</v>
      </c>
      <c r="K116" s="5">
        <f>INDEX(products!$A$1:$G$49,MATCH($D116,products!$A$1:$A$49,0),MATCH(K$1,products!$A$1:$G$1,0))</f>
        <v>0.2</v>
      </c>
      <c r="L116">
        <f>INDEX(products!$A$1:$G$49,MATCH($D116,products!$A$1:$A$49,0),MATCH(L$1,products!$A$1:$G$1,0))</f>
        <v>3.5849999999999995</v>
      </c>
      <c r="M116">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INDEX(products!$A$1:$G$49,MATCH($D117,products!$A$1:$A$49,0),MATCH($I$1,products!$A$1:$G$1,0))</f>
        <v>Lib</v>
      </c>
      <c r="J117" t="str">
        <f>INDEX(products!$A$1:$G$49,MATCH($D117,products!$A$1:$A$49,0),MATCH(J$1,products!$A$1:$G$1,0))</f>
        <v>L</v>
      </c>
      <c r="K117" s="5">
        <f>INDEX(products!$A$1:$G$49,MATCH($D117,products!$A$1:$A$49,0),MATCH(K$1,products!$A$1:$G$1,0))</f>
        <v>1</v>
      </c>
      <c r="L117">
        <f>INDEX(products!$A$1:$G$49,MATCH($D117,products!$A$1:$A$49,0),MATCH(L$1,products!$A$1:$G$1,0))</f>
        <v>15.85</v>
      </c>
      <c r="M117">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INDEX(products!$A$1:$G$49,MATCH($D118,products!$A$1:$A$49,0),MATCH($I$1,products!$A$1:$G$1,0))</f>
        <v>Lib</v>
      </c>
      <c r="J118" t="str">
        <f>INDEX(products!$A$1:$G$49,MATCH($D118,products!$A$1:$A$49,0),MATCH(J$1,products!$A$1:$G$1,0))</f>
        <v>L</v>
      </c>
      <c r="K118" s="5">
        <f>INDEX(products!$A$1:$G$49,MATCH($D118,products!$A$1:$A$49,0),MATCH(K$1,products!$A$1:$G$1,0))</f>
        <v>0.2</v>
      </c>
      <c r="L118">
        <f>INDEX(products!$A$1:$G$49,MATCH($D118,products!$A$1:$A$49,0),MATCH(L$1,products!$A$1:$G$1,0))</f>
        <v>4.7549999999999999</v>
      </c>
      <c r="M118">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INDEX(products!$A$1:$G$49,MATCH($D119,products!$A$1:$A$49,0),MATCH($I$1,products!$A$1:$G$1,0))</f>
        <v>Lib</v>
      </c>
      <c r="J119" t="str">
        <f>INDEX(products!$A$1:$G$49,MATCH($D119,products!$A$1:$A$49,0),MATCH(J$1,products!$A$1:$G$1,0))</f>
        <v>L</v>
      </c>
      <c r="K119" s="5">
        <f>INDEX(products!$A$1:$G$49,MATCH($D119,products!$A$1:$A$49,0),MATCH(K$1,products!$A$1:$G$1,0))</f>
        <v>0.5</v>
      </c>
      <c r="L119">
        <f>INDEX(products!$A$1:$G$49,MATCH($D119,products!$A$1:$A$49,0),MATCH(L$1,products!$A$1:$G$1,0))</f>
        <v>9.51</v>
      </c>
      <c r="M119">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INDEX(products!$A$1:$G$49,MATCH($D120,products!$A$1:$A$49,0),MATCH($I$1,products!$A$1:$G$1,0))</f>
        <v>Exc</v>
      </c>
      <c r="J120" t="str">
        <f>INDEX(products!$A$1:$G$49,MATCH($D120,products!$A$1:$A$49,0),MATCH(J$1,products!$A$1:$G$1,0))</f>
        <v>D</v>
      </c>
      <c r="K120" s="5">
        <f>INDEX(products!$A$1:$G$49,MATCH($D120,products!$A$1:$A$49,0),MATCH(K$1,products!$A$1:$G$1,0))</f>
        <v>0.5</v>
      </c>
      <c r="L120">
        <f>INDEX(products!$A$1:$G$49,MATCH($D120,products!$A$1:$A$49,0),MATCH(L$1,products!$A$1:$G$1,0))</f>
        <v>7.29</v>
      </c>
      <c r="M120">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INDEX(products!$A$1:$G$49,MATCH($D121,products!$A$1:$A$49,0),MATCH($I$1,products!$A$1:$G$1,0))</f>
        <v>Exc</v>
      </c>
      <c r="J121" t="str">
        <f>INDEX(products!$A$1:$G$49,MATCH($D121,products!$A$1:$A$49,0),MATCH(J$1,products!$A$1:$G$1,0))</f>
        <v>M</v>
      </c>
      <c r="K121" s="5">
        <f>INDEX(products!$A$1:$G$49,MATCH($D121,products!$A$1:$A$49,0),MATCH(K$1,products!$A$1:$G$1,0))</f>
        <v>0.2</v>
      </c>
      <c r="L121">
        <f>INDEX(products!$A$1:$G$49,MATCH($D121,products!$A$1:$A$49,0),MATCH(L$1,products!$A$1:$G$1,0))</f>
        <v>4.125</v>
      </c>
      <c r="M121">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INDEX(products!$A$1:$G$49,MATCH($D122,products!$A$1:$A$49,0),MATCH($I$1,products!$A$1:$G$1,0))</f>
        <v>Ara</v>
      </c>
      <c r="J122" t="str">
        <f>INDEX(products!$A$1:$G$49,MATCH($D122,products!$A$1:$A$49,0),MATCH(J$1,products!$A$1:$G$1,0))</f>
        <v>L</v>
      </c>
      <c r="K122" s="5">
        <f>INDEX(products!$A$1:$G$49,MATCH($D122,products!$A$1:$A$49,0),MATCH(K$1,products!$A$1:$G$1,0))</f>
        <v>0.2</v>
      </c>
      <c r="L122">
        <f>INDEX(products!$A$1:$G$49,MATCH($D122,products!$A$1:$A$49,0),MATCH(L$1,products!$A$1:$G$1,0))</f>
        <v>3.8849999999999998</v>
      </c>
      <c r="M122">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INDEX(products!$A$1:$G$49,MATCH($D123,products!$A$1:$A$49,0),MATCH($I$1,products!$A$1:$G$1,0))</f>
        <v>Exc</v>
      </c>
      <c r="J123" t="str">
        <f>INDEX(products!$A$1:$G$49,MATCH($D123,products!$A$1:$A$49,0),MATCH(J$1,products!$A$1:$G$1,0))</f>
        <v>M</v>
      </c>
      <c r="K123" s="5">
        <f>INDEX(products!$A$1:$G$49,MATCH($D123,products!$A$1:$A$49,0),MATCH(K$1,products!$A$1:$G$1,0))</f>
        <v>1</v>
      </c>
      <c r="L123">
        <f>INDEX(products!$A$1:$G$49,MATCH($D123,products!$A$1:$A$49,0),MATCH(L$1,products!$A$1:$G$1,0))</f>
        <v>13.75</v>
      </c>
      <c r="M123">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INDEX(products!$A$1:$G$49,MATCH($D124,products!$A$1:$A$49,0),MATCH($I$1,products!$A$1:$G$1,0))</f>
        <v>Ara</v>
      </c>
      <c r="J124" t="str">
        <f>INDEX(products!$A$1:$G$49,MATCH($D124,products!$A$1:$A$49,0),MATCH(J$1,products!$A$1:$G$1,0))</f>
        <v>D</v>
      </c>
      <c r="K124" s="5">
        <f>INDEX(products!$A$1:$G$49,MATCH($D124,products!$A$1:$A$49,0),MATCH(K$1,products!$A$1:$G$1,0))</f>
        <v>0.5</v>
      </c>
      <c r="L124">
        <f>INDEX(products!$A$1:$G$49,MATCH($D124,products!$A$1:$A$49,0),MATCH(L$1,products!$A$1:$G$1,0))</f>
        <v>5.97</v>
      </c>
      <c r="M124">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INDEX(products!$A$1:$G$49,MATCH($D125,products!$A$1:$A$49,0),MATCH($I$1,products!$A$1:$G$1,0))</f>
        <v>Lib</v>
      </c>
      <c r="J125" t="str">
        <f>INDEX(products!$A$1:$G$49,MATCH($D125,products!$A$1:$A$49,0),MATCH(J$1,products!$A$1:$G$1,0))</f>
        <v>L</v>
      </c>
      <c r="K125" s="5">
        <f>INDEX(products!$A$1:$G$49,MATCH($D125,products!$A$1:$A$49,0),MATCH(K$1,products!$A$1:$G$1,0))</f>
        <v>2.5</v>
      </c>
      <c r="L125">
        <f>INDEX(products!$A$1:$G$49,MATCH($D125,products!$A$1:$A$49,0),MATCH(L$1,products!$A$1:$G$1,0))</f>
        <v>36.454999999999998</v>
      </c>
      <c r="M12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INDEX(products!$A$1:$G$49,MATCH($D126,products!$A$1:$A$49,0),MATCH($I$1,products!$A$1:$G$1,0))</f>
        <v>Lib</v>
      </c>
      <c r="J126" t="str">
        <f>INDEX(products!$A$1:$G$49,MATCH($D126,products!$A$1:$A$49,0),MATCH(J$1,products!$A$1:$G$1,0))</f>
        <v>M</v>
      </c>
      <c r="K126" s="5">
        <f>INDEX(products!$A$1:$G$49,MATCH($D126,products!$A$1:$A$49,0),MATCH(K$1,products!$A$1:$G$1,0))</f>
        <v>0.2</v>
      </c>
      <c r="L126">
        <f>INDEX(products!$A$1:$G$49,MATCH($D126,products!$A$1:$A$49,0),MATCH(L$1,products!$A$1:$G$1,0))</f>
        <v>4.3650000000000002</v>
      </c>
      <c r="M126">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INDEX(products!$A$1:$G$49,MATCH($D127,products!$A$1:$A$49,0),MATCH($I$1,products!$A$1:$G$1,0))</f>
        <v>Lib</v>
      </c>
      <c r="J127" t="str">
        <f>INDEX(products!$A$1:$G$49,MATCH($D127,products!$A$1:$A$49,0),MATCH(J$1,products!$A$1:$G$1,0))</f>
        <v>M</v>
      </c>
      <c r="K127" s="5">
        <f>INDEX(products!$A$1:$G$49,MATCH($D127,products!$A$1:$A$49,0),MATCH(K$1,products!$A$1:$G$1,0))</f>
        <v>0.5</v>
      </c>
      <c r="L127">
        <f>INDEX(products!$A$1:$G$49,MATCH($D127,products!$A$1:$A$49,0),MATCH(L$1,products!$A$1:$G$1,0))</f>
        <v>8.73</v>
      </c>
      <c r="M127">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INDEX(products!$A$1:$G$49,MATCH($D128,products!$A$1:$A$49,0),MATCH($I$1,products!$A$1:$G$1,0))</f>
        <v>Ara</v>
      </c>
      <c r="J128" t="str">
        <f>INDEX(products!$A$1:$G$49,MATCH($D128,products!$A$1:$A$49,0),MATCH(J$1,products!$A$1:$G$1,0))</f>
        <v>M</v>
      </c>
      <c r="K128" s="5">
        <f>INDEX(products!$A$1:$G$49,MATCH($D128,products!$A$1:$A$49,0),MATCH(K$1,products!$A$1:$G$1,0))</f>
        <v>1</v>
      </c>
      <c r="L128">
        <f>INDEX(products!$A$1:$G$49,MATCH($D128,products!$A$1:$A$49,0),MATCH(L$1,products!$A$1:$G$1,0))</f>
        <v>11.25</v>
      </c>
      <c r="M128">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INDEX(products!$A$1:$G$49,MATCH($D129,products!$A$1:$A$49,0),MATCH($I$1,products!$A$1:$G$1,0))</f>
        <v>Lib</v>
      </c>
      <c r="J129" t="str">
        <f>INDEX(products!$A$1:$G$49,MATCH($D129,products!$A$1:$A$49,0),MATCH(J$1,products!$A$1:$G$1,0))</f>
        <v>D</v>
      </c>
      <c r="K129" s="5">
        <f>INDEX(products!$A$1:$G$49,MATCH($D129,products!$A$1:$A$49,0),MATCH(K$1,products!$A$1:$G$1,0))</f>
        <v>1</v>
      </c>
      <c r="L129">
        <f>INDEX(products!$A$1:$G$49,MATCH($D129,products!$A$1:$A$49,0),MATCH(L$1,products!$A$1:$G$1,0))</f>
        <v>12.95</v>
      </c>
      <c r="M129">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INDEX(products!$A$1:$G$49,MATCH($D130,products!$A$1:$A$49,0),MATCH($I$1,products!$A$1:$G$1,0))</f>
        <v>Ara</v>
      </c>
      <c r="J130" t="str">
        <f>INDEX(products!$A$1:$G$49,MATCH($D130,products!$A$1:$A$49,0),MATCH(J$1,products!$A$1:$G$1,0))</f>
        <v>M</v>
      </c>
      <c r="K130" s="5">
        <f>INDEX(products!$A$1:$G$49,MATCH($D130,products!$A$1:$A$49,0),MATCH(K$1,products!$A$1:$G$1,0))</f>
        <v>0.5</v>
      </c>
      <c r="L130">
        <f>INDEX(products!$A$1:$G$49,MATCH($D130,products!$A$1:$A$49,0),MATCH(L$1,products!$A$1:$G$1,0))</f>
        <v>6.75</v>
      </c>
      <c r="M130">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INDEX(products!$A$1:$G$49,MATCH($D131,products!$A$1:$A$49,0),MATCH($I$1,products!$A$1:$G$1,0))</f>
        <v>Exc</v>
      </c>
      <c r="J131" t="str">
        <f>INDEX(products!$A$1:$G$49,MATCH($D131,products!$A$1:$A$49,0),MATCH(J$1,products!$A$1:$G$1,0))</f>
        <v>D</v>
      </c>
      <c r="K131" s="5">
        <f>INDEX(products!$A$1:$G$49,MATCH($D131,products!$A$1:$A$49,0),MATCH(K$1,products!$A$1:$G$1,0))</f>
        <v>1</v>
      </c>
      <c r="L131">
        <f>INDEX(products!$A$1:$G$49,MATCH($D131,products!$A$1:$A$49,0),MATCH(L$1,products!$A$1:$G$1,0))</f>
        <v>12.15</v>
      </c>
      <c r="M131">
        <f t="shared" ref="M131:M194" si="6">L131*E131</f>
        <v>12.15</v>
      </c>
      <c r="N131" t="str">
        <f t="shared" ref="N131:N194" si="7">IF(I131="Rob","Robusta",IF(I131="Exc","Excelsa",IF(I131="Ara","Arabica",IF(I131="Lib","Liberica",""))))</f>
        <v>Excelsa</v>
      </c>
      <c r="O131" t="str">
        <f t="shared" ref="O131:O194" si="8">IF(J131="M","Medium", 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INDEX(products!$A$1:$G$49,MATCH($D132,products!$A$1:$A$49,0),MATCH($I$1,products!$A$1:$G$1,0))</f>
        <v>Ara</v>
      </c>
      <c r="J132" t="str">
        <f>INDEX(products!$A$1:$G$49,MATCH($D132,products!$A$1:$A$49,0),MATCH(J$1,products!$A$1:$G$1,0))</f>
        <v>L</v>
      </c>
      <c r="K132" s="5">
        <f>INDEX(products!$A$1:$G$49,MATCH($D132,products!$A$1:$A$49,0),MATCH(K$1,products!$A$1:$G$1,0))</f>
        <v>2.5</v>
      </c>
      <c r="L132">
        <f>INDEX(products!$A$1:$G$49,MATCH($D132,products!$A$1:$A$49,0),MATCH(L$1,products!$A$1:$G$1,0))</f>
        <v>29.784999999999997</v>
      </c>
      <c r="M132">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INDEX(products!$A$1:$G$49,MATCH($D133,products!$A$1:$A$49,0),MATCH($I$1,products!$A$1:$G$1,0))</f>
        <v>Exc</v>
      </c>
      <c r="J133" t="str">
        <f>INDEX(products!$A$1:$G$49,MATCH($D133,products!$A$1:$A$49,0),MATCH(J$1,products!$A$1:$G$1,0))</f>
        <v>D</v>
      </c>
      <c r="K133" s="5">
        <f>INDEX(products!$A$1:$G$49,MATCH($D133,products!$A$1:$A$49,0),MATCH(K$1,products!$A$1:$G$1,0))</f>
        <v>0.5</v>
      </c>
      <c r="L133">
        <f>INDEX(products!$A$1:$G$49,MATCH($D133,products!$A$1:$A$49,0),MATCH(L$1,products!$A$1:$G$1,0))</f>
        <v>7.29</v>
      </c>
      <c r="M133">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INDEX(products!$A$1:$G$49,MATCH($D134,products!$A$1:$A$49,0),MATCH($I$1,products!$A$1:$G$1,0))</f>
        <v>Ara</v>
      </c>
      <c r="J134" t="str">
        <f>INDEX(products!$A$1:$G$49,MATCH($D134,products!$A$1:$A$49,0),MATCH(J$1,products!$A$1:$G$1,0))</f>
        <v>L</v>
      </c>
      <c r="K134" s="5">
        <f>INDEX(products!$A$1:$G$49,MATCH($D134,products!$A$1:$A$49,0),MATCH(K$1,products!$A$1:$G$1,0))</f>
        <v>2.5</v>
      </c>
      <c r="L134">
        <f>INDEX(products!$A$1:$G$49,MATCH($D134,products!$A$1:$A$49,0),MATCH(L$1,products!$A$1:$G$1,0))</f>
        <v>29.784999999999997</v>
      </c>
      <c r="M134">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INDEX(products!$A$1:$G$49,MATCH($D135,products!$A$1:$A$49,0),MATCH($I$1,products!$A$1:$G$1,0))</f>
        <v>Lib</v>
      </c>
      <c r="J135" t="str">
        <f>INDEX(products!$A$1:$G$49,MATCH($D135,products!$A$1:$A$49,0),MATCH(J$1,products!$A$1:$G$1,0))</f>
        <v>D</v>
      </c>
      <c r="K135" s="5">
        <f>INDEX(products!$A$1:$G$49,MATCH($D135,products!$A$1:$A$49,0),MATCH(K$1,products!$A$1:$G$1,0))</f>
        <v>1</v>
      </c>
      <c r="L135">
        <f>INDEX(products!$A$1:$G$49,MATCH($D135,products!$A$1:$A$49,0),MATCH(L$1,products!$A$1:$G$1,0))</f>
        <v>12.95</v>
      </c>
      <c r="M13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INDEX(products!$A$1:$G$49,MATCH($D136,products!$A$1:$A$49,0),MATCH($I$1,products!$A$1:$G$1,0))</f>
        <v>Exc</v>
      </c>
      <c r="J136" t="str">
        <f>INDEX(products!$A$1:$G$49,MATCH($D136,products!$A$1:$A$49,0),MATCH(J$1,products!$A$1:$G$1,0))</f>
        <v>M</v>
      </c>
      <c r="K136" s="5">
        <f>INDEX(products!$A$1:$G$49,MATCH($D136,products!$A$1:$A$49,0),MATCH(K$1,products!$A$1:$G$1,0))</f>
        <v>2.5</v>
      </c>
      <c r="L136">
        <f>INDEX(products!$A$1:$G$49,MATCH($D136,products!$A$1:$A$49,0),MATCH(L$1,products!$A$1:$G$1,0))</f>
        <v>31.624999999999996</v>
      </c>
      <c r="M136">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INDEX(products!$A$1:$G$49,MATCH($D137,products!$A$1:$A$49,0),MATCH($I$1,products!$A$1:$G$1,0))</f>
        <v>Ara</v>
      </c>
      <c r="J137" t="str">
        <f>INDEX(products!$A$1:$G$49,MATCH($D137,products!$A$1:$A$49,0),MATCH(J$1,products!$A$1:$G$1,0))</f>
        <v>L</v>
      </c>
      <c r="K137" s="5">
        <f>INDEX(products!$A$1:$G$49,MATCH($D137,products!$A$1:$A$49,0),MATCH(K$1,products!$A$1:$G$1,0))</f>
        <v>0.5</v>
      </c>
      <c r="L137">
        <f>INDEX(products!$A$1:$G$49,MATCH($D137,products!$A$1:$A$49,0),MATCH(L$1,products!$A$1:$G$1,0))</f>
        <v>7.77</v>
      </c>
      <c r="M137">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INDEX(products!$A$1:$G$49,MATCH($D138,products!$A$1:$A$49,0),MATCH($I$1,products!$A$1:$G$1,0))</f>
        <v>Ara</v>
      </c>
      <c r="J138" t="str">
        <f>INDEX(products!$A$1:$G$49,MATCH($D138,products!$A$1:$A$49,0),MATCH(J$1,products!$A$1:$G$1,0))</f>
        <v>D</v>
      </c>
      <c r="K138" s="5">
        <f>INDEX(products!$A$1:$G$49,MATCH($D138,products!$A$1:$A$49,0),MATCH(K$1,products!$A$1:$G$1,0))</f>
        <v>0.2</v>
      </c>
      <c r="L138">
        <f>INDEX(products!$A$1:$G$49,MATCH($D138,products!$A$1:$A$49,0),MATCH(L$1,products!$A$1:$G$1,0))</f>
        <v>2.9849999999999999</v>
      </c>
      <c r="M138">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INDEX(products!$A$1:$G$49,MATCH($D139,products!$A$1:$A$49,0),MATCH($I$1,products!$A$1:$G$1,0))</f>
        <v>Exc</v>
      </c>
      <c r="J139" t="str">
        <f>INDEX(products!$A$1:$G$49,MATCH($D139,products!$A$1:$A$49,0),MATCH(J$1,products!$A$1:$G$1,0))</f>
        <v>L</v>
      </c>
      <c r="K139" s="5">
        <f>INDEX(products!$A$1:$G$49,MATCH($D139,products!$A$1:$A$49,0),MATCH(K$1,products!$A$1:$G$1,0))</f>
        <v>2.5</v>
      </c>
      <c r="L139">
        <f>INDEX(products!$A$1:$G$49,MATCH($D139,products!$A$1:$A$49,0),MATCH(L$1,products!$A$1:$G$1,0))</f>
        <v>34.154999999999994</v>
      </c>
      <c r="M139">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INDEX(products!$A$1:$G$49,MATCH($D140,products!$A$1:$A$49,0),MATCH($I$1,products!$A$1:$G$1,0))</f>
        <v>Exc</v>
      </c>
      <c r="J140" t="str">
        <f>INDEX(products!$A$1:$G$49,MATCH($D140,products!$A$1:$A$49,0),MATCH(J$1,products!$A$1:$G$1,0))</f>
        <v>D</v>
      </c>
      <c r="K140" s="5">
        <f>INDEX(products!$A$1:$G$49,MATCH($D140,products!$A$1:$A$49,0),MATCH(K$1,products!$A$1:$G$1,0))</f>
        <v>1</v>
      </c>
      <c r="L140">
        <f>INDEX(products!$A$1:$G$49,MATCH($D140,products!$A$1:$A$49,0),MATCH(L$1,products!$A$1:$G$1,0))</f>
        <v>12.15</v>
      </c>
      <c r="M140">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INDEX(products!$A$1:$G$49,MATCH($D141,products!$A$1:$A$49,0),MATCH($I$1,products!$A$1:$G$1,0))</f>
        <v>Lib</v>
      </c>
      <c r="J141" t="str">
        <f>INDEX(products!$A$1:$G$49,MATCH($D141,products!$A$1:$A$49,0),MATCH(J$1,products!$A$1:$G$1,0))</f>
        <v>D</v>
      </c>
      <c r="K141" s="5">
        <f>INDEX(products!$A$1:$G$49,MATCH($D141,products!$A$1:$A$49,0),MATCH(K$1,products!$A$1:$G$1,0))</f>
        <v>1</v>
      </c>
      <c r="L141">
        <f>INDEX(products!$A$1:$G$49,MATCH($D141,products!$A$1:$A$49,0),MATCH(L$1,products!$A$1:$G$1,0))</f>
        <v>12.95</v>
      </c>
      <c r="M141">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INDEX(products!$A$1:$G$49,MATCH($D142,products!$A$1:$A$49,0),MATCH($I$1,products!$A$1:$G$1,0))</f>
        <v>Lib</v>
      </c>
      <c r="J142" t="str">
        <f>INDEX(products!$A$1:$G$49,MATCH($D142,products!$A$1:$A$49,0),MATCH(J$1,products!$A$1:$G$1,0))</f>
        <v>D</v>
      </c>
      <c r="K142" s="5">
        <f>INDEX(products!$A$1:$G$49,MATCH($D142,products!$A$1:$A$49,0),MATCH(K$1,products!$A$1:$G$1,0))</f>
        <v>2.5</v>
      </c>
      <c r="L142">
        <f>INDEX(products!$A$1:$G$49,MATCH($D142,products!$A$1:$A$49,0),MATCH(L$1,products!$A$1:$G$1,0))</f>
        <v>29.784999999999997</v>
      </c>
      <c r="M142">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INDEX(products!$A$1:$G$49,MATCH($D143,products!$A$1:$A$49,0),MATCH($I$1,products!$A$1:$G$1,0))</f>
        <v>Ara</v>
      </c>
      <c r="J143" t="str">
        <f>INDEX(products!$A$1:$G$49,MATCH($D143,products!$A$1:$A$49,0),MATCH(J$1,products!$A$1:$G$1,0))</f>
        <v>L</v>
      </c>
      <c r="K143" s="5">
        <f>INDEX(products!$A$1:$G$49,MATCH($D143,products!$A$1:$A$49,0),MATCH(K$1,products!$A$1:$G$1,0))</f>
        <v>0.2</v>
      </c>
      <c r="L143">
        <f>INDEX(products!$A$1:$G$49,MATCH($D143,products!$A$1:$A$49,0),MATCH(L$1,products!$A$1:$G$1,0))</f>
        <v>3.8849999999999998</v>
      </c>
      <c r="M143">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INDEX(products!$A$1:$G$49,MATCH($D144,products!$A$1:$A$49,0),MATCH($I$1,products!$A$1:$G$1,0))</f>
        <v>Exc</v>
      </c>
      <c r="J144" t="str">
        <f>INDEX(products!$A$1:$G$49,MATCH($D144,products!$A$1:$A$49,0),MATCH(J$1,products!$A$1:$G$1,0))</f>
        <v>L</v>
      </c>
      <c r="K144" s="5">
        <f>INDEX(products!$A$1:$G$49,MATCH($D144,products!$A$1:$A$49,0),MATCH(K$1,products!$A$1:$G$1,0))</f>
        <v>2.5</v>
      </c>
      <c r="L144">
        <f>INDEX(products!$A$1:$G$49,MATCH($D144,products!$A$1:$A$49,0),MATCH(L$1,products!$A$1:$G$1,0))</f>
        <v>34.154999999999994</v>
      </c>
      <c r="M144">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INDEX(products!$A$1:$G$49,MATCH($D145,products!$A$1:$A$49,0),MATCH($I$1,products!$A$1:$G$1,0))</f>
        <v>Lib</v>
      </c>
      <c r="J145" t="str">
        <f>INDEX(products!$A$1:$G$49,MATCH($D145,products!$A$1:$A$49,0),MATCH(J$1,products!$A$1:$G$1,0))</f>
        <v>M</v>
      </c>
      <c r="K145" s="5">
        <f>INDEX(products!$A$1:$G$49,MATCH($D145,products!$A$1:$A$49,0),MATCH(K$1,products!$A$1:$G$1,0))</f>
        <v>0.5</v>
      </c>
      <c r="L145">
        <f>INDEX(products!$A$1:$G$49,MATCH($D145,products!$A$1:$A$49,0),MATCH(L$1,products!$A$1:$G$1,0))</f>
        <v>8.73</v>
      </c>
      <c r="M14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INDEX(products!$A$1:$G$49,MATCH($D146,products!$A$1:$A$49,0),MATCH($I$1,products!$A$1:$G$1,0))</f>
        <v>Exc</v>
      </c>
      <c r="J146" t="str">
        <f>INDEX(products!$A$1:$G$49,MATCH($D146,products!$A$1:$A$49,0),MATCH(J$1,products!$A$1:$G$1,0))</f>
        <v>L</v>
      </c>
      <c r="K146" s="5">
        <f>INDEX(products!$A$1:$G$49,MATCH($D146,products!$A$1:$A$49,0),MATCH(K$1,products!$A$1:$G$1,0))</f>
        <v>2.5</v>
      </c>
      <c r="L146">
        <f>INDEX(products!$A$1:$G$49,MATCH($D146,products!$A$1:$A$49,0),MATCH(L$1,products!$A$1:$G$1,0))</f>
        <v>34.154999999999994</v>
      </c>
      <c r="M146">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INDEX(products!$A$1:$G$49,MATCH($D147,products!$A$1:$A$49,0),MATCH($I$1,products!$A$1:$G$1,0))</f>
        <v>Lib</v>
      </c>
      <c r="J147" t="str">
        <f>INDEX(products!$A$1:$G$49,MATCH($D147,products!$A$1:$A$49,0),MATCH(J$1,products!$A$1:$G$1,0))</f>
        <v>M</v>
      </c>
      <c r="K147" s="5">
        <f>INDEX(products!$A$1:$G$49,MATCH($D147,products!$A$1:$A$49,0),MATCH(K$1,products!$A$1:$G$1,0))</f>
        <v>0.2</v>
      </c>
      <c r="L147">
        <f>INDEX(products!$A$1:$G$49,MATCH($D147,products!$A$1:$A$49,0),MATCH(L$1,products!$A$1:$G$1,0))</f>
        <v>4.3650000000000002</v>
      </c>
      <c r="M147">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INDEX(products!$A$1:$G$49,MATCH($D148,products!$A$1:$A$49,0),MATCH($I$1,products!$A$1:$G$1,0))</f>
        <v>Lib</v>
      </c>
      <c r="J148" t="str">
        <f>INDEX(products!$A$1:$G$49,MATCH($D148,products!$A$1:$A$49,0),MATCH(J$1,products!$A$1:$G$1,0))</f>
        <v>M</v>
      </c>
      <c r="K148" s="5">
        <f>INDEX(products!$A$1:$G$49,MATCH($D148,products!$A$1:$A$49,0),MATCH(K$1,products!$A$1:$G$1,0))</f>
        <v>1</v>
      </c>
      <c r="L148">
        <f>INDEX(products!$A$1:$G$49,MATCH($D148,products!$A$1:$A$49,0),MATCH(L$1,products!$A$1:$G$1,0))</f>
        <v>14.55</v>
      </c>
      <c r="M148">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INDEX(products!$A$1:$G$49,MATCH($D149,products!$A$1:$A$49,0),MATCH($I$1,products!$A$1:$G$1,0))</f>
        <v>Exc</v>
      </c>
      <c r="J149" t="str">
        <f>INDEX(products!$A$1:$G$49,MATCH($D149,products!$A$1:$A$49,0),MATCH(J$1,products!$A$1:$G$1,0))</f>
        <v>M</v>
      </c>
      <c r="K149" s="5">
        <f>INDEX(products!$A$1:$G$49,MATCH($D149,products!$A$1:$A$49,0),MATCH(K$1,products!$A$1:$G$1,0))</f>
        <v>1</v>
      </c>
      <c r="L149">
        <f>INDEX(products!$A$1:$G$49,MATCH($D149,products!$A$1:$A$49,0),MATCH(L$1,products!$A$1:$G$1,0))</f>
        <v>13.75</v>
      </c>
      <c r="M149">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INDEX(products!$A$1:$G$49,MATCH($D150,products!$A$1:$A$49,0),MATCH($I$1,products!$A$1:$G$1,0))</f>
        <v>Exc</v>
      </c>
      <c r="J150" t="str">
        <f>INDEX(products!$A$1:$G$49,MATCH($D150,products!$A$1:$A$49,0),MATCH(J$1,products!$A$1:$G$1,0))</f>
        <v>D</v>
      </c>
      <c r="K150" s="5">
        <f>INDEX(products!$A$1:$G$49,MATCH($D150,products!$A$1:$A$49,0),MATCH(K$1,products!$A$1:$G$1,0))</f>
        <v>0.2</v>
      </c>
      <c r="L150">
        <f>INDEX(products!$A$1:$G$49,MATCH($D150,products!$A$1:$A$49,0),MATCH(L$1,products!$A$1:$G$1,0))</f>
        <v>3.645</v>
      </c>
      <c r="M150">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INDEX(products!$A$1:$G$49,MATCH($D151,products!$A$1:$A$49,0),MATCH($I$1,products!$A$1:$G$1,0))</f>
        <v>Ara</v>
      </c>
      <c r="J151" t="str">
        <f>INDEX(products!$A$1:$G$49,MATCH($D151,products!$A$1:$A$49,0),MATCH(J$1,products!$A$1:$G$1,0))</f>
        <v>M</v>
      </c>
      <c r="K151" s="5">
        <f>INDEX(products!$A$1:$G$49,MATCH($D151,products!$A$1:$A$49,0),MATCH(K$1,products!$A$1:$G$1,0))</f>
        <v>2.5</v>
      </c>
      <c r="L151">
        <f>INDEX(products!$A$1:$G$49,MATCH($D151,products!$A$1:$A$49,0),MATCH(L$1,products!$A$1:$G$1,0))</f>
        <v>25.874999999999996</v>
      </c>
      <c r="M151">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INDEX(products!$A$1:$G$49,MATCH($D152,products!$A$1:$A$49,0),MATCH($I$1,products!$A$1:$G$1,0))</f>
        <v>Lib</v>
      </c>
      <c r="J152" t="str">
        <f>INDEX(products!$A$1:$G$49,MATCH($D152,products!$A$1:$A$49,0),MATCH(J$1,products!$A$1:$G$1,0))</f>
        <v>D</v>
      </c>
      <c r="K152" s="5">
        <f>INDEX(products!$A$1:$G$49,MATCH($D152,products!$A$1:$A$49,0),MATCH(K$1,products!$A$1:$G$1,0))</f>
        <v>1</v>
      </c>
      <c r="L152">
        <f>INDEX(products!$A$1:$G$49,MATCH($D152,products!$A$1:$A$49,0),MATCH(L$1,products!$A$1:$G$1,0))</f>
        <v>12.95</v>
      </c>
      <c r="M152">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INDEX(products!$A$1:$G$49,MATCH($D153,products!$A$1:$A$49,0),MATCH($I$1,products!$A$1:$G$1,0))</f>
        <v>Ara</v>
      </c>
      <c r="J153" t="str">
        <f>INDEX(products!$A$1:$G$49,MATCH($D153,products!$A$1:$A$49,0),MATCH(J$1,products!$A$1:$G$1,0))</f>
        <v>M</v>
      </c>
      <c r="K153" s="5">
        <f>INDEX(products!$A$1:$G$49,MATCH($D153,products!$A$1:$A$49,0),MATCH(K$1,products!$A$1:$G$1,0))</f>
        <v>1</v>
      </c>
      <c r="L153">
        <f>INDEX(products!$A$1:$G$49,MATCH($D153,products!$A$1:$A$49,0),MATCH(L$1,products!$A$1:$G$1,0))</f>
        <v>11.25</v>
      </c>
      <c r="M153">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INDEX(products!$A$1:$G$49,MATCH($D154,products!$A$1:$A$49,0),MATCH($I$1,products!$A$1:$G$1,0))</f>
        <v>Rob</v>
      </c>
      <c r="J154" t="str">
        <f>INDEX(products!$A$1:$G$49,MATCH($D154,products!$A$1:$A$49,0),MATCH(J$1,products!$A$1:$G$1,0))</f>
        <v>M</v>
      </c>
      <c r="K154" s="5">
        <f>INDEX(products!$A$1:$G$49,MATCH($D154,products!$A$1:$A$49,0),MATCH(K$1,products!$A$1:$G$1,0))</f>
        <v>2.5</v>
      </c>
      <c r="L154">
        <f>INDEX(products!$A$1:$G$49,MATCH($D154,products!$A$1:$A$49,0),MATCH(L$1,products!$A$1:$G$1,0))</f>
        <v>22.884999999999998</v>
      </c>
      <c r="M154">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INDEX(products!$A$1:$G$49,MATCH($D155,products!$A$1:$A$49,0),MATCH($I$1,products!$A$1:$G$1,0))</f>
        <v>Rob</v>
      </c>
      <c r="J155" t="str">
        <f>INDEX(products!$A$1:$G$49,MATCH($D155,products!$A$1:$A$49,0),MATCH(J$1,products!$A$1:$G$1,0))</f>
        <v>D</v>
      </c>
      <c r="K155" s="5">
        <f>INDEX(products!$A$1:$G$49,MATCH($D155,products!$A$1:$A$49,0),MATCH(K$1,products!$A$1:$G$1,0))</f>
        <v>0.2</v>
      </c>
      <c r="L155">
        <f>INDEX(products!$A$1:$G$49,MATCH($D155,products!$A$1:$A$49,0),MATCH(L$1,products!$A$1:$G$1,0))</f>
        <v>2.6849999999999996</v>
      </c>
      <c r="M15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INDEX(products!$A$1:$G$49,MATCH($D156,products!$A$1:$A$49,0),MATCH($I$1,products!$A$1:$G$1,0))</f>
        <v>Ara</v>
      </c>
      <c r="J156" t="str">
        <f>INDEX(products!$A$1:$G$49,MATCH($D156,products!$A$1:$A$49,0),MATCH(J$1,products!$A$1:$G$1,0))</f>
        <v>D</v>
      </c>
      <c r="K156" s="5">
        <f>INDEX(products!$A$1:$G$49,MATCH($D156,products!$A$1:$A$49,0),MATCH(K$1,products!$A$1:$G$1,0))</f>
        <v>2.5</v>
      </c>
      <c r="L156">
        <f>INDEX(products!$A$1:$G$49,MATCH($D156,products!$A$1:$A$49,0),MATCH(L$1,products!$A$1:$G$1,0))</f>
        <v>22.884999999999998</v>
      </c>
      <c r="M156">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INDEX(products!$A$1:$G$49,MATCH($D157,products!$A$1:$A$49,0),MATCH($I$1,products!$A$1:$G$1,0))</f>
        <v>Ara</v>
      </c>
      <c r="J157" t="str">
        <f>INDEX(products!$A$1:$G$49,MATCH($D157,products!$A$1:$A$49,0),MATCH(J$1,products!$A$1:$G$1,0))</f>
        <v>M</v>
      </c>
      <c r="K157" s="5">
        <f>INDEX(products!$A$1:$G$49,MATCH($D157,products!$A$1:$A$49,0),MATCH(K$1,products!$A$1:$G$1,0))</f>
        <v>2.5</v>
      </c>
      <c r="L157">
        <f>INDEX(products!$A$1:$G$49,MATCH($D157,products!$A$1:$A$49,0),MATCH(L$1,products!$A$1:$G$1,0))</f>
        <v>25.874999999999996</v>
      </c>
      <c r="M157">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INDEX(products!$A$1:$G$49,MATCH($D158,products!$A$1:$A$49,0),MATCH($I$1,products!$A$1:$G$1,0))</f>
        <v>Ara</v>
      </c>
      <c r="J158" t="str">
        <f>INDEX(products!$A$1:$G$49,MATCH($D158,products!$A$1:$A$49,0),MATCH(J$1,products!$A$1:$G$1,0))</f>
        <v>M</v>
      </c>
      <c r="K158" s="5">
        <f>INDEX(products!$A$1:$G$49,MATCH($D158,products!$A$1:$A$49,0),MATCH(K$1,products!$A$1:$G$1,0))</f>
        <v>2.5</v>
      </c>
      <c r="L158">
        <f>INDEX(products!$A$1:$G$49,MATCH($D158,products!$A$1:$A$49,0),MATCH(L$1,products!$A$1:$G$1,0))</f>
        <v>25.874999999999996</v>
      </c>
      <c r="M158">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INDEX(products!$A$1:$G$49,MATCH($D159,products!$A$1:$A$49,0),MATCH($I$1,products!$A$1:$G$1,0))</f>
        <v>Rob</v>
      </c>
      <c r="J159" t="str">
        <f>INDEX(products!$A$1:$G$49,MATCH($D159,products!$A$1:$A$49,0),MATCH(J$1,products!$A$1:$G$1,0))</f>
        <v>D</v>
      </c>
      <c r="K159" s="5">
        <f>INDEX(products!$A$1:$G$49,MATCH($D159,products!$A$1:$A$49,0),MATCH(K$1,products!$A$1:$G$1,0))</f>
        <v>2.5</v>
      </c>
      <c r="L159">
        <f>INDEX(products!$A$1:$G$49,MATCH($D159,products!$A$1:$A$49,0),MATCH(L$1,products!$A$1:$G$1,0))</f>
        <v>20.584999999999997</v>
      </c>
      <c r="M159">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INDEX(products!$A$1:$G$49,MATCH($D160,products!$A$1:$A$49,0),MATCH($I$1,products!$A$1:$G$1,0))</f>
        <v>Rob</v>
      </c>
      <c r="J160" t="str">
        <f>INDEX(products!$A$1:$G$49,MATCH($D160,products!$A$1:$A$49,0),MATCH(J$1,products!$A$1:$G$1,0))</f>
        <v>D</v>
      </c>
      <c r="K160" s="5">
        <f>INDEX(products!$A$1:$G$49,MATCH($D160,products!$A$1:$A$49,0),MATCH(K$1,products!$A$1:$G$1,0))</f>
        <v>2.5</v>
      </c>
      <c r="L160">
        <f>INDEX(products!$A$1:$G$49,MATCH($D160,products!$A$1:$A$49,0),MATCH(L$1,products!$A$1:$G$1,0))</f>
        <v>20.584999999999997</v>
      </c>
      <c r="M160">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INDEX(products!$A$1:$G$49,MATCH($D161,products!$A$1:$A$49,0),MATCH($I$1,products!$A$1:$G$1,0))</f>
        <v>Lib</v>
      </c>
      <c r="J161" t="str">
        <f>INDEX(products!$A$1:$G$49,MATCH($D161,products!$A$1:$A$49,0),MATCH(J$1,products!$A$1:$G$1,0))</f>
        <v>L</v>
      </c>
      <c r="K161" s="5">
        <f>INDEX(products!$A$1:$G$49,MATCH($D161,products!$A$1:$A$49,0),MATCH(K$1,products!$A$1:$G$1,0))</f>
        <v>2.5</v>
      </c>
      <c r="L161">
        <f>INDEX(products!$A$1:$G$49,MATCH($D161,products!$A$1:$A$49,0),MATCH(L$1,products!$A$1:$G$1,0))</f>
        <v>36.454999999999998</v>
      </c>
      <c r="M161">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INDEX(products!$A$1:$G$49,MATCH($D162,products!$A$1:$A$49,0),MATCH($I$1,products!$A$1:$G$1,0))</f>
        <v>Exc</v>
      </c>
      <c r="J162" t="str">
        <f>INDEX(products!$A$1:$G$49,MATCH($D162,products!$A$1:$A$49,0),MATCH(J$1,products!$A$1:$G$1,0))</f>
        <v>M</v>
      </c>
      <c r="K162" s="5">
        <f>INDEX(products!$A$1:$G$49,MATCH($D162,products!$A$1:$A$49,0),MATCH(K$1,products!$A$1:$G$1,0))</f>
        <v>0.5</v>
      </c>
      <c r="L162">
        <f>INDEX(products!$A$1:$G$49,MATCH($D162,products!$A$1:$A$49,0),MATCH(L$1,products!$A$1:$G$1,0))</f>
        <v>8.25</v>
      </c>
      <c r="M162">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INDEX(products!$A$1:$G$49,MATCH($D163,products!$A$1:$A$49,0),MATCH($I$1,products!$A$1:$G$1,0))</f>
        <v>Ara</v>
      </c>
      <c r="J163" t="str">
        <f>INDEX(products!$A$1:$G$49,MATCH($D163,products!$A$1:$A$49,0),MATCH(J$1,products!$A$1:$G$1,0))</f>
        <v>L</v>
      </c>
      <c r="K163" s="5">
        <f>INDEX(products!$A$1:$G$49,MATCH($D163,products!$A$1:$A$49,0),MATCH(K$1,products!$A$1:$G$1,0))</f>
        <v>0.5</v>
      </c>
      <c r="L163">
        <f>INDEX(products!$A$1:$G$49,MATCH($D163,products!$A$1:$A$49,0),MATCH(L$1,products!$A$1:$G$1,0))</f>
        <v>7.77</v>
      </c>
      <c r="M163">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INDEX(products!$A$1:$G$49,MATCH($D164,products!$A$1:$A$49,0),MATCH($I$1,products!$A$1:$G$1,0))</f>
        <v>Exc</v>
      </c>
      <c r="J164" t="str">
        <f>INDEX(products!$A$1:$G$49,MATCH($D164,products!$A$1:$A$49,0),MATCH(J$1,products!$A$1:$G$1,0))</f>
        <v>D</v>
      </c>
      <c r="K164" s="5">
        <f>INDEX(products!$A$1:$G$49,MATCH($D164,products!$A$1:$A$49,0),MATCH(K$1,products!$A$1:$G$1,0))</f>
        <v>0.5</v>
      </c>
      <c r="L164">
        <f>INDEX(products!$A$1:$G$49,MATCH($D164,products!$A$1:$A$49,0),MATCH(L$1,products!$A$1:$G$1,0))</f>
        <v>7.29</v>
      </c>
      <c r="M164">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INDEX(products!$A$1:$G$49,MATCH($D165,products!$A$1:$A$49,0),MATCH($I$1,products!$A$1:$G$1,0))</f>
        <v>Rob</v>
      </c>
      <c r="J165" t="str">
        <f>INDEX(products!$A$1:$G$49,MATCH($D165,products!$A$1:$A$49,0),MATCH(J$1,products!$A$1:$G$1,0))</f>
        <v>D</v>
      </c>
      <c r="K165" s="5">
        <f>INDEX(products!$A$1:$G$49,MATCH($D165,products!$A$1:$A$49,0),MATCH(K$1,products!$A$1:$G$1,0))</f>
        <v>0.2</v>
      </c>
      <c r="L165">
        <f>INDEX(products!$A$1:$G$49,MATCH($D165,products!$A$1:$A$49,0),MATCH(L$1,products!$A$1:$G$1,0))</f>
        <v>2.6849999999999996</v>
      </c>
      <c r="M16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INDEX(products!$A$1:$G$49,MATCH($D166,products!$A$1:$A$49,0),MATCH($I$1,products!$A$1:$G$1,0))</f>
        <v>Exc</v>
      </c>
      <c r="J166" t="str">
        <f>INDEX(products!$A$1:$G$49,MATCH($D166,products!$A$1:$A$49,0),MATCH(J$1,products!$A$1:$G$1,0))</f>
        <v>D</v>
      </c>
      <c r="K166" s="5">
        <f>INDEX(products!$A$1:$G$49,MATCH($D166,products!$A$1:$A$49,0),MATCH(K$1,products!$A$1:$G$1,0))</f>
        <v>0.5</v>
      </c>
      <c r="L166">
        <f>INDEX(products!$A$1:$G$49,MATCH($D166,products!$A$1:$A$49,0),MATCH(L$1,products!$A$1:$G$1,0))</f>
        <v>7.29</v>
      </c>
      <c r="M166">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INDEX(products!$A$1:$G$49,MATCH($D167,products!$A$1:$A$49,0),MATCH($I$1,products!$A$1:$G$1,0))</f>
        <v>Rob</v>
      </c>
      <c r="J167" t="str">
        <f>INDEX(products!$A$1:$G$49,MATCH($D167,products!$A$1:$A$49,0),MATCH(J$1,products!$A$1:$G$1,0))</f>
        <v>D</v>
      </c>
      <c r="K167" s="5">
        <f>INDEX(products!$A$1:$G$49,MATCH($D167,products!$A$1:$A$49,0),MATCH(K$1,products!$A$1:$G$1,0))</f>
        <v>1</v>
      </c>
      <c r="L167">
        <f>INDEX(products!$A$1:$G$49,MATCH($D167,products!$A$1:$A$49,0),MATCH(L$1,products!$A$1:$G$1,0))</f>
        <v>8.9499999999999993</v>
      </c>
      <c r="M167">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INDEX(products!$A$1:$G$49,MATCH($D168,products!$A$1:$A$49,0),MATCH($I$1,products!$A$1:$G$1,0))</f>
        <v>Rob</v>
      </c>
      <c r="J168" t="str">
        <f>INDEX(products!$A$1:$G$49,MATCH($D168,products!$A$1:$A$49,0),MATCH(J$1,products!$A$1:$G$1,0))</f>
        <v>D</v>
      </c>
      <c r="K168" s="5">
        <f>INDEX(products!$A$1:$G$49,MATCH($D168,products!$A$1:$A$49,0),MATCH(K$1,products!$A$1:$G$1,0))</f>
        <v>0.5</v>
      </c>
      <c r="L168">
        <f>INDEX(products!$A$1:$G$49,MATCH($D168,products!$A$1:$A$49,0),MATCH(L$1,products!$A$1:$G$1,0))</f>
        <v>5.3699999999999992</v>
      </c>
      <c r="M168">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INDEX(products!$A$1:$G$49,MATCH($D169,products!$A$1:$A$49,0),MATCH($I$1,products!$A$1:$G$1,0))</f>
        <v>Exc</v>
      </c>
      <c r="J169" t="str">
        <f>INDEX(products!$A$1:$G$49,MATCH($D169,products!$A$1:$A$49,0),MATCH(J$1,products!$A$1:$G$1,0))</f>
        <v>M</v>
      </c>
      <c r="K169" s="5">
        <f>INDEX(products!$A$1:$G$49,MATCH($D169,products!$A$1:$A$49,0),MATCH(K$1,products!$A$1:$G$1,0))</f>
        <v>0.5</v>
      </c>
      <c r="L169">
        <f>INDEX(products!$A$1:$G$49,MATCH($D169,products!$A$1:$A$49,0),MATCH(L$1,products!$A$1:$G$1,0))</f>
        <v>8.25</v>
      </c>
      <c r="M169">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INDEX(products!$A$1:$G$49,MATCH($D170,products!$A$1:$A$49,0),MATCH($I$1,products!$A$1:$G$1,0))</f>
        <v>Ara</v>
      </c>
      <c r="J170" t="str">
        <f>INDEX(products!$A$1:$G$49,MATCH($D170,products!$A$1:$A$49,0),MATCH(J$1,products!$A$1:$G$1,0))</f>
        <v>M</v>
      </c>
      <c r="K170" s="5">
        <f>INDEX(products!$A$1:$G$49,MATCH($D170,products!$A$1:$A$49,0),MATCH(K$1,products!$A$1:$G$1,0))</f>
        <v>0.5</v>
      </c>
      <c r="L170">
        <f>INDEX(products!$A$1:$G$49,MATCH($D170,products!$A$1:$A$49,0),MATCH(L$1,products!$A$1:$G$1,0))</f>
        <v>6.75</v>
      </c>
      <c r="M170">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INDEX(products!$A$1:$G$49,MATCH($D171,products!$A$1:$A$49,0),MATCH($I$1,products!$A$1:$G$1,0))</f>
        <v>Rob</v>
      </c>
      <c r="J171" t="str">
        <f>INDEX(products!$A$1:$G$49,MATCH($D171,products!$A$1:$A$49,0),MATCH(J$1,products!$A$1:$G$1,0))</f>
        <v>D</v>
      </c>
      <c r="K171" s="5">
        <f>INDEX(products!$A$1:$G$49,MATCH($D171,products!$A$1:$A$49,0),MATCH(K$1,products!$A$1:$G$1,0))</f>
        <v>1</v>
      </c>
      <c r="L171">
        <f>INDEX(products!$A$1:$G$49,MATCH($D171,products!$A$1:$A$49,0),MATCH(L$1,products!$A$1:$G$1,0))</f>
        <v>8.9499999999999993</v>
      </c>
      <c r="M171">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INDEX(products!$A$1:$G$49,MATCH($D172,products!$A$1:$A$49,0),MATCH($I$1,products!$A$1:$G$1,0))</f>
        <v>Exc</v>
      </c>
      <c r="J172" t="str">
        <f>INDEX(products!$A$1:$G$49,MATCH($D172,products!$A$1:$A$49,0),MATCH(J$1,products!$A$1:$G$1,0))</f>
        <v>L</v>
      </c>
      <c r="K172" s="5">
        <f>INDEX(products!$A$1:$G$49,MATCH($D172,products!$A$1:$A$49,0),MATCH(K$1,products!$A$1:$G$1,0))</f>
        <v>2.5</v>
      </c>
      <c r="L172">
        <f>INDEX(products!$A$1:$G$49,MATCH($D172,products!$A$1:$A$49,0),MATCH(L$1,products!$A$1:$G$1,0))</f>
        <v>34.154999999999994</v>
      </c>
      <c r="M172">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INDEX(products!$A$1:$G$49,MATCH($D173,products!$A$1:$A$49,0),MATCH($I$1,products!$A$1:$G$1,0))</f>
        <v>Exc</v>
      </c>
      <c r="J173" t="str">
        <f>INDEX(products!$A$1:$G$49,MATCH($D173,products!$A$1:$A$49,0),MATCH(J$1,products!$A$1:$G$1,0))</f>
        <v>M</v>
      </c>
      <c r="K173" s="5">
        <f>INDEX(products!$A$1:$G$49,MATCH($D173,products!$A$1:$A$49,0),MATCH(K$1,products!$A$1:$G$1,0))</f>
        <v>2.5</v>
      </c>
      <c r="L173">
        <f>INDEX(products!$A$1:$G$49,MATCH($D173,products!$A$1:$A$49,0),MATCH(L$1,products!$A$1:$G$1,0))</f>
        <v>31.624999999999996</v>
      </c>
      <c r="M173">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INDEX(products!$A$1:$G$49,MATCH($D174,products!$A$1:$A$49,0),MATCH($I$1,products!$A$1:$G$1,0))</f>
        <v>Exc</v>
      </c>
      <c r="J174" t="str">
        <f>INDEX(products!$A$1:$G$49,MATCH($D174,products!$A$1:$A$49,0),MATCH(J$1,products!$A$1:$G$1,0))</f>
        <v>D</v>
      </c>
      <c r="K174" s="5">
        <f>INDEX(products!$A$1:$G$49,MATCH($D174,products!$A$1:$A$49,0),MATCH(K$1,products!$A$1:$G$1,0))</f>
        <v>0.5</v>
      </c>
      <c r="L174">
        <f>INDEX(products!$A$1:$G$49,MATCH($D174,products!$A$1:$A$49,0),MATCH(L$1,products!$A$1:$G$1,0))</f>
        <v>7.29</v>
      </c>
      <c r="M174">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INDEX(products!$A$1:$G$49,MATCH($D175,products!$A$1:$A$49,0),MATCH($I$1,products!$A$1:$G$1,0))</f>
        <v>Rob</v>
      </c>
      <c r="J175" t="str">
        <f>INDEX(products!$A$1:$G$49,MATCH($D175,products!$A$1:$A$49,0),MATCH(J$1,products!$A$1:$G$1,0))</f>
        <v>M</v>
      </c>
      <c r="K175" s="5">
        <f>INDEX(products!$A$1:$G$49,MATCH($D175,products!$A$1:$A$49,0),MATCH(K$1,products!$A$1:$G$1,0))</f>
        <v>2.5</v>
      </c>
      <c r="L175">
        <f>INDEX(products!$A$1:$G$49,MATCH($D175,products!$A$1:$A$49,0),MATCH(L$1,products!$A$1:$G$1,0))</f>
        <v>22.884999999999998</v>
      </c>
      <c r="M17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INDEX(products!$A$1:$G$49,MATCH($D176,products!$A$1:$A$49,0),MATCH($I$1,products!$A$1:$G$1,0))</f>
        <v>Exc</v>
      </c>
      <c r="J176" t="str">
        <f>INDEX(products!$A$1:$G$49,MATCH($D176,products!$A$1:$A$49,0),MATCH(J$1,products!$A$1:$G$1,0))</f>
        <v>L</v>
      </c>
      <c r="K176" s="5">
        <f>INDEX(products!$A$1:$G$49,MATCH($D176,products!$A$1:$A$49,0),MATCH(K$1,products!$A$1:$G$1,0))</f>
        <v>2.5</v>
      </c>
      <c r="L176">
        <f>INDEX(products!$A$1:$G$49,MATCH($D176,products!$A$1:$A$49,0),MATCH(L$1,products!$A$1:$G$1,0))</f>
        <v>34.154999999999994</v>
      </c>
      <c r="M176">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INDEX(products!$A$1:$G$49,MATCH($D177,products!$A$1:$A$49,0),MATCH($I$1,products!$A$1:$G$1,0))</f>
        <v>Exc</v>
      </c>
      <c r="J177" t="str">
        <f>INDEX(products!$A$1:$G$49,MATCH($D177,products!$A$1:$A$49,0),MATCH(J$1,products!$A$1:$G$1,0))</f>
        <v>M</v>
      </c>
      <c r="K177" s="5">
        <f>INDEX(products!$A$1:$G$49,MATCH($D177,products!$A$1:$A$49,0),MATCH(K$1,products!$A$1:$G$1,0))</f>
        <v>2.5</v>
      </c>
      <c r="L177">
        <f>INDEX(products!$A$1:$G$49,MATCH($D177,products!$A$1:$A$49,0),MATCH(L$1,products!$A$1:$G$1,0))</f>
        <v>31.624999999999996</v>
      </c>
      <c r="M177">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INDEX(products!$A$1:$G$49,MATCH($D178,products!$A$1:$A$49,0),MATCH($I$1,products!$A$1:$G$1,0))</f>
        <v>Exc</v>
      </c>
      <c r="J178" t="str">
        <f>INDEX(products!$A$1:$G$49,MATCH($D178,products!$A$1:$A$49,0),MATCH(J$1,products!$A$1:$G$1,0))</f>
        <v>L</v>
      </c>
      <c r="K178" s="5">
        <f>INDEX(products!$A$1:$G$49,MATCH($D178,products!$A$1:$A$49,0),MATCH(K$1,products!$A$1:$G$1,0))</f>
        <v>2.5</v>
      </c>
      <c r="L178">
        <f>INDEX(products!$A$1:$G$49,MATCH($D178,products!$A$1:$A$49,0),MATCH(L$1,products!$A$1:$G$1,0))</f>
        <v>34.154999999999994</v>
      </c>
      <c r="M178">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INDEX(products!$A$1:$G$49,MATCH($D179,products!$A$1:$A$49,0),MATCH($I$1,products!$A$1:$G$1,0))</f>
        <v>Rob</v>
      </c>
      <c r="J179" t="str">
        <f>INDEX(products!$A$1:$G$49,MATCH($D179,products!$A$1:$A$49,0),MATCH(J$1,products!$A$1:$G$1,0))</f>
        <v>L</v>
      </c>
      <c r="K179" s="5">
        <f>INDEX(products!$A$1:$G$49,MATCH($D179,products!$A$1:$A$49,0),MATCH(K$1,products!$A$1:$G$1,0))</f>
        <v>2.5</v>
      </c>
      <c r="L179">
        <f>INDEX(products!$A$1:$G$49,MATCH($D179,products!$A$1:$A$49,0),MATCH(L$1,products!$A$1:$G$1,0))</f>
        <v>27.484999999999996</v>
      </c>
      <c r="M179">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INDEX(products!$A$1:$G$49,MATCH($D180,products!$A$1:$A$49,0),MATCH($I$1,products!$A$1:$G$1,0))</f>
        <v>Ara</v>
      </c>
      <c r="J180" t="str">
        <f>INDEX(products!$A$1:$G$49,MATCH($D180,products!$A$1:$A$49,0),MATCH(J$1,products!$A$1:$G$1,0))</f>
        <v>L</v>
      </c>
      <c r="K180" s="5">
        <f>INDEX(products!$A$1:$G$49,MATCH($D180,products!$A$1:$A$49,0),MATCH(K$1,products!$A$1:$G$1,0))</f>
        <v>1</v>
      </c>
      <c r="L180">
        <f>INDEX(products!$A$1:$G$49,MATCH($D180,products!$A$1:$A$49,0),MATCH(L$1,products!$A$1:$G$1,0))</f>
        <v>12.95</v>
      </c>
      <c r="M180">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INDEX(products!$A$1:$G$49,MATCH($D181,products!$A$1:$A$49,0),MATCH($I$1,products!$A$1:$G$1,0))</f>
        <v>Ara</v>
      </c>
      <c r="J181" t="str">
        <f>INDEX(products!$A$1:$G$49,MATCH($D181,products!$A$1:$A$49,0),MATCH(J$1,products!$A$1:$G$1,0))</f>
        <v>D</v>
      </c>
      <c r="K181" s="5">
        <f>INDEX(products!$A$1:$G$49,MATCH($D181,products!$A$1:$A$49,0),MATCH(K$1,products!$A$1:$G$1,0))</f>
        <v>0.2</v>
      </c>
      <c r="L181">
        <f>INDEX(products!$A$1:$G$49,MATCH($D181,products!$A$1:$A$49,0),MATCH(L$1,products!$A$1:$G$1,0))</f>
        <v>2.9849999999999999</v>
      </c>
      <c r="M181">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INDEX(products!$A$1:$G$49,MATCH($D182,products!$A$1:$A$49,0),MATCH($I$1,products!$A$1:$G$1,0))</f>
        <v>Exc</v>
      </c>
      <c r="J182" t="str">
        <f>INDEX(products!$A$1:$G$49,MATCH($D182,products!$A$1:$A$49,0),MATCH(J$1,products!$A$1:$G$1,0))</f>
        <v>L</v>
      </c>
      <c r="K182" s="5">
        <f>INDEX(products!$A$1:$G$49,MATCH($D182,products!$A$1:$A$49,0),MATCH(K$1,products!$A$1:$G$1,0))</f>
        <v>0.2</v>
      </c>
      <c r="L182">
        <f>INDEX(products!$A$1:$G$49,MATCH($D182,products!$A$1:$A$49,0),MATCH(L$1,products!$A$1:$G$1,0))</f>
        <v>4.4550000000000001</v>
      </c>
      <c r="M182">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INDEX(products!$A$1:$G$49,MATCH($D183,products!$A$1:$A$49,0),MATCH($I$1,products!$A$1:$G$1,0))</f>
        <v>Ara</v>
      </c>
      <c r="J183" t="str">
        <f>INDEX(products!$A$1:$G$49,MATCH($D183,products!$A$1:$A$49,0),MATCH(J$1,products!$A$1:$G$1,0))</f>
        <v>D</v>
      </c>
      <c r="K183" s="5">
        <f>INDEX(products!$A$1:$G$49,MATCH($D183,products!$A$1:$A$49,0),MATCH(K$1,products!$A$1:$G$1,0))</f>
        <v>0.5</v>
      </c>
      <c r="L183">
        <f>INDEX(products!$A$1:$G$49,MATCH($D183,products!$A$1:$A$49,0),MATCH(L$1,products!$A$1:$G$1,0))</f>
        <v>5.97</v>
      </c>
      <c r="M183">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INDEX(products!$A$1:$G$49,MATCH($D184,products!$A$1:$A$49,0),MATCH($I$1,products!$A$1:$G$1,0))</f>
        <v>Rob</v>
      </c>
      <c r="J184" t="str">
        <f>INDEX(products!$A$1:$G$49,MATCH($D184,products!$A$1:$A$49,0),MATCH(J$1,products!$A$1:$G$1,0))</f>
        <v>D</v>
      </c>
      <c r="K184" s="5">
        <f>INDEX(products!$A$1:$G$49,MATCH($D184,products!$A$1:$A$49,0),MATCH(K$1,products!$A$1:$G$1,0))</f>
        <v>0.5</v>
      </c>
      <c r="L184">
        <f>INDEX(products!$A$1:$G$49,MATCH($D184,products!$A$1:$A$49,0),MATCH(L$1,products!$A$1:$G$1,0))</f>
        <v>5.3699999999999992</v>
      </c>
      <c r="M184">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INDEX(products!$A$1:$G$49,MATCH($D185,products!$A$1:$A$49,0),MATCH($I$1,products!$A$1:$G$1,0))</f>
        <v>Exc</v>
      </c>
      <c r="J185" t="str">
        <f>INDEX(products!$A$1:$G$49,MATCH($D185,products!$A$1:$A$49,0),MATCH(J$1,products!$A$1:$G$1,0))</f>
        <v>M</v>
      </c>
      <c r="K185" s="5">
        <f>INDEX(products!$A$1:$G$49,MATCH($D185,products!$A$1:$A$49,0),MATCH(K$1,products!$A$1:$G$1,0))</f>
        <v>0.2</v>
      </c>
      <c r="L185">
        <f>INDEX(products!$A$1:$G$49,MATCH($D185,products!$A$1:$A$49,0),MATCH(L$1,products!$A$1:$G$1,0))</f>
        <v>4.125</v>
      </c>
      <c r="M18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INDEX(products!$A$1:$G$49,MATCH($D186,products!$A$1:$A$49,0),MATCH($I$1,products!$A$1:$G$1,0))</f>
        <v>Ara</v>
      </c>
      <c r="J186" t="str">
        <f>INDEX(products!$A$1:$G$49,MATCH($D186,products!$A$1:$A$49,0),MATCH(J$1,products!$A$1:$G$1,0))</f>
        <v>L</v>
      </c>
      <c r="K186" s="5">
        <f>INDEX(products!$A$1:$G$49,MATCH($D186,products!$A$1:$A$49,0),MATCH(K$1,products!$A$1:$G$1,0))</f>
        <v>0.5</v>
      </c>
      <c r="L186">
        <f>INDEX(products!$A$1:$G$49,MATCH($D186,products!$A$1:$A$49,0),MATCH(L$1,products!$A$1:$G$1,0))</f>
        <v>7.77</v>
      </c>
      <c r="M186">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INDEX(products!$A$1:$G$49,MATCH($D187,products!$A$1:$A$49,0),MATCH($I$1,products!$A$1:$G$1,0))</f>
        <v>Exc</v>
      </c>
      <c r="J187" t="str">
        <f>INDEX(products!$A$1:$G$49,MATCH($D187,products!$A$1:$A$49,0),MATCH(J$1,products!$A$1:$G$1,0))</f>
        <v>D</v>
      </c>
      <c r="K187" s="5">
        <f>INDEX(products!$A$1:$G$49,MATCH($D187,products!$A$1:$A$49,0),MATCH(K$1,products!$A$1:$G$1,0))</f>
        <v>0.5</v>
      </c>
      <c r="L187">
        <f>INDEX(products!$A$1:$G$49,MATCH($D187,products!$A$1:$A$49,0),MATCH(L$1,products!$A$1:$G$1,0))</f>
        <v>7.29</v>
      </c>
      <c r="M187">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INDEX(products!$A$1:$G$49,MATCH($D188,products!$A$1:$A$49,0),MATCH($I$1,products!$A$1:$G$1,0))</f>
        <v>Rob</v>
      </c>
      <c r="J188" t="str">
        <f>INDEX(products!$A$1:$G$49,MATCH($D188,products!$A$1:$A$49,0),MATCH(J$1,products!$A$1:$G$1,0))</f>
        <v>M</v>
      </c>
      <c r="K188" s="5">
        <f>INDEX(products!$A$1:$G$49,MATCH($D188,products!$A$1:$A$49,0),MATCH(K$1,products!$A$1:$G$1,0))</f>
        <v>2.5</v>
      </c>
      <c r="L188">
        <f>INDEX(products!$A$1:$G$49,MATCH($D188,products!$A$1:$A$49,0),MATCH(L$1,products!$A$1:$G$1,0))</f>
        <v>22.884999999999998</v>
      </c>
      <c r="M188">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INDEX(products!$A$1:$G$49,MATCH($D189,products!$A$1:$A$49,0),MATCH($I$1,products!$A$1:$G$1,0))</f>
        <v>Lib</v>
      </c>
      <c r="J189" t="str">
        <f>INDEX(products!$A$1:$G$49,MATCH($D189,products!$A$1:$A$49,0),MATCH(J$1,products!$A$1:$G$1,0))</f>
        <v>M</v>
      </c>
      <c r="K189" s="5">
        <f>INDEX(products!$A$1:$G$49,MATCH($D189,products!$A$1:$A$49,0),MATCH(K$1,products!$A$1:$G$1,0))</f>
        <v>0.5</v>
      </c>
      <c r="L189">
        <f>INDEX(products!$A$1:$G$49,MATCH($D189,products!$A$1:$A$49,0),MATCH(L$1,products!$A$1:$G$1,0))</f>
        <v>8.73</v>
      </c>
      <c r="M189">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INDEX(products!$A$1:$G$49,MATCH($D190,products!$A$1:$A$49,0),MATCH($I$1,products!$A$1:$G$1,0))</f>
        <v>Exc</v>
      </c>
      <c r="J190" t="str">
        <f>INDEX(products!$A$1:$G$49,MATCH($D190,products!$A$1:$A$49,0),MATCH(J$1,products!$A$1:$G$1,0))</f>
        <v>L</v>
      </c>
      <c r="K190" s="5">
        <f>INDEX(products!$A$1:$G$49,MATCH($D190,products!$A$1:$A$49,0),MATCH(K$1,products!$A$1:$G$1,0))</f>
        <v>0.2</v>
      </c>
      <c r="L190">
        <f>INDEX(products!$A$1:$G$49,MATCH($D190,products!$A$1:$A$49,0),MATCH(L$1,products!$A$1:$G$1,0))</f>
        <v>4.4550000000000001</v>
      </c>
      <c r="M190">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INDEX(products!$A$1:$G$49,MATCH($D191,products!$A$1:$A$49,0),MATCH($I$1,products!$A$1:$G$1,0))</f>
        <v>Lib</v>
      </c>
      <c r="J191" t="str">
        <f>INDEX(products!$A$1:$G$49,MATCH($D191,products!$A$1:$A$49,0),MATCH(J$1,products!$A$1:$G$1,0))</f>
        <v>M</v>
      </c>
      <c r="K191" s="5">
        <f>INDEX(products!$A$1:$G$49,MATCH($D191,products!$A$1:$A$49,0),MATCH(K$1,products!$A$1:$G$1,0))</f>
        <v>1</v>
      </c>
      <c r="L191">
        <f>INDEX(products!$A$1:$G$49,MATCH($D191,products!$A$1:$A$49,0),MATCH(L$1,products!$A$1:$G$1,0))</f>
        <v>14.55</v>
      </c>
      <c r="M191">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INDEX(products!$A$1:$G$49,MATCH($D192,products!$A$1:$A$49,0),MATCH($I$1,products!$A$1:$G$1,0))</f>
        <v>Lib</v>
      </c>
      <c r="J192" t="str">
        <f>INDEX(products!$A$1:$G$49,MATCH($D192,products!$A$1:$A$49,0),MATCH(J$1,products!$A$1:$G$1,0))</f>
        <v>M</v>
      </c>
      <c r="K192" s="5">
        <f>INDEX(products!$A$1:$G$49,MATCH($D192,products!$A$1:$A$49,0),MATCH(K$1,products!$A$1:$G$1,0))</f>
        <v>2.5</v>
      </c>
      <c r="L192">
        <f>INDEX(products!$A$1:$G$49,MATCH($D192,products!$A$1:$A$49,0),MATCH(L$1,products!$A$1:$G$1,0))</f>
        <v>33.464999999999996</v>
      </c>
      <c r="M192">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INDEX(products!$A$1:$G$49,MATCH($D193,products!$A$1:$A$49,0),MATCH($I$1,products!$A$1:$G$1,0))</f>
        <v>Lib</v>
      </c>
      <c r="J193" t="str">
        <f>INDEX(products!$A$1:$G$49,MATCH($D193,products!$A$1:$A$49,0),MATCH(J$1,products!$A$1:$G$1,0))</f>
        <v>D</v>
      </c>
      <c r="K193" s="5">
        <f>INDEX(products!$A$1:$G$49,MATCH($D193,products!$A$1:$A$49,0),MATCH(K$1,products!$A$1:$G$1,0))</f>
        <v>0.2</v>
      </c>
      <c r="L193">
        <f>INDEX(products!$A$1:$G$49,MATCH($D193,products!$A$1:$A$49,0),MATCH(L$1,products!$A$1:$G$1,0))</f>
        <v>3.8849999999999998</v>
      </c>
      <c r="M193">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INDEX(products!$A$1:$G$49,MATCH($D194,products!$A$1:$A$49,0),MATCH($I$1,products!$A$1:$G$1,0))</f>
        <v>Exc</v>
      </c>
      <c r="J194" t="str">
        <f>INDEX(products!$A$1:$G$49,MATCH($D194,products!$A$1:$A$49,0),MATCH(J$1,products!$A$1:$G$1,0))</f>
        <v>D</v>
      </c>
      <c r="K194" s="5">
        <f>INDEX(products!$A$1:$G$49,MATCH($D194,products!$A$1:$A$49,0),MATCH(K$1,products!$A$1:$G$1,0))</f>
        <v>1</v>
      </c>
      <c r="L194">
        <f>INDEX(products!$A$1:$G$49,MATCH($D194,products!$A$1:$A$49,0),MATCH(L$1,products!$A$1:$G$1,0))</f>
        <v>12.15</v>
      </c>
      <c r="M194">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INDEX(products!$A$1:$G$49,MATCH($D195,products!$A$1:$A$49,0),MATCH($I$1,products!$A$1:$G$1,0))</f>
        <v>Exc</v>
      </c>
      <c r="J195" t="str">
        <f>INDEX(products!$A$1:$G$49,MATCH($D195,products!$A$1:$A$49,0),MATCH(J$1,products!$A$1:$G$1,0))</f>
        <v>L</v>
      </c>
      <c r="K195" s="5">
        <f>INDEX(products!$A$1:$G$49,MATCH($D195,products!$A$1:$A$49,0),MATCH(K$1,products!$A$1:$G$1,0))</f>
        <v>1</v>
      </c>
      <c r="L195">
        <f>INDEX(products!$A$1:$G$49,MATCH($D195,products!$A$1:$A$49,0),MATCH(L$1,products!$A$1:$G$1,0))</f>
        <v>14.85</v>
      </c>
      <c r="M195">
        <f t="shared" ref="M195:M258" si="9">L195*E195</f>
        <v>44.55</v>
      </c>
      <c r="N195" t="str">
        <f t="shared" ref="N195:N258" si="10">IF(I195="Rob","Robusta",IF(I195="Exc","Excelsa",IF(I195="Ara","Arabica",IF(I195="Lib","Liberica",""))))</f>
        <v>Excelsa</v>
      </c>
      <c r="O195" t="str">
        <f t="shared" ref="O195:O258" si="11">IF(J195="M","Medium", 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INDEX(products!$A$1:$G$49,MATCH($D196,products!$A$1:$A$49,0),MATCH($I$1,products!$A$1:$G$1,0))</f>
        <v>Exc</v>
      </c>
      <c r="J196" t="str">
        <f>INDEX(products!$A$1:$G$49,MATCH($D196,products!$A$1:$A$49,0),MATCH(J$1,products!$A$1:$G$1,0))</f>
        <v>D</v>
      </c>
      <c r="K196" s="5">
        <f>INDEX(products!$A$1:$G$49,MATCH($D196,products!$A$1:$A$49,0),MATCH(K$1,products!$A$1:$G$1,0))</f>
        <v>0.5</v>
      </c>
      <c r="L196">
        <f>INDEX(products!$A$1:$G$49,MATCH($D196,products!$A$1:$A$49,0),MATCH(L$1,products!$A$1:$G$1,0))</f>
        <v>7.29</v>
      </c>
      <c r="M196">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INDEX(products!$A$1:$G$49,MATCH($D197,products!$A$1:$A$49,0),MATCH($I$1,products!$A$1:$G$1,0))</f>
        <v>Ara</v>
      </c>
      <c r="J197" t="str">
        <f>INDEX(products!$A$1:$G$49,MATCH($D197,products!$A$1:$A$49,0),MATCH(J$1,products!$A$1:$G$1,0))</f>
        <v>L</v>
      </c>
      <c r="K197" s="5">
        <f>INDEX(products!$A$1:$G$49,MATCH($D197,products!$A$1:$A$49,0),MATCH(K$1,products!$A$1:$G$1,0))</f>
        <v>1</v>
      </c>
      <c r="L197">
        <f>INDEX(products!$A$1:$G$49,MATCH($D197,products!$A$1:$A$49,0),MATCH(L$1,products!$A$1:$G$1,0))</f>
        <v>12.95</v>
      </c>
      <c r="M197">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INDEX(products!$A$1:$G$49,MATCH($D198,products!$A$1:$A$49,0),MATCH($I$1,products!$A$1:$G$1,0))</f>
        <v>Exc</v>
      </c>
      <c r="J198" t="str">
        <f>INDEX(products!$A$1:$G$49,MATCH($D198,products!$A$1:$A$49,0),MATCH(J$1,products!$A$1:$G$1,0))</f>
        <v>L</v>
      </c>
      <c r="K198" s="5">
        <f>INDEX(products!$A$1:$G$49,MATCH($D198,products!$A$1:$A$49,0),MATCH(K$1,products!$A$1:$G$1,0))</f>
        <v>0.5</v>
      </c>
      <c r="L198">
        <f>INDEX(products!$A$1:$G$49,MATCH($D198,products!$A$1:$A$49,0),MATCH(L$1,products!$A$1:$G$1,0))</f>
        <v>8.91</v>
      </c>
      <c r="M198">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INDEX(products!$A$1:$G$49,MATCH($D199,products!$A$1:$A$49,0),MATCH($I$1,products!$A$1:$G$1,0))</f>
        <v>Lib</v>
      </c>
      <c r="J199" t="str">
        <f>INDEX(products!$A$1:$G$49,MATCH($D199,products!$A$1:$A$49,0),MATCH(J$1,products!$A$1:$G$1,0))</f>
        <v>D</v>
      </c>
      <c r="K199" s="5">
        <f>INDEX(products!$A$1:$G$49,MATCH($D199,products!$A$1:$A$49,0),MATCH(K$1,products!$A$1:$G$1,0))</f>
        <v>2.5</v>
      </c>
      <c r="L199">
        <f>INDEX(products!$A$1:$G$49,MATCH($D199,products!$A$1:$A$49,0),MATCH(L$1,products!$A$1:$G$1,0))</f>
        <v>29.784999999999997</v>
      </c>
      <c r="M199">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INDEX(products!$A$1:$G$49,MATCH($D200,products!$A$1:$A$49,0),MATCH($I$1,products!$A$1:$G$1,0))</f>
        <v>Lib</v>
      </c>
      <c r="J200" t="str">
        <f>INDEX(products!$A$1:$G$49,MATCH($D200,products!$A$1:$A$49,0),MATCH(J$1,products!$A$1:$G$1,0))</f>
        <v>D</v>
      </c>
      <c r="K200" s="5">
        <f>INDEX(products!$A$1:$G$49,MATCH($D200,products!$A$1:$A$49,0),MATCH(K$1,products!$A$1:$G$1,0))</f>
        <v>2.5</v>
      </c>
      <c r="L200">
        <f>INDEX(products!$A$1:$G$49,MATCH($D200,products!$A$1:$A$49,0),MATCH(L$1,products!$A$1:$G$1,0))</f>
        <v>29.784999999999997</v>
      </c>
      <c r="M200">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INDEX(products!$A$1:$G$49,MATCH($D201,products!$A$1:$A$49,0),MATCH($I$1,products!$A$1:$G$1,0))</f>
        <v>Lib</v>
      </c>
      <c r="J201" t="str">
        <f>INDEX(products!$A$1:$G$49,MATCH($D201,products!$A$1:$A$49,0),MATCH(J$1,products!$A$1:$G$1,0))</f>
        <v>L</v>
      </c>
      <c r="K201" s="5">
        <f>INDEX(products!$A$1:$G$49,MATCH($D201,products!$A$1:$A$49,0),MATCH(K$1,products!$A$1:$G$1,0))</f>
        <v>0.5</v>
      </c>
      <c r="L201">
        <f>INDEX(products!$A$1:$G$49,MATCH($D201,products!$A$1:$A$49,0),MATCH(L$1,products!$A$1:$G$1,0))</f>
        <v>9.51</v>
      </c>
      <c r="M201">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INDEX(products!$A$1:$G$49,MATCH($D202,products!$A$1:$A$49,0),MATCH($I$1,products!$A$1:$G$1,0))</f>
        <v>Exc</v>
      </c>
      <c r="J202" t="str">
        <f>INDEX(products!$A$1:$G$49,MATCH($D202,products!$A$1:$A$49,0),MATCH(J$1,products!$A$1:$G$1,0))</f>
        <v>M</v>
      </c>
      <c r="K202" s="5">
        <f>INDEX(products!$A$1:$G$49,MATCH($D202,products!$A$1:$A$49,0),MATCH(K$1,products!$A$1:$G$1,0))</f>
        <v>1</v>
      </c>
      <c r="L202">
        <f>INDEX(products!$A$1:$G$49,MATCH($D202,products!$A$1:$A$49,0),MATCH(L$1,products!$A$1:$G$1,0))</f>
        <v>13.75</v>
      </c>
      <c r="M202">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INDEX(products!$A$1:$G$49,MATCH($D203,products!$A$1:$A$49,0),MATCH($I$1,products!$A$1:$G$1,0))</f>
        <v>Lib</v>
      </c>
      <c r="J203" t="str">
        <f>INDEX(products!$A$1:$G$49,MATCH($D203,products!$A$1:$A$49,0),MATCH(J$1,products!$A$1:$G$1,0))</f>
        <v>L</v>
      </c>
      <c r="K203" s="5">
        <f>INDEX(products!$A$1:$G$49,MATCH($D203,products!$A$1:$A$49,0),MATCH(K$1,products!$A$1:$G$1,0))</f>
        <v>0.5</v>
      </c>
      <c r="L203">
        <f>INDEX(products!$A$1:$G$49,MATCH($D203,products!$A$1:$A$49,0),MATCH(L$1,products!$A$1:$G$1,0))</f>
        <v>9.51</v>
      </c>
      <c r="M203">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INDEX(products!$A$1:$G$49,MATCH($D204,products!$A$1:$A$49,0),MATCH($I$1,products!$A$1:$G$1,0))</f>
        <v>Lib</v>
      </c>
      <c r="J204" t="str">
        <f>INDEX(products!$A$1:$G$49,MATCH($D204,products!$A$1:$A$49,0),MATCH(J$1,products!$A$1:$G$1,0))</f>
        <v>D</v>
      </c>
      <c r="K204" s="5">
        <f>INDEX(products!$A$1:$G$49,MATCH($D204,products!$A$1:$A$49,0),MATCH(K$1,products!$A$1:$G$1,0))</f>
        <v>2.5</v>
      </c>
      <c r="L204">
        <f>INDEX(products!$A$1:$G$49,MATCH($D204,products!$A$1:$A$49,0),MATCH(L$1,products!$A$1:$G$1,0))</f>
        <v>29.784999999999997</v>
      </c>
      <c r="M204">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INDEX(products!$A$1:$G$49,MATCH($D205,products!$A$1:$A$49,0),MATCH($I$1,products!$A$1:$G$1,0))</f>
        <v>Lib</v>
      </c>
      <c r="J205" t="str">
        <f>INDEX(products!$A$1:$G$49,MATCH($D205,products!$A$1:$A$49,0),MATCH(J$1,products!$A$1:$G$1,0))</f>
        <v>L</v>
      </c>
      <c r="K205" s="5">
        <f>INDEX(products!$A$1:$G$49,MATCH($D205,products!$A$1:$A$49,0),MATCH(K$1,products!$A$1:$G$1,0))</f>
        <v>0.2</v>
      </c>
      <c r="L205">
        <f>INDEX(products!$A$1:$G$49,MATCH($D205,products!$A$1:$A$49,0),MATCH(L$1,products!$A$1:$G$1,0))</f>
        <v>4.7549999999999999</v>
      </c>
      <c r="M20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INDEX(products!$A$1:$G$49,MATCH($D206,products!$A$1:$A$49,0),MATCH($I$1,products!$A$1:$G$1,0))</f>
        <v>Exc</v>
      </c>
      <c r="J206" t="str">
        <f>INDEX(products!$A$1:$G$49,MATCH($D206,products!$A$1:$A$49,0),MATCH(J$1,products!$A$1:$G$1,0))</f>
        <v>M</v>
      </c>
      <c r="K206" s="5">
        <f>INDEX(products!$A$1:$G$49,MATCH($D206,products!$A$1:$A$49,0),MATCH(K$1,products!$A$1:$G$1,0))</f>
        <v>1</v>
      </c>
      <c r="L206">
        <f>INDEX(products!$A$1:$G$49,MATCH($D206,products!$A$1:$A$49,0),MATCH(L$1,products!$A$1:$G$1,0))</f>
        <v>13.75</v>
      </c>
      <c r="M206">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INDEX(products!$A$1:$G$49,MATCH($D207,products!$A$1:$A$49,0),MATCH($I$1,products!$A$1:$G$1,0))</f>
        <v>Rob</v>
      </c>
      <c r="J207" t="str">
        <f>INDEX(products!$A$1:$G$49,MATCH($D207,products!$A$1:$A$49,0),MATCH(J$1,products!$A$1:$G$1,0))</f>
        <v>D</v>
      </c>
      <c r="K207" s="5">
        <f>INDEX(products!$A$1:$G$49,MATCH($D207,products!$A$1:$A$49,0),MATCH(K$1,products!$A$1:$G$1,0))</f>
        <v>0.2</v>
      </c>
      <c r="L207">
        <f>INDEX(products!$A$1:$G$49,MATCH($D207,products!$A$1:$A$49,0),MATCH(L$1,products!$A$1:$G$1,0))</f>
        <v>2.6849999999999996</v>
      </c>
      <c r="M207">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INDEX(products!$A$1:$G$49,MATCH($D208,products!$A$1:$A$49,0),MATCH($I$1,products!$A$1:$G$1,0))</f>
        <v>Ara</v>
      </c>
      <c r="J208" t="str">
        <f>INDEX(products!$A$1:$G$49,MATCH($D208,products!$A$1:$A$49,0),MATCH(J$1,products!$A$1:$G$1,0))</f>
        <v>M</v>
      </c>
      <c r="K208" s="5">
        <f>INDEX(products!$A$1:$G$49,MATCH($D208,products!$A$1:$A$49,0),MATCH(K$1,products!$A$1:$G$1,0))</f>
        <v>1</v>
      </c>
      <c r="L208">
        <f>INDEX(products!$A$1:$G$49,MATCH($D208,products!$A$1:$A$49,0),MATCH(L$1,products!$A$1:$G$1,0))</f>
        <v>11.25</v>
      </c>
      <c r="M208">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INDEX(products!$A$1:$G$49,MATCH($D209,products!$A$1:$A$49,0),MATCH($I$1,products!$A$1:$G$1,0))</f>
        <v>Ara</v>
      </c>
      <c r="J209" t="str">
        <f>INDEX(products!$A$1:$G$49,MATCH($D209,products!$A$1:$A$49,0),MATCH(J$1,products!$A$1:$G$1,0))</f>
        <v>M</v>
      </c>
      <c r="K209" s="5">
        <f>INDEX(products!$A$1:$G$49,MATCH($D209,products!$A$1:$A$49,0),MATCH(K$1,products!$A$1:$G$1,0))</f>
        <v>0.5</v>
      </c>
      <c r="L209">
        <f>INDEX(products!$A$1:$G$49,MATCH($D209,products!$A$1:$A$49,0),MATCH(L$1,products!$A$1:$G$1,0))</f>
        <v>6.75</v>
      </c>
      <c r="M209">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INDEX(products!$A$1:$G$49,MATCH($D210,products!$A$1:$A$49,0),MATCH($I$1,products!$A$1:$G$1,0))</f>
        <v>Exc</v>
      </c>
      <c r="J210" t="str">
        <f>INDEX(products!$A$1:$G$49,MATCH($D210,products!$A$1:$A$49,0),MATCH(J$1,products!$A$1:$G$1,0))</f>
        <v>D</v>
      </c>
      <c r="K210" s="5">
        <f>INDEX(products!$A$1:$G$49,MATCH($D210,products!$A$1:$A$49,0),MATCH(K$1,products!$A$1:$G$1,0))</f>
        <v>0.5</v>
      </c>
      <c r="L210">
        <f>INDEX(products!$A$1:$G$49,MATCH($D210,products!$A$1:$A$49,0),MATCH(L$1,products!$A$1:$G$1,0))</f>
        <v>7.29</v>
      </c>
      <c r="M210">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INDEX(products!$A$1:$G$49,MATCH($D211,products!$A$1:$A$49,0),MATCH($I$1,products!$A$1:$G$1,0))</f>
        <v>Ara</v>
      </c>
      <c r="J211" t="str">
        <f>INDEX(products!$A$1:$G$49,MATCH($D211,products!$A$1:$A$49,0),MATCH(J$1,products!$A$1:$G$1,0))</f>
        <v>M</v>
      </c>
      <c r="K211" s="5">
        <f>INDEX(products!$A$1:$G$49,MATCH($D211,products!$A$1:$A$49,0),MATCH(K$1,products!$A$1:$G$1,0))</f>
        <v>0.5</v>
      </c>
      <c r="L211">
        <f>INDEX(products!$A$1:$G$49,MATCH($D211,products!$A$1:$A$49,0),MATCH(L$1,products!$A$1:$G$1,0))</f>
        <v>6.75</v>
      </c>
      <c r="M211">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INDEX(products!$A$1:$G$49,MATCH($D212,products!$A$1:$A$49,0),MATCH($I$1,products!$A$1:$G$1,0))</f>
        <v>Lib</v>
      </c>
      <c r="J212" t="str">
        <f>INDEX(products!$A$1:$G$49,MATCH($D212,products!$A$1:$A$49,0),MATCH(J$1,products!$A$1:$G$1,0))</f>
        <v>D</v>
      </c>
      <c r="K212" s="5">
        <f>INDEX(products!$A$1:$G$49,MATCH($D212,products!$A$1:$A$49,0),MATCH(K$1,products!$A$1:$G$1,0))</f>
        <v>1</v>
      </c>
      <c r="L212">
        <f>INDEX(products!$A$1:$G$49,MATCH($D212,products!$A$1:$A$49,0),MATCH(L$1,products!$A$1:$G$1,0))</f>
        <v>12.95</v>
      </c>
      <c r="M212">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INDEX(products!$A$1:$G$49,MATCH($D213,products!$A$1:$A$49,0),MATCH($I$1,products!$A$1:$G$1,0))</f>
        <v>Exc</v>
      </c>
      <c r="J213" t="str">
        <f>INDEX(products!$A$1:$G$49,MATCH($D213,products!$A$1:$A$49,0),MATCH(J$1,products!$A$1:$G$1,0))</f>
        <v>L</v>
      </c>
      <c r="K213" s="5">
        <f>INDEX(products!$A$1:$G$49,MATCH($D213,products!$A$1:$A$49,0),MATCH(K$1,products!$A$1:$G$1,0))</f>
        <v>0.5</v>
      </c>
      <c r="L213">
        <f>INDEX(products!$A$1:$G$49,MATCH($D213,products!$A$1:$A$49,0),MATCH(L$1,products!$A$1:$G$1,0))</f>
        <v>8.91</v>
      </c>
      <c r="M213">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INDEX(products!$A$1:$G$49,MATCH($D214,products!$A$1:$A$49,0),MATCH($I$1,products!$A$1:$G$1,0))</f>
        <v>Exc</v>
      </c>
      <c r="J214" t="str">
        <f>INDEX(products!$A$1:$G$49,MATCH($D214,products!$A$1:$A$49,0),MATCH(J$1,products!$A$1:$G$1,0))</f>
        <v>D</v>
      </c>
      <c r="K214" s="5">
        <f>INDEX(products!$A$1:$G$49,MATCH($D214,products!$A$1:$A$49,0),MATCH(K$1,products!$A$1:$G$1,0))</f>
        <v>0.2</v>
      </c>
      <c r="L214">
        <f>INDEX(products!$A$1:$G$49,MATCH($D214,products!$A$1:$A$49,0),MATCH(L$1,products!$A$1:$G$1,0))</f>
        <v>3.645</v>
      </c>
      <c r="M214">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INDEX(products!$A$1:$G$49,MATCH($D215,products!$A$1:$A$49,0),MATCH($I$1,products!$A$1:$G$1,0))</f>
        <v>Rob</v>
      </c>
      <c r="J215" t="str">
        <f>INDEX(products!$A$1:$G$49,MATCH($D215,products!$A$1:$A$49,0),MATCH(J$1,products!$A$1:$G$1,0))</f>
        <v>D</v>
      </c>
      <c r="K215" s="5">
        <f>INDEX(products!$A$1:$G$49,MATCH($D215,products!$A$1:$A$49,0),MATCH(K$1,products!$A$1:$G$1,0))</f>
        <v>2.5</v>
      </c>
      <c r="L215">
        <f>INDEX(products!$A$1:$G$49,MATCH($D215,products!$A$1:$A$49,0),MATCH(L$1,products!$A$1:$G$1,0))</f>
        <v>20.584999999999997</v>
      </c>
      <c r="M21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INDEX(products!$A$1:$G$49,MATCH($D216,products!$A$1:$A$49,0),MATCH($I$1,products!$A$1:$G$1,0))</f>
        <v>Lib</v>
      </c>
      <c r="J216" t="str">
        <f>INDEX(products!$A$1:$G$49,MATCH($D216,products!$A$1:$A$49,0),MATCH(J$1,products!$A$1:$G$1,0))</f>
        <v>L</v>
      </c>
      <c r="K216" s="5">
        <f>INDEX(products!$A$1:$G$49,MATCH($D216,products!$A$1:$A$49,0),MATCH(K$1,products!$A$1:$G$1,0))</f>
        <v>1</v>
      </c>
      <c r="L216">
        <f>INDEX(products!$A$1:$G$49,MATCH($D216,products!$A$1:$A$49,0),MATCH(L$1,products!$A$1:$G$1,0))</f>
        <v>15.85</v>
      </c>
      <c r="M216">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INDEX(products!$A$1:$G$49,MATCH($D217,products!$A$1:$A$49,0),MATCH($I$1,products!$A$1:$G$1,0))</f>
        <v>Lib</v>
      </c>
      <c r="J217" t="str">
        <f>INDEX(products!$A$1:$G$49,MATCH($D217,products!$A$1:$A$49,0),MATCH(J$1,products!$A$1:$G$1,0))</f>
        <v>D</v>
      </c>
      <c r="K217" s="5">
        <f>INDEX(products!$A$1:$G$49,MATCH($D217,products!$A$1:$A$49,0),MATCH(K$1,products!$A$1:$G$1,0))</f>
        <v>0.2</v>
      </c>
      <c r="L217">
        <f>INDEX(products!$A$1:$G$49,MATCH($D217,products!$A$1:$A$49,0),MATCH(L$1,products!$A$1:$G$1,0))</f>
        <v>3.8849999999999998</v>
      </c>
      <c r="M217">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INDEX(products!$A$1:$G$49,MATCH($D218,products!$A$1:$A$49,0),MATCH($I$1,products!$A$1:$G$1,0))</f>
        <v>Lib</v>
      </c>
      <c r="J218" t="str">
        <f>INDEX(products!$A$1:$G$49,MATCH($D218,products!$A$1:$A$49,0),MATCH(J$1,products!$A$1:$G$1,0))</f>
        <v>M</v>
      </c>
      <c r="K218" s="5">
        <f>INDEX(products!$A$1:$G$49,MATCH($D218,products!$A$1:$A$49,0),MATCH(K$1,products!$A$1:$G$1,0))</f>
        <v>1</v>
      </c>
      <c r="L218">
        <f>INDEX(products!$A$1:$G$49,MATCH($D218,products!$A$1:$A$49,0),MATCH(L$1,products!$A$1:$G$1,0))</f>
        <v>14.55</v>
      </c>
      <c r="M218">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INDEX(products!$A$1:$G$49,MATCH($D219,products!$A$1:$A$49,0),MATCH($I$1,products!$A$1:$G$1,0))</f>
        <v>Exc</v>
      </c>
      <c r="J219" t="str">
        <f>INDEX(products!$A$1:$G$49,MATCH($D219,products!$A$1:$A$49,0),MATCH(J$1,products!$A$1:$G$1,0))</f>
        <v>L</v>
      </c>
      <c r="K219" s="5">
        <f>INDEX(products!$A$1:$G$49,MATCH($D219,products!$A$1:$A$49,0),MATCH(K$1,products!$A$1:$G$1,0))</f>
        <v>0.5</v>
      </c>
      <c r="L219">
        <f>INDEX(products!$A$1:$G$49,MATCH($D219,products!$A$1:$A$49,0),MATCH(L$1,products!$A$1:$G$1,0))</f>
        <v>8.91</v>
      </c>
      <c r="M219">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INDEX(products!$A$1:$G$49,MATCH($D220,products!$A$1:$A$49,0),MATCH($I$1,products!$A$1:$G$1,0))</f>
        <v>Ara</v>
      </c>
      <c r="J220" t="str">
        <f>INDEX(products!$A$1:$G$49,MATCH($D220,products!$A$1:$A$49,0),MATCH(J$1,products!$A$1:$G$1,0))</f>
        <v>M</v>
      </c>
      <c r="K220" s="5">
        <f>INDEX(products!$A$1:$G$49,MATCH($D220,products!$A$1:$A$49,0),MATCH(K$1,products!$A$1:$G$1,0))</f>
        <v>1</v>
      </c>
      <c r="L220">
        <f>INDEX(products!$A$1:$G$49,MATCH($D220,products!$A$1:$A$49,0),MATCH(L$1,products!$A$1:$G$1,0))</f>
        <v>11.25</v>
      </c>
      <c r="M220">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INDEX(products!$A$1:$G$49,MATCH($D221,products!$A$1:$A$49,0),MATCH($I$1,products!$A$1:$G$1,0))</f>
        <v>Rob</v>
      </c>
      <c r="J221" t="str">
        <f>INDEX(products!$A$1:$G$49,MATCH($D221,products!$A$1:$A$49,0),MATCH(J$1,products!$A$1:$G$1,0))</f>
        <v>L</v>
      </c>
      <c r="K221" s="5">
        <f>INDEX(products!$A$1:$G$49,MATCH($D221,products!$A$1:$A$49,0),MATCH(K$1,products!$A$1:$G$1,0))</f>
        <v>0.2</v>
      </c>
      <c r="L221">
        <f>INDEX(products!$A$1:$G$49,MATCH($D221,products!$A$1:$A$49,0),MATCH(L$1,products!$A$1:$G$1,0))</f>
        <v>3.5849999999999995</v>
      </c>
      <c r="M221">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INDEX(products!$A$1:$G$49,MATCH($D222,products!$A$1:$A$49,0),MATCH($I$1,products!$A$1:$G$1,0))</f>
        <v>Rob</v>
      </c>
      <c r="J222" t="str">
        <f>INDEX(products!$A$1:$G$49,MATCH($D222,products!$A$1:$A$49,0),MATCH(J$1,products!$A$1:$G$1,0))</f>
        <v>M</v>
      </c>
      <c r="K222" s="5">
        <f>INDEX(products!$A$1:$G$49,MATCH($D222,products!$A$1:$A$49,0),MATCH(K$1,products!$A$1:$G$1,0))</f>
        <v>0.2</v>
      </c>
      <c r="L222">
        <f>INDEX(products!$A$1:$G$49,MATCH($D222,products!$A$1:$A$49,0),MATCH(L$1,products!$A$1:$G$1,0))</f>
        <v>2.9849999999999999</v>
      </c>
      <c r="M222">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INDEX(products!$A$1:$G$49,MATCH($D223,products!$A$1:$A$49,0),MATCH($I$1,products!$A$1:$G$1,0))</f>
        <v>Ara</v>
      </c>
      <c r="J223" t="str">
        <f>INDEX(products!$A$1:$G$49,MATCH($D223,products!$A$1:$A$49,0),MATCH(J$1,products!$A$1:$G$1,0))</f>
        <v>L</v>
      </c>
      <c r="K223" s="5">
        <f>INDEX(products!$A$1:$G$49,MATCH($D223,products!$A$1:$A$49,0),MATCH(K$1,products!$A$1:$G$1,0))</f>
        <v>1</v>
      </c>
      <c r="L223">
        <f>INDEX(products!$A$1:$G$49,MATCH($D223,products!$A$1:$A$49,0),MATCH(L$1,products!$A$1:$G$1,0))</f>
        <v>12.95</v>
      </c>
      <c r="M223">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INDEX(products!$A$1:$G$49,MATCH($D224,products!$A$1:$A$49,0),MATCH($I$1,products!$A$1:$G$1,0))</f>
        <v>Lib</v>
      </c>
      <c r="J224" t="str">
        <f>INDEX(products!$A$1:$G$49,MATCH($D224,products!$A$1:$A$49,0),MATCH(J$1,products!$A$1:$G$1,0))</f>
        <v>D</v>
      </c>
      <c r="K224" s="5">
        <f>INDEX(products!$A$1:$G$49,MATCH($D224,products!$A$1:$A$49,0),MATCH(K$1,products!$A$1:$G$1,0))</f>
        <v>0.5</v>
      </c>
      <c r="L224">
        <f>INDEX(products!$A$1:$G$49,MATCH($D224,products!$A$1:$A$49,0),MATCH(L$1,products!$A$1:$G$1,0))</f>
        <v>7.77</v>
      </c>
      <c r="M224">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INDEX(products!$A$1:$G$49,MATCH($D225,products!$A$1:$A$49,0),MATCH($I$1,products!$A$1:$G$1,0))</f>
        <v>Exc</v>
      </c>
      <c r="J225" t="str">
        <f>INDEX(products!$A$1:$G$49,MATCH($D225,products!$A$1:$A$49,0),MATCH(J$1,products!$A$1:$G$1,0))</f>
        <v>L</v>
      </c>
      <c r="K225" s="5">
        <f>INDEX(products!$A$1:$G$49,MATCH($D225,products!$A$1:$A$49,0),MATCH(K$1,products!$A$1:$G$1,0))</f>
        <v>1</v>
      </c>
      <c r="L225">
        <f>INDEX(products!$A$1:$G$49,MATCH($D225,products!$A$1:$A$49,0),MATCH(L$1,products!$A$1:$G$1,0))</f>
        <v>14.85</v>
      </c>
      <c r="M22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INDEX(products!$A$1:$G$49,MATCH($D226,products!$A$1:$A$49,0),MATCH($I$1,products!$A$1:$G$1,0))</f>
        <v>Lib</v>
      </c>
      <c r="J226" t="str">
        <f>INDEX(products!$A$1:$G$49,MATCH($D226,products!$A$1:$A$49,0),MATCH(J$1,products!$A$1:$G$1,0))</f>
        <v>D</v>
      </c>
      <c r="K226" s="5">
        <f>INDEX(products!$A$1:$G$49,MATCH($D226,products!$A$1:$A$49,0),MATCH(K$1,products!$A$1:$G$1,0))</f>
        <v>2.5</v>
      </c>
      <c r="L226">
        <f>INDEX(products!$A$1:$G$49,MATCH($D226,products!$A$1:$A$49,0),MATCH(L$1,products!$A$1:$G$1,0))</f>
        <v>29.784999999999997</v>
      </c>
      <c r="M226">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INDEX(products!$A$1:$G$49,MATCH($D227,products!$A$1:$A$49,0),MATCH($I$1,products!$A$1:$G$1,0))</f>
        <v>Rob</v>
      </c>
      <c r="J227" t="str">
        <f>INDEX(products!$A$1:$G$49,MATCH($D227,products!$A$1:$A$49,0),MATCH(J$1,products!$A$1:$G$1,0))</f>
        <v>L</v>
      </c>
      <c r="K227" s="5">
        <f>INDEX(products!$A$1:$G$49,MATCH($D227,products!$A$1:$A$49,0),MATCH(K$1,products!$A$1:$G$1,0))</f>
        <v>0.2</v>
      </c>
      <c r="L227">
        <f>INDEX(products!$A$1:$G$49,MATCH($D227,products!$A$1:$A$49,0),MATCH(L$1,products!$A$1:$G$1,0))</f>
        <v>3.5849999999999995</v>
      </c>
      <c r="M227">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INDEX(products!$A$1:$G$49,MATCH($D228,products!$A$1:$A$49,0),MATCH($I$1,products!$A$1:$G$1,0))</f>
        <v>Ara</v>
      </c>
      <c r="J228" t="str">
        <f>INDEX(products!$A$1:$G$49,MATCH($D228,products!$A$1:$A$49,0),MATCH(J$1,products!$A$1:$G$1,0))</f>
        <v>M</v>
      </c>
      <c r="K228" s="5">
        <f>INDEX(products!$A$1:$G$49,MATCH($D228,products!$A$1:$A$49,0),MATCH(K$1,products!$A$1:$G$1,0))</f>
        <v>2.5</v>
      </c>
      <c r="L228">
        <f>INDEX(products!$A$1:$G$49,MATCH($D228,products!$A$1:$A$49,0),MATCH(L$1,products!$A$1:$G$1,0))</f>
        <v>25.874999999999996</v>
      </c>
      <c r="M228">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INDEX(products!$A$1:$G$49,MATCH($D229,products!$A$1:$A$49,0),MATCH($I$1,products!$A$1:$G$1,0))</f>
        <v>Rob</v>
      </c>
      <c r="J229" t="str">
        <f>INDEX(products!$A$1:$G$49,MATCH($D229,products!$A$1:$A$49,0),MATCH(J$1,products!$A$1:$G$1,0))</f>
        <v>D</v>
      </c>
      <c r="K229" s="5">
        <f>INDEX(products!$A$1:$G$49,MATCH($D229,products!$A$1:$A$49,0),MATCH(K$1,products!$A$1:$G$1,0))</f>
        <v>0.2</v>
      </c>
      <c r="L229">
        <f>INDEX(products!$A$1:$G$49,MATCH($D229,products!$A$1:$A$49,0),MATCH(L$1,products!$A$1:$G$1,0))</f>
        <v>2.6849999999999996</v>
      </c>
      <c r="M229">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INDEX(products!$A$1:$G$49,MATCH($D230,products!$A$1:$A$49,0),MATCH($I$1,products!$A$1:$G$1,0))</f>
        <v>Rob</v>
      </c>
      <c r="J230" t="str">
        <f>INDEX(products!$A$1:$G$49,MATCH($D230,products!$A$1:$A$49,0),MATCH(J$1,products!$A$1:$G$1,0))</f>
        <v>L</v>
      </c>
      <c r="K230" s="5">
        <f>INDEX(products!$A$1:$G$49,MATCH($D230,products!$A$1:$A$49,0),MATCH(K$1,products!$A$1:$G$1,0))</f>
        <v>0.2</v>
      </c>
      <c r="L230">
        <f>INDEX(products!$A$1:$G$49,MATCH($D230,products!$A$1:$A$49,0),MATCH(L$1,products!$A$1:$G$1,0))</f>
        <v>3.5849999999999995</v>
      </c>
      <c r="M230">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INDEX(products!$A$1:$G$49,MATCH($D231,products!$A$1:$A$49,0),MATCH($I$1,products!$A$1:$G$1,0))</f>
        <v>Lib</v>
      </c>
      <c r="J231" t="str">
        <f>INDEX(products!$A$1:$G$49,MATCH($D231,products!$A$1:$A$49,0),MATCH(J$1,products!$A$1:$G$1,0))</f>
        <v>M</v>
      </c>
      <c r="K231" s="5">
        <f>INDEX(products!$A$1:$G$49,MATCH($D231,products!$A$1:$A$49,0),MATCH(K$1,products!$A$1:$G$1,0))</f>
        <v>0.2</v>
      </c>
      <c r="L231">
        <f>INDEX(products!$A$1:$G$49,MATCH($D231,products!$A$1:$A$49,0),MATCH(L$1,products!$A$1:$G$1,0))</f>
        <v>4.3650000000000002</v>
      </c>
      <c r="M231">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INDEX(products!$A$1:$G$49,MATCH($D232,products!$A$1:$A$49,0),MATCH($I$1,products!$A$1:$G$1,0))</f>
        <v>Ara</v>
      </c>
      <c r="J232" t="str">
        <f>INDEX(products!$A$1:$G$49,MATCH($D232,products!$A$1:$A$49,0),MATCH(J$1,products!$A$1:$G$1,0))</f>
        <v>M</v>
      </c>
      <c r="K232" s="5">
        <f>INDEX(products!$A$1:$G$49,MATCH($D232,products!$A$1:$A$49,0),MATCH(K$1,products!$A$1:$G$1,0))</f>
        <v>2.5</v>
      </c>
      <c r="L232">
        <f>INDEX(products!$A$1:$G$49,MATCH($D232,products!$A$1:$A$49,0),MATCH(L$1,products!$A$1:$G$1,0))</f>
        <v>25.874999999999996</v>
      </c>
      <c r="M232">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INDEX(products!$A$1:$G$49,MATCH($D233,products!$A$1:$A$49,0),MATCH($I$1,products!$A$1:$G$1,0))</f>
        <v>Lib</v>
      </c>
      <c r="J233" t="str">
        <f>INDEX(products!$A$1:$G$49,MATCH($D233,products!$A$1:$A$49,0),MATCH(J$1,products!$A$1:$G$1,0))</f>
        <v>M</v>
      </c>
      <c r="K233" s="5">
        <f>INDEX(products!$A$1:$G$49,MATCH($D233,products!$A$1:$A$49,0),MATCH(K$1,products!$A$1:$G$1,0))</f>
        <v>0.2</v>
      </c>
      <c r="L233">
        <f>INDEX(products!$A$1:$G$49,MATCH($D233,products!$A$1:$A$49,0),MATCH(L$1,products!$A$1:$G$1,0))</f>
        <v>4.3650000000000002</v>
      </c>
      <c r="M233">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INDEX(products!$A$1:$G$49,MATCH($D234,products!$A$1:$A$49,0),MATCH($I$1,products!$A$1:$G$1,0))</f>
        <v>Lib</v>
      </c>
      <c r="J234" t="str">
        <f>INDEX(products!$A$1:$G$49,MATCH($D234,products!$A$1:$A$49,0),MATCH(J$1,products!$A$1:$G$1,0))</f>
        <v>L</v>
      </c>
      <c r="K234" s="5">
        <f>INDEX(products!$A$1:$G$49,MATCH($D234,products!$A$1:$A$49,0),MATCH(K$1,products!$A$1:$G$1,0))</f>
        <v>0.2</v>
      </c>
      <c r="L234">
        <f>INDEX(products!$A$1:$G$49,MATCH($D234,products!$A$1:$A$49,0),MATCH(L$1,products!$A$1:$G$1,0))</f>
        <v>4.7549999999999999</v>
      </c>
      <c r="M234">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INDEX(products!$A$1:$G$49,MATCH($D235,products!$A$1:$A$49,0),MATCH($I$1,products!$A$1:$G$1,0))</f>
        <v>Exc</v>
      </c>
      <c r="J235" t="str">
        <f>INDEX(products!$A$1:$G$49,MATCH($D235,products!$A$1:$A$49,0),MATCH(J$1,products!$A$1:$G$1,0))</f>
        <v>M</v>
      </c>
      <c r="K235" s="5">
        <f>INDEX(products!$A$1:$G$49,MATCH($D235,products!$A$1:$A$49,0),MATCH(K$1,products!$A$1:$G$1,0))</f>
        <v>0.2</v>
      </c>
      <c r="L235">
        <f>INDEX(products!$A$1:$G$49,MATCH($D235,products!$A$1:$A$49,0),MATCH(L$1,products!$A$1:$G$1,0))</f>
        <v>4.125</v>
      </c>
      <c r="M23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INDEX(products!$A$1:$G$49,MATCH($D236,products!$A$1:$A$49,0),MATCH($I$1,products!$A$1:$G$1,0))</f>
        <v>Lib</v>
      </c>
      <c r="J236" t="str">
        <f>INDEX(products!$A$1:$G$49,MATCH($D236,products!$A$1:$A$49,0),MATCH(J$1,products!$A$1:$G$1,0))</f>
        <v>L</v>
      </c>
      <c r="K236" s="5">
        <f>INDEX(products!$A$1:$G$49,MATCH($D236,products!$A$1:$A$49,0),MATCH(K$1,products!$A$1:$G$1,0))</f>
        <v>2.5</v>
      </c>
      <c r="L236">
        <f>INDEX(products!$A$1:$G$49,MATCH($D236,products!$A$1:$A$49,0),MATCH(L$1,products!$A$1:$G$1,0))</f>
        <v>36.454999999999998</v>
      </c>
      <c r="M236">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INDEX(products!$A$1:$G$49,MATCH($D237,products!$A$1:$A$49,0),MATCH($I$1,products!$A$1:$G$1,0))</f>
        <v>Lib</v>
      </c>
      <c r="J237" t="str">
        <f>INDEX(products!$A$1:$G$49,MATCH($D237,products!$A$1:$A$49,0),MATCH(J$1,products!$A$1:$G$1,0))</f>
        <v>L</v>
      </c>
      <c r="K237" s="5">
        <f>INDEX(products!$A$1:$G$49,MATCH($D237,products!$A$1:$A$49,0),MATCH(K$1,products!$A$1:$G$1,0))</f>
        <v>2.5</v>
      </c>
      <c r="L237">
        <f>INDEX(products!$A$1:$G$49,MATCH($D237,products!$A$1:$A$49,0),MATCH(L$1,products!$A$1:$G$1,0))</f>
        <v>36.454999999999998</v>
      </c>
      <c r="M237">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INDEX(products!$A$1:$G$49,MATCH($D238,products!$A$1:$A$49,0),MATCH($I$1,products!$A$1:$G$1,0))</f>
        <v>Lib</v>
      </c>
      <c r="J238" t="str">
        <f>INDEX(products!$A$1:$G$49,MATCH($D238,products!$A$1:$A$49,0),MATCH(J$1,products!$A$1:$G$1,0))</f>
        <v>D</v>
      </c>
      <c r="K238" s="5">
        <f>INDEX(products!$A$1:$G$49,MATCH($D238,products!$A$1:$A$49,0),MATCH(K$1,products!$A$1:$G$1,0))</f>
        <v>2.5</v>
      </c>
      <c r="L238">
        <f>INDEX(products!$A$1:$G$49,MATCH($D238,products!$A$1:$A$49,0),MATCH(L$1,products!$A$1:$G$1,0))</f>
        <v>29.784999999999997</v>
      </c>
      <c r="M238">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INDEX(products!$A$1:$G$49,MATCH($D239,products!$A$1:$A$49,0),MATCH($I$1,products!$A$1:$G$1,0))</f>
        <v>Rob</v>
      </c>
      <c r="J239" t="str">
        <f>INDEX(products!$A$1:$G$49,MATCH($D239,products!$A$1:$A$49,0),MATCH(J$1,products!$A$1:$G$1,0))</f>
        <v>L</v>
      </c>
      <c r="K239" s="5">
        <f>INDEX(products!$A$1:$G$49,MATCH($D239,products!$A$1:$A$49,0),MATCH(K$1,products!$A$1:$G$1,0))</f>
        <v>0.2</v>
      </c>
      <c r="L239">
        <f>INDEX(products!$A$1:$G$49,MATCH($D239,products!$A$1:$A$49,0),MATCH(L$1,products!$A$1:$G$1,0))</f>
        <v>3.5849999999999995</v>
      </c>
      <c r="M239">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INDEX(products!$A$1:$G$49,MATCH($D240,products!$A$1:$A$49,0),MATCH($I$1,products!$A$1:$G$1,0))</f>
        <v>Rob</v>
      </c>
      <c r="J240" t="str">
        <f>INDEX(products!$A$1:$G$49,MATCH($D240,products!$A$1:$A$49,0),MATCH(J$1,products!$A$1:$G$1,0))</f>
        <v>M</v>
      </c>
      <c r="K240" s="5">
        <f>INDEX(products!$A$1:$G$49,MATCH($D240,products!$A$1:$A$49,0),MATCH(K$1,products!$A$1:$G$1,0))</f>
        <v>2.5</v>
      </c>
      <c r="L240">
        <f>INDEX(products!$A$1:$G$49,MATCH($D240,products!$A$1:$A$49,0),MATCH(L$1,products!$A$1:$G$1,0))</f>
        <v>22.884999999999998</v>
      </c>
      <c r="M240">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INDEX(products!$A$1:$G$49,MATCH($D241,products!$A$1:$A$49,0),MATCH($I$1,products!$A$1:$G$1,0))</f>
        <v>Exc</v>
      </c>
      <c r="J241" t="str">
        <f>INDEX(products!$A$1:$G$49,MATCH($D241,products!$A$1:$A$49,0),MATCH(J$1,products!$A$1:$G$1,0))</f>
        <v>L</v>
      </c>
      <c r="K241" s="5">
        <f>INDEX(products!$A$1:$G$49,MATCH($D241,products!$A$1:$A$49,0),MATCH(K$1,products!$A$1:$G$1,0))</f>
        <v>1</v>
      </c>
      <c r="L241">
        <f>INDEX(products!$A$1:$G$49,MATCH($D241,products!$A$1:$A$49,0),MATCH(L$1,products!$A$1:$G$1,0))</f>
        <v>14.85</v>
      </c>
      <c r="M241">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INDEX(products!$A$1:$G$49,MATCH($D242,products!$A$1:$A$49,0),MATCH($I$1,products!$A$1:$G$1,0))</f>
        <v>Ara</v>
      </c>
      <c r="J242" t="str">
        <f>INDEX(products!$A$1:$G$49,MATCH($D242,products!$A$1:$A$49,0),MATCH(J$1,products!$A$1:$G$1,0))</f>
        <v>M</v>
      </c>
      <c r="K242" s="5">
        <f>INDEX(products!$A$1:$G$49,MATCH($D242,products!$A$1:$A$49,0),MATCH(K$1,products!$A$1:$G$1,0))</f>
        <v>2.5</v>
      </c>
      <c r="L242">
        <f>INDEX(products!$A$1:$G$49,MATCH($D242,products!$A$1:$A$49,0),MATCH(L$1,products!$A$1:$G$1,0))</f>
        <v>25.874999999999996</v>
      </c>
      <c r="M242">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INDEX(products!$A$1:$G$49,MATCH($D243,products!$A$1:$A$49,0),MATCH($I$1,products!$A$1:$G$1,0))</f>
        <v>Rob</v>
      </c>
      <c r="J243" t="str">
        <f>INDEX(products!$A$1:$G$49,MATCH($D243,products!$A$1:$A$49,0),MATCH(J$1,products!$A$1:$G$1,0))</f>
        <v>M</v>
      </c>
      <c r="K243" s="5">
        <f>INDEX(products!$A$1:$G$49,MATCH($D243,products!$A$1:$A$49,0),MATCH(K$1,products!$A$1:$G$1,0))</f>
        <v>2.5</v>
      </c>
      <c r="L243">
        <f>INDEX(products!$A$1:$G$49,MATCH($D243,products!$A$1:$A$49,0),MATCH(L$1,products!$A$1:$G$1,0))</f>
        <v>22.884999999999998</v>
      </c>
      <c r="M243">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INDEX(products!$A$1:$G$49,MATCH($D244,products!$A$1:$A$49,0),MATCH($I$1,products!$A$1:$G$1,0))</f>
        <v>Exc</v>
      </c>
      <c r="J244" t="str">
        <f>INDEX(products!$A$1:$G$49,MATCH($D244,products!$A$1:$A$49,0),MATCH(J$1,products!$A$1:$G$1,0))</f>
        <v>D</v>
      </c>
      <c r="K244" s="5">
        <f>INDEX(products!$A$1:$G$49,MATCH($D244,products!$A$1:$A$49,0),MATCH(K$1,products!$A$1:$G$1,0))</f>
        <v>1</v>
      </c>
      <c r="L244">
        <f>INDEX(products!$A$1:$G$49,MATCH($D244,products!$A$1:$A$49,0),MATCH(L$1,products!$A$1:$G$1,0))</f>
        <v>12.15</v>
      </c>
      <c r="M244">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INDEX(products!$A$1:$G$49,MATCH($D245,products!$A$1:$A$49,0),MATCH($I$1,products!$A$1:$G$1,0))</f>
        <v>Exc</v>
      </c>
      <c r="J245" t="str">
        <f>INDEX(products!$A$1:$G$49,MATCH($D245,products!$A$1:$A$49,0),MATCH(J$1,products!$A$1:$G$1,0))</f>
        <v>D</v>
      </c>
      <c r="K245" s="5">
        <f>INDEX(products!$A$1:$G$49,MATCH($D245,products!$A$1:$A$49,0),MATCH(K$1,products!$A$1:$G$1,0))</f>
        <v>0.5</v>
      </c>
      <c r="L245">
        <f>INDEX(products!$A$1:$G$49,MATCH($D245,products!$A$1:$A$49,0),MATCH(L$1,products!$A$1:$G$1,0))</f>
        <v>7.29</v>
      </c>
      <c r="M24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INDEX(products!$A$1:$G$49,MATCH($D246,products!$A$1:$A$49,0),MATCH($I$1,products!$A$1:$G$1,0))</f>
        <v>Lib</v>
      </c>
      <c r="J246" t="str">
        <f>INDEX(products!$A$1:$G$49,MATCH($D246,products!$A$1:$A$49,0),MATCH(J$1,products!$A$1:$G$1,0))</f>
        <v>M</v>
      </c>
      <c r="K246" s="5">
        <f>INDEX(products!$A$1:$G$49,MATCH($D246,products!$A$1:$A$49,0),MATCH(K$1,products!$A$1:$G$1,0))</f>
        <v>2.5</v>
      </c>
      <c r="L246">
        <f>INDEX(products!$A$1:$G$49,MATCH($D246,products!$A$1:$A$49,0),MATCH(L$1,products!$A$1:$G$1,0))</f>
        <v>33.464999999999996</v>
      </c>
      <c r="M246">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INDEX(products!$A$1:$G$49,MATCH($D247,products!$A$1:$A$49,0),MATCH($I$1,products!$A$1:$G$1,0))</f>
        <v>Lib</v>
      </c>
      <c r="J247" t="str">
        <f>INDEX(products!$A$1:$G$49,MATCH($D247,products!$A$1:$A$49,0),MATCH(J$1,products!$A$1:$G$1,0))</f>
        <v>L</v>
      </c>
      <c r="K247" s="5">
        <f>INDEX(products!$A$1:$G$49,MATCH($D247,products!$A$1:$A$49,0),MATCH(K$1,products!$A$1:$G$1,0))</f>
        <v>0.2</v>
      </c>
      <c r="L247">
        <f>INDEX(products!$A$1:$G$49,MATCH($D247,products!$A$1:$A$49,0),MATCH(L$1,products!$A$1:$G$1,0))</f>
        <v>4.7549999999999999</v>
      </c>
      <c r="M247">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INDEX(products!$A$1:$G$49,MATCH($D248,products!$A$1:$A$49,0),MATCH($I$1,products!$A$1:$G$1,0))</f>
        <v>Lib</v>
      </c>
      <c r="J248" t="str">
        <f>INDEX(products!$A$1:$G$49,MATCH($D248,products!$A$1:$A$49,0),MATCH(J$1,products!$A$1:$G$1,0))</f>
        <v>D</v>
      </c>
      <c r="K248" s="5">
        <f>INDEX(products!$A$1:$G$49,MATCH($D248,products!$A$1:$A$49,0),MATCH(K$1,products!$A$1:$G$1,0))</f>
        <v>1</v>
      </c>
      <c r="L248">
        <f>INDEX(products!$A$1:$G$49,MATCH($D248,products!$A$1:$A$49,0),MATCH(L$1,products!$A$1:$G$1,0))</f>
        <v>12.95</v>
      </c>
      <c r="M248">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INDEX(products!$A$1:$G$49,MATCH($D249,products!$A$1:$A$49,0),MATCH($I$1,products!$A$1:$G$1,0))</f>
        <v>Rob</v>
      </c>
      <c r="J249" t="str">
        <f>INDEX(products!$A$1:$G$49,MATCH($D249,products!$A$1:$A$49,0),MATCH(J$1,products!$A$1:$G$1,0))</f>
        <v>L</v>
      </c>
      <c r="K249" s="5">
        <f>INDEX(products!$A$1:$G$49,MATCH($D249,products!$A$1:$A$49,0),MATCH(K$1,products!$A$1:$G$1,0))</f>
        <v>0.2</v>
      </c>
      <c r="L249">
        <f>INDEX(products!$A$1:$G$49,MATCH($D249,products!$A$1:$A$49,0),MATCH(L$1,products!$A$1:$G$1,0))</f>
        <v>3.5849999999999995</v>
      </c>
      <c r="M249">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INDEX(products!$A$1:$G$49,MATCH($D250,products!$A$1:$A$49,0),MATCH($I$1,products!$A$1:$G$1,0))</f>
        <v>Ara</v>
      </c>
      <c r="J250" t="str">
        <f>INDEX(products!$A$1:$G$49,MATCH($D250,products!$A$1:$A$49,0),MATCH(J$1,products!$A$1:$G$1,0))</f>
        <v>D</v>
      </c>
      <c r="K250" s="5">
        <f>INDEX(products!$A$1:$G$49,MATCH($D250,products!$A$1:$A$49,0),MATCH(K$1,products!$A$1:$G$1,0))</f>
        <v>1</v>
      </c>
      <c r="L250">
        <f>INDEX(products!$A$1:$G$49,MATCH($D250,products!$A$1:$A$49,0),MATCH(L$1,products!$A$1:$G$1,0))</f>
        <v>9.9499999999999993</v>
      </c>
      <c r="M250">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INDEX(products!$A$1:$G$49,MATCH($D251,products!$A$1:$A$49,0),MATCH($I$1,products!$A$1:$G$1,0))</f>
        <v>Lib</v>
      </c>
      <c r="J251" t="str">
        <f>INDEX(products!$A$1:$G$49,MATCH($D251,products!$A$1:$A$49,0),MATCH(J$1,products!$A$1:$G$1,0))</f>
        <v>L</v>
      </c>
      <c r="K251" s="5">
        <f>INDEX(products!$A$1:$G$49,MATCH($D251,products!$A$1:$A$49,0),MATCH(K$1,products!$A$1:$G$1,0))</f>
        <v>1</v>
      </c>
      <c r="L251">
        <f>INDEX(products!$A$1:$G$49,MATCH($D251,products!$A$1:$A$49,0),MATCH(L$1,products!$A$1:$G$1,0))</f>
        <v>15.85</v>
      </c>
      <c r="M251">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INDEX(products!$A$1:$G$49,MATCH($D252,products!$A$1:$A$49,0),MATCH($I$1,products!$A$1:$G$1,0))</f>
        <v>Rob</v>
      </c>
      <c r="J252" t="str">
        <f>INDEX(products!$A$1:$G$49,MATCH($D252,products!$A$1:$A$49,0),MATCH(J$1,products!$A$1:$G$1,0))</f>
        <v>M</v>
      </c>
      <c r="K252" s="5">
        <f>INDEX(products!$A$1:$G$49,MATCH($D252,products!$A$1:$A$49,0),MATCH(K$1,products!$A$1:$G$1,0))</f>
        <v>0.2</v>
      </c>
      <c r="L252">
        <f>INDEX(products!$A$1:$G$49,MATCH($D252,products!$A$1:$A$49,0),MATCH(L$1,products!$A$1:$G$1,0))</f>
        <v>2.9849999999999999</v>
      </c>
      <c r="M252">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INDEX(products!$A$1:$G$49,MATCH($D253,products!$A$1:$A$49,0),MATCH($I$1,products!$A$1:$G$1,0))</f>
        <v>Exc</v>
      </c>
      <c r="J253" t="str">
        <f>INDEX(products!$A$1:$G$49,MATCH($D253,products!$A$1:$A$49,0),MATCH(J$1,products!$A$1:$G$1,0))</f>
        <v>M</v>
      </c>
      <c r="K253" s="5">
        <f>INDEX(products!$A$1:$G$49,MATCH($D253,products!$A$1:$A$49,0),MATCH(K$1,products!$A$1:$G$1,0))</f>
        <v>1</v>
      </c>
      <c r="L253">
        <f>INDEX(products!$A$1:$G$49,MATCH($D253,products!$A$1:$A$49,0),MATCH(L$1,products!$A$1:$G$1,0))</f>
        <v>13.75</v>
      </c>
      <c r="M253">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INDEX(products!$A$1:$G$49,MATCH($D254,products!$A$1:$A$49,0),MATCH($I$1,products!$A$1:$G$1,0))</f>
        <v>Ara</v>
      </c>
      <c r="J254" t="str">
        <f>INDEX(products!$A$1:$G$49,MATCH($D254,products!$A$1:$A$49,0),MATCH(J$1,products!$A$1:$G$1,0))</f>
        <v>D</v>
      </c>
      <c r="K254" s="5">
        <f>INDEX(products!$A$1:$G$49,MATCH($D254,products!$A$1:$A$49,0),MATCH(K$1,products!$A$1:$G$1,0))</f>
        <v>1</v>
      </c>
      <c r="L254">
        <f>INDEX(products!$A$1:$G$49,MATCH($D254,products!$A$1:$A$49,0),MATCH(L$1,products!$A$1:$G$1,0))</f>
        <v>9.9499999999999993</v>
      </c>
      <c r="M254">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INDEX(products!$A$1:$G$49,MATCH($D255,products!$A$1:$A$49,0),MATCH($I$1,products!$A$1:$G$1,0))</f>
        <v>Lib</v>
      </c>
      <c r="J255" t="str">
        <f>INDEX(products!$A$1:$G$49,MATCH($D255,products!$A$1:$A$49,0),MATCH(J$1,products!$A$1:$G$1,0))</f>
        <v>M</v>
      </c>
      <c r="K255" s="5">
        <f>INDEX(products!$A$1:$G$49,MATCH($D255,products!$A$1:$A$49,0),MATCH(K$1,products!$A$1:$G$1,0))</f>
        <v>1</v>
      </c>
      <c r="L255">
        <f>INDEX(products!$A$1:$G$49,MATCH($D255,products!$A$1:$A$49,0),MATCH(L$1,products!$A$1:$G$1,0))</f>
        <v>14.55</v>
      </c>
      <c r="M25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INDEX(products!$A$1:$G$49,MATCH($D256,products!$A$1:$A$49,0),MATCH($I$1,products!$A$1:$G$1,0))</f>
        <v>Rob</v>
      </c>
      <c r="J256" t="str">
        <f>INDEX(products!$A$1:$G$49,MATCH($D256,products!$A$1:$A$49,0),MATCH(J$1,products!$A$1:$G$1,0))</f>
        <v>L</v>
      </c>
      <c r="K256" s="5">
        <f>INDEX(products!$A$1:$G$49,MATCH($D256,products!$A$1:$A$49,0),MATCH(K$1,products!$A$1:$G$1,0))</f>
        <v>0.5</v>
      </c>
      <c r="L256">
        <f>INDEX(products!$A$1:$G$49,MATCH($D256,products!$A$1:$A$49,0),MATCH(L$1,products!$A$1:$G$1,0))</f>
        <v>7.169999999999999</v>
      </c>
      <c r="M256">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INDEX(products!$A$1:$G$49,MATCH($D257,products!$A$1:$A$49,0),MATCH($I$1,products!$A$1:$G$1,0))</f>
        <v>Rob</v>
      </c>
      <c r="J257" t="str">
        <f>INDEX(products!$A$1:$G$49,MATCH($D257,products!$A$1:$A$49,0),MATCH(J$1,products!$A$1:$G$1,0))</f>
        <v>L</v>
      </c>
      <c r="K257" s="5">
        <f>INDEX(products!$A$1:$G$49,MATCH($D257,products!$A$1:$A$49,0),MATCH(K$1,products!$A$1:$G$1,0))</f>
        <v>0.5</v>
      </c>
      <c r="L257">
        <f>INDEX(products!$A$1:$G$49,MATCH($D257,products!$A$1:$A$49,0),MATCH(L$1,products!$A$1:$G$1,0))</f>
        <v>7.169999999999999</v>
      </c>
      <c r="M257">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INDEX(products!$A$1:$G$49,MATCH($D258,products!$A$1:$A$49,0),MATCH($I$1,products!$A$1:$G$1,0))</f>
        <v>Lib</v>
      </c>
      <c r="J258" t="str">
        <f>INDEX(products!$A$1:$G$49,MATCH($D258,products!$A$1:$A$49,0),MATCH(J$1,products!$A$1:$G$1,0))</f>
        <v>M</v>
      </c>
      <c r="K258" s="5">
        <f>INDEX(products!$A$1:$G$49,MATCH($D258,products!$A$1:$A$49,0),MATCH(K$1,products!$A$1:$G$1,0))</f>
        <v>0.5</v>
      </c>
      <c r="L258">
        <f>INDEX(products!$A$1:$G$49,MATCH($D258,products!$A$1:$A$49,0),MATCH(L$1,products!$A$1:$G$1,0))</f>
        <v>8.73</v>
      </c>
      <c r="M258">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INDEX(products!$A$1:$G$49,MATCH($D259,products!$A$1:$A$49,0),MATCH($I$1,products!$A$1:$G$1,0))</f>
        <v>Exc</v>
      </c>
      <c r="J259" t="str">
        <f>INDEX(products!$A$1:$G$49,MATCH($D259,products!$A$1:$A$49,0),MATCH(J$1,products!$A$1:$G$1,0))</f>
        <v>D</v>
      </c>
      <c r="K259" s="5">
        <f>INDEX(products!$A$1:$G$49,MATCH($D259,products!$A$1:$A$49,0),MATCH(K$1,products!$A$1:$G$1,0))</f>
        <v>2.5</v>
      </c>
      <c r="L259">
        <f>INDEX(products!$A$1:$G$49,MATCH($D259,products!$A$1:$A$49,0),MATCH(L$1,products!$A$1:$G$1,0))</f>
        <v>27.945</v>
      </c>
      <c r="M259">
        <f t="shared" ref="M259:M322" si="12">L259*E259</f>
        <v>27.945</v>
      </c>
      <c r="N259" t="str">
        <f t="shared" ref="N259:N322" si="13">IF(I259="Rob","Robusta",IF(I259="Exc","Excelsa",IF(I259="Ara","Arabica",IF(I259="Lib","Liberica",""))))</f>
        <v>Excelsa</v>
      </c>
      <c r="O259" t="str">
        <f t="shared" ref="O259:O322" si="14">IF(J259="M","Medium", 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INDEX(products!$A$1:$G$49,MATCH($D260,products!$A$1:$A$49,0),MATCH($I$1,products!$A$1:$G$1,0))</f>
        <v>Exc</v>
      </c>
      <c r="J260" t="str">
        <f>INDEX(products!$A$1:$G$49,MATCH($D260,products!$A$1:$A$49,0),MATCH(J$1,products!$A$1:$G$1,0))</f>
        <v>D</v>
      </c>
      <c r="K260" s="5">
        <f>INDEX(products!$A$1:$G$49,MATCH($D260,products!$A$1:$A$49,0),MATCH(K$1,products!$A$1:$G$1,0))</f>
        <v>2.5</v>
      </c>
      <c r="L260">
        <f>INDEX(products!$A$1:$G$49,MATCH($D260,products!$A$1:$A$49,0),MATCH(L$1,products!$A$1:$G$1,0))</f>
        <v>27.945</v>
      </c>
      <c r="M260">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INDEX(products!$A$1:$G$49,MATCH($D261,products!$A$1:$A$49,0),MATCH($I$1,products!$A$1:$G$1,0))</f>
        <v>Rob</v>
      </c>
      <c r="J261" t="str">
        <f>INDEX(products!$A$1:$G$49,MATCH($D261,products!$A$1:$A$49,0),MATCH(J$1,products!$A$1:$G$1,0))</f>
        <v>M</v>
      </c>
      <c r="K261" s="5">
        <f>INDEX(products!$A$1:$G$49,MATCH($D261,products!$A$1:$A$49,0),MATCH(K$1,products!$A$1:$G$1,0))</f>
        <v>0.2</v>
      </c>
      <c r="L261">
        <f>INDEX(products!$A$1:$G$49,MATCH($D261,products!$A$1:$A$49,0),MATCH(L$1,products!$A$1:$G$1,0))</f>
        <v>2.9849999999999999</v>
      </c>
      <c r="M261">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INDEX(products!$A$1:$G$49,MATCH($D262,products!$A$1:$A$49,0),MATCH($I$1,products!$A$1:$G$1,0))</f>
        <v>Rob</v>
      </c>
      <c r="J262" t="str">
        <f>INDEX(products!$A$1:$G$49,MATCH($D262,products!$A$1:$A$49,0),MATCH(J$1,products!$A$1:$G$1,0))</f>
        <v>L</v>
      </c>
      <c r="K262" s="5">
        <f>INDEX(products!$A$1:$G$49,MATCH($D262,products!$A$1:$A$49,0),MATCH(K$1,products!$A$1:$G$1,0))</f>
        <v>2.5</v>
      </c>
      <c r="L262">
        <f>INDEX(products!$A$1:$G$49,MATCH($D262,products!$A$1:$A$49,0),MATCH(L$1,products!$A$1:$G$1,0))</f>
        <v>27.484999999999996</v>
      </c>
      <c r="M262">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INDEX(products!$A$1:$G$49,MATCH($D263,products!$A$1:$A$49,0),MATCH($I$1,products!$A$1:$G$1,0))</f>
        <v>Rob</v>
      </c>
      <c r="J263" t="str">
        <f>INDEX(products!$A$1:$G$49,MATCH($D263,products!$A$1:$A$49,0),MATCH(J$1,products!$A$1:$G$1,0))</f>
        <v>L</v>
      </c>
      <c r="K263" s="5">
        <f>INDEX(products!$A$1:$G$49,MATCH($D263,products!$A$1:$A$49,0),MATCH(K$1,products!$A$1:$G$1,0))</f>
        <v>1</v>
      </c>
      <c r="L263">
        <f>INDEX(products!$A$1:$G$49,MATCH($D263,products!$A$1:$A$49,0),MATCH(L$1,products!$A$1:$G$1,0))</f>
        <v>11.95</v>
      </c>
      <c r="M263">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INDEX(products!$A$1:$G$49,MATCH($D264,products!$A$1:$A$49,0),MATCH($I$1,products!$A$1:$G$1,0))</f>
        <v>Exc</v>
      </c>
      <c r="J264" t="str">
        <f>INDEX(products!$A$1:$G$49,MATCH($D264,products!$A$1:$A$49,0),MATCH(J$1,products!$A$1:$G$1,0))</f>
        <v>M</v>
      </c>
      <c r="K264" s="5">
        <f>INDEX(products!$A$1:$G$49,MATCH($D264,products!$A$1:$A$49,0),MATCH(K$1,products!$A$1:$G$1,0))</f>
        <v>1</v>
      </c>
      <c r="L264">
        <f>INDEX(products!$A$1:$G$49,MATCH($D264,products!$A$1:$A$49,0),MATCH(L$1,products!$A$1:$G$1,0))</f>
        <v>13.75</v>
      </c>
      <c r="M264">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INDEX(products!$A$1:$G$49,MATCH($D265,products!$A$1:$A$49,0),MATCH($I$1,products!$A$1:$G$1,0))</f>
        <v>Lib</v>
      </c>
      <c r="J265" t="str">
        <f>INDEX(products!$A$1:$G$49,MATCH($D265,products!$A$1:$A$49,0),MATCH(J$1,products!$A$1:$G$1,0))</f>
        <v>M</v>
      </c>
      <c r="K265" s="5">
        <f>INDEX(products!$A$1:$G$49,MATCH($D265,products!$A$1:$A$49,0),MATCH(K$1,products!$A$1:$G$1,0))</f>
        <v>2.5</v>
      </c>
      <c r="L265">
        <f>INDEX(products!$A$1:$G$49,MATCH($D265,products!$A$1:$A$49,0),MATCH(L$1,products!$A$1:$G$1,0))</f>
        <v>33.464999999999996</v>
      </c>
      <c r="M26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INDEX(products!$A$1:$G$49,MATCH($D266,products!$A$1:$A$49,0),MATCH($I$1,products!$A$1:$G$1,0))</f>
        <v>Rob</v>
      </c>
      <c r="J266" t="str">
        <f>INDEX(products!$A$1:$G$49,MATCH($D266,products!$A$1:$A$49,0),MATCH(J$1,products!$A$1:$G$1,0))</f>
        <v>L</v>
      </c>
      <c r="K266" s="5">
        <f>INDEX(products!$A$1:$G$49,MATCH($D266,products!$A$1:$A$49,0),MATCH(K$1,products!$A$1:$G$1,0))</f>
        <v>1</v>
      </c>
      <c r="L266">
        <f>INDEX(products!$A$1:$G$49,MATCH($D266,products!$A$1:$A$49,0),MATCH(L$1,products!$A$1:$G$1,0))</f>
        <v>11.95</v>
      </c>
      <c r="M266">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INDEX(products!$A$1:$G$49,MATCH($D267,products!$A$1:$A$49,0),MATCH($I$1,products!$A$1:$G$1,0))</f>
        <v>Ara</v>
      </c>
      <c r="J267" t="str">
        <f>INDEX(products!$A$1:$G$49,MATCH($D267,products!$A$1:$A$49,0),MATCH(J$1,products!$A$1:$G$1,0))</f>
        <v>D</v>
      </c>
      <c r="K267" s="5">
        <f>INDEX(products!$A$1:$G$49,MATCH($D267,products!$A$1:$A$49,0),MATCH(K$1,products!$A$1:$G$1,0))</f>
        <v>0.5</v>
      </c>
      <c r="L267">
        <f>INDEX(products!$A$1:$G$49,MATCH($D267,products!$A$1:$A$49,0),MATCH(L$1,products!$A$1:$G$1,0))</f>
        <v>5.97</v>
      </c>
      <c r="M267">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INDEX(products!$A$1:$G$49,MATCH($D268,products!$A$1:$A$49,0),MATCH($I$1,products!$A$1:$G$1,0))</f>
        <v>Exc</v>
      </c>
      <c r="J268" t="str">
        <f>INDEX(products!$A$1:$G$49,MATCH($D268,products!$A$1:$A$49,0),MATCH(J$1,products!$A$1:$G$1,0))</f>
        <v>D</v>
      </c>
      <c r="K268" s="5">
        <f>INDEX(products!$A$1:$G$49,MATCH($D268,products!$A$1:$A$49,0),MATCH(K$1,products!$A$1:$G$1,0))</f>
        <v>1</v>
      </c>
      <c r="L268">
        <f>INDEX(products!$A$1:$G$49,MATCH($D268,products!$A$1:$A$49,0),MATCH(L$1,products!$A$1:$G$1,0))</f>
        <v>12.15</v>
      </c>
      <c r="M268">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INDEX(products!$A$1:$G$49,MATCH($D269,products!$A$1:$A$49,0),MATCH($I$1,products!$A$1:$G$1,0))</f>
        <v>Exc</v>
      </c>
      <c r="J269" t="str">
        <f>INDEX(products!$A$1:$G$49,MATCH($D269,products!$A$1:$A$49,0),MATCH(J$1,products!$A$1:$G$1,0))</f>
        <v>D</v>
      </c>
      <c r="K269" s="5">
        <f>INDEX(products!$A$1:$G$49,MATCH($D269,products!$A$1:$A$49,0),MATCH(K$1,products!$A$1:$G$1,0))</f>
        <v>0.2</v>
      </c>
      <c r="L269">
        <f>INDEX(products!$A$1:$G$49,MATCH($D269,products!$A$1:$A$49,0),MATCH(L$1,products!$A$1:$G$1,0))</f>
        <v>3.645</v>
      </c>
      <c r="M269">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INDEX(products!$A$1:$G$49,MATCH($D270,products!$A$1:$A$49,0),MATCH($I$1,products!$A$1:$G$1,0))</f>
        <v>Ara</v>
      </c>
      <c r="J270" t="str">
        <f>INDEX(products!$A$1:$G$49,MATCH($D270,products!$A$1:$A$49,0),MATCH(J$1,products!$A$1:$G$1,0))</f>
        <v>D</v>
      </c>
      <c r="K270" s="5">
        <f>INDEX(products!$A$1:$G$49,MATCH($D270,products!$A$1:$A$49,0),MATCH(K$1,products!$A$1:$G$1,0))</f>
        <v>1</v>
      </c>
      <c r="L270">
        <f>INDEX(products!$A$1:$G$49,MATCH($D270,products!$A$1:$A$49,0),MATCH(L$1,products!$A$1:$G$1,0))</f>
        <v>9.9499999999999993</v>
      </c>
      <c r="M270">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INDEX(products!$A$1:$G$49,MATCH($D271,products!$A$1:$A$49,0),MATCH($I$1,products!$A$1:$G$1,0))</f>
        <v>Ara</v>
      </c>
      <c r="J271" t="str">
        <f>INDEX(products!$A$1:$G$49,MATCH($D271,products!$A$1:$A$49,0),MATCH(J$1,products!$A$1:$G$1,0))</f>
        <v>D</v>
      </c>
      <c r="K271" s="5">
        <f>INDEX(products!$A$1:$G$49,MATCH($D271,products!$A$1:$A$49,0),MATCH(K$1,products!$A$1:$G$1,0))</f>
        <v>0.2</v>
      </c>
      <c r="L271">
        <f>INDEX(products!$A$1:$G$49,MATCH($D271,products!$A$1:$A$49,0),MATCH(L$1,products!$A$1:$G$1,0))</f>
        <v>2.9849999999999999</v>
      </c>
      <c r="M271">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INDEX(products!$A$1:$G$49,MATCH($D272,products!$A$1:$A$49,0),MATCH($I$1,products!$A$1:$G$1,0))</f>
        <v>Exc</v>
      </c>
      <c r="J272" t="str">
        <f>INDEX(products!$A$1:$G$49,MATCH($D272,products!$A$1:$A$49,0),MATCH(J$1,products!$A$1:$G$1,0))</f>
        <v>D</v>
      </c>
      <c r="K272" s="5">
        <f>INDEX(products!$A$1:$G$49,MATCH($D272,products!$A$1:$A$49,0),MATCH(K$1,products!$A$1:$G$1,0))</f>
        <v>0.5</v>
      </c>
      <c r="L272">
        <f>INDEX(products!$A$1:$G$49,MATCH($D272,products!$A$1:$A$49,0),MATCH(L$1,products!$A$1:$G$1,0))</f>
        <v>7.29</v>
      </c>
      <c r="M272">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INDEX(products!$A$1:$G$49,MATCH($D273,products!$A$1:$A$49,0),MATCH($I$1,products!$A$1:$G$1,0))</f>
        <v>Ara</v>
      </c>
      <c r="J273" t="str">
        <f>INDEX(products!$A$1:$G$49,MATCH($D273,products!$A$1:$A$49,0),MATCH(J$1,products!$A$1:$G$1,0))</f>
        <v>D</v>
      </c>
      <c r="K273" s="5">
        <f>INDEX(products!$A$1:$G$49,MATCH($D273,products!$A$1:$A$49,0),MATCH(K$1,products!$A$1:$G$1,0))</f>
        <v>0.2</v>
      </c>
      <c r="L273">
        <f>INDEX(products!$A$1:$G$49,MATCH($D273,products!$A$1:$A$49,0),MATCH(L$1,products!$A$1:$G$1,0))</f>
        <v>2.9849999999999999</v>
      </c>
      <c r="M273">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INDEX(products!$A$1:$G$49,MATCH($D274,products!$A$1:$A$49,0),MATCH($I$1,products!$A$1:$G$1,0))</f>
        <v>Rob</v>
      </c>
      <c r="J274" t="str">
        <f>INDEX(products!$A$1:$G$49,MATCH($D274,products!$A$1:$A$49,0),MATCH(J$1,products!$A$1:$G$1,0))</f>
        <v>L</v>
      </c>
      <c r="K274" s="5">
        <f>INDEX(products!$A$1:$G$49,MATCH($D274,products!$A$1:$A$49,0),MATCH(K$1,products!$A$1:$G$1,0))</f>
        <v>1</v>
      </c>
      <c r="L274">
        <f>INDEX(products!$A$1:$G$49,MATCH($D274,products!$A$1:$A$49,0),MATCH(L$1,products!$A$1:$G$1,0))</f>
        <v>11.95</v>
      </c>
      <c r="M274">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INDEX(products!$A$1:$G$49,MATCH($D275,products!$A$1:$A$49,0),MATCH($I$1,products!$A$1:$G$1,0))</f>
        <v>Ara</v>
      </c>
      <c r="J275" t="str">
        <f>INDEX(products!$A$1:$G$49,MATCH($D275,products!$A$1:$A$49,0),MATCH(J$1,products!$A$1:$G$1,0))</f>
        <v>L</v>
      </c>
      <c r="K275" s="5">
        <f>INDEX(products!$A$1:$G$49,MATCH($D275,products!$A$1:$A$49,0),MATCH(K$1,products!$A$1:$G$1,0))</f>
        <v>0.2</v>
      </c>
      <c r="L275">
        <f>INDEX(products!$A$1:$G$49,MATCH($D275,products!$A$1:$A$49,0),MATCH(L$1,products!$A$1:$G$1,0))</f>
        <v>3.8849999999999998</v>
      </c>
      <c r="M27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INDEX(products!$A$1:$G$49,MATCH($D276,products!$A$1:$A$49,0),MATCH($I$1,products!$A$1:$G$1,0))</f>
        <v>Ara</v>
      </c>
      <c r="J276" t="str">
        <f>INDEX(products!$A$1:$G$49,MATCH($D276,products!$A$1:$A$49,0),MATCH(J$1,products!$A$1:$G$1,0))</f>
        <v>M</v>
      </c>
      <c r="K276" s="5">
        <f>INDEX(products!$A$1:$G$49,MATCH($D276,products!$A$1:$A$49,0),MATCH(K$1,products!$A$1:$G$1,0))</f>
        <v>2.5</v>
      </c>
      <c r="L276">
        <f>INDEX(products!$A$1:$G$49,MATCH($D276,products!$A$1:$A$49,0),MATCH(L$1,products!$A$1:$G$1,0))</f>
        <v>25.874999999999996</v>
      </c>
      <c r="M276">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INDEX(products!$A$1:$G$49,MATCH($D277,products!$A$1:$A$49,0),MATCH($I$1,products!$A$1:$G$1,0))</f>
        <v>Exc</v>
      </c>
      <c r="J277" t="str">
        <f>INDEX(products!$A$1:$G$49,MATCH($D277,products!$A$1:$A$49,0),MATCH(J$1,products!$A$1:$G$1,0))</f>
        <v>L</v>
      </c>
      <c r="K277" s="5">
        <f>INDEX(products!$A$1:$G$49,MATCH($D277,products!$A$1:$A$49,0),MATCH(K$1,products!$A$1:$G$1,0))</f>
        <v>2.5</v>
      </c>
      <c r="L277">
        <f>INDEX(products!$A$1:$G$49,MATCH($D277,products!$A$1:$A$49,0),MATCH(L$1,products!$A$1:$G$1,0))</f>
        <v>34.154999999999994</v>
      </c>
      <c r="M277">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INDEX(products!$A$1:$G$49,MATCH($D278,products!$A$1:$A$49,0),MATCH($I$1,products!$A$1:$G$1,0))</f>
        <v>Rob</v>
      </c>
      <c r="J278" t="str">
        <f>INDEX(products!$A$1:$G$49,MATCH($D278,products!$A$1:$A$49,0),MATCH(J$1,products!$A$1:$G$1,0))</f>
        <v>L</v>
      </c>
      <c r="K278" s="5">
        <f>INDEX(products!$A$1:$G$49,MATCH($D278,products!$A$1:$A$49,0),MATCH(K$1,products!$A$1:$G$1,0))</f>
        <v>2.5</v>
      </c>
      <c r="L278">
        <f>INDEX(products!$A$1:$G$49,MATCH($D278,products!$A$1:$A$49,0),MATCH(L$1,products!$A$1:$G$1,0))</f>
        <v>27.484999999999996</v>
      </c>
      <c r="M278">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INDEX(products!$A$1:$G$49,MATCH($D279,products!$A$1:$A$49,0),MATCH($I$1,products!$A$1:$G$1,0))</f>
        <v>Exc</v>
      </c>
      <c r="J279" t="str">
        <f>INDEX(products!$A$1:$G$49,MATCH($D279,products!$A$1:$A$49,0),MATCH(J$1,products!$A$1:$G$1,0))</f>
        <v>L</v>
      </c>
      <c r="K279" s="5">
        <f>INDEX(products!$A$1:$G$49,MATCH($D279,products!$A$1:$A$49,0),MATCH(K$1,products!$A$1:$G$1,0))</f>
        <v>1</v>
      </c>
      <c r="L279">
        <f>INDEX(products!$A$1:$G$49,MATCH($D279,products!$A$1:$A$49,0),MATCH(L$1,products!$A$1:$G$1,0))</f>
        <v>14.85</v>
      </c>
      <c r="M279">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INDEX(products!$A$1:$G$49,MATCH($D280,products!$A$1:$A$49,0),MATCH($I$1,products!$A$1:$G$1,0))</f>
        <v>Ara</v>
      </c>
      <c r="J280" t="str">
        <f>INDEX(products!$A$1:$G$49,MATCH($D280,products!$A$1:$A$49,0),MATCH(J$1,products!$A$1:$G$1,0))</f>
        <v>L</v>
      </c>
      <c r="K280" s="5">
        <f>INDEX(products!$A$1:$G$49,MATCH($D280,products!$A$1:$A$49,0),MATCH(K$1,products!$A$1:$G$1,0))</f>
        <v>0.2</v>
      </c>
      <c r="L280">
        <f>INDEX(products!$A$1:$G$49,MATCH($D280,products!$A$1:$A$49,0),MATCH(L$1,products!$A$1:$G$1,0))</f>
        <v>3.8849999999999998</v>
      </c>
      <c r="M280">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INDEX(products!$A$1:$G$49,MATCH($D281,products!$A$1:$A$49,0),MATCH($I$1,products!$A$1:$G$1,0))</f>
        <v>Lib</v>
      </c>
      <c r="J281" t="str">
        <f>INDEX(products!$A$1:$G$49,MATCH($D281,products!$A$1:$A$49,0),MATCH(J$1,products!$A$1:$G$1,0))</f>
        <v>M</v>
      </c>
      <c r="K281" s="5">
        <f>INDEX(products!$A$1:$G$49,MATCH($D281,products!$A$1:$A$49,0),MATCH(K$1,products!$A$1:$G$1,0))</f>
        <v>2.5</v>
      </c>
      <c r="L281">
        <f>INDEX(products!$A$1:$G$49,MATCH($D281,products!$A$1:$A$49,0),MATCH(L$1,products!$A$1:$G$1,0))</f>
        <v>33.464999999999996</v>
      </c>
      <c r="M281">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INDEX(products!$A$1:$G$49,MATCH($D282,products!$A$1:$A$49,0),MATCH($I$1,products!$A$1:$G$1,0))</f>
        <v>Exc</v>
      </c>
      <c r="J282" t="str">
        <f>INDEX(products!$A$1:$G$49,MATCH($D282,products!$A$1:$A$49,0),MATCH(J$1,products!$A$1:$G$1,0))</f>
        <v>M</v>
      </c>
      <c r="K282" s="5">
        <f>INDEX(products!$A$1:$G$49,MATCH($D282,products!$A$1:$A$49,0),MATCH(K$1,products!$A$1:$G$1,0))</f>
        <v>0.5</v>
      </c>
      <c r="L282">
        <f>INDEX(products!$A$1:$G$49,MATCH($D282,products!$A$1:$A$49,0),MATCH(L$1,products!$A$1:$G$1,0))</f>
        <v>8.25</v>
      </c>
      <c r="M282">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INDEX(products!$A$1:$G$49,MATCH($D283,products!$A$1:$A$49,0),MATCH($I$1,products!$A$1:$G$1,0))</f>
        <v>Exc</v>
      </c>
      <c r="J283" t="str">
        <f>INDEX(products!$A$1:$G$49,MATCH($D283,products!$A$1:$A$49,0),MATCH(J$1,products!$A$1:$G$1,0))</f>
        <v>L</v>
      </c>
      <c r="K283" s="5">
        <f>INDEX(products!$A$1:$G$49,MATCH($D283,products!$A$1:$A$49,0),MATCH(K$1,products!$A$1:$G$1,0))</f>
        <v>1</v>
      </c>
      <c r="L283">
        <f>INDEX(products!$A$1:$G$49,MATCH($D283,products!$A$1:$A$49,0),MATCH(L$1,products!$A$1:$G$1,0))</f>
        <v>14.85</v>
      </c>
      <c r="M283">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INDEX(products!$A$1:$G$49,MATCH($D284,products!$A$1:$A$49,0),MATCH($I$1,products!$A$1:$G$1,0))</f>
        <v>Ara</v>
      </c>
      <c r="J284" t="str">
        <f>INDEX(products!$A$1:$G$49,MATCH($D284,products!$A$1:$A$49,0),MATCH(J$1,products!$A$1:$G$1,0))</f>
        <v>L</v>
      </c>
      <c r="K284" s="5">
        <f>INDEX(products!$A$1:$G$49,MATCH($D284,products!$A$1:$A$49,0),MATCH(K$1,products!$A$1:$G$1,0))</f>
        <v>0.5</v>
      </c>
      <c r="L284">
        <f>INDEX(products!$A$1:$G$49,MATCH($D284,products!$A$1:$A$49,0),MATCH(L$1,products!$A$1:$G$1,0))</f>
        <v>7.77</v>
      </c>
      <c r="M284">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INDEX(products!$A$1:$G$49,MATCH($D285,products!$A$1:$A$49,0),MATCH($I$1,products!$A$1:$G$1,0))</f>
        <v>Rob</v>
      </c>
      <c r="J285" t="str">
        <f>INDEX(products!$A$1:$G$49,MATCH($D285,products!$A$1:$A$49,0),MATCH(J$1,products!$A$1:$G$1,0))</f>
        <v>D</v>
      </c>
      <c r="K285" s="5">
        <f>INDEX(products!$A$1:$G$49,MATCH($D285,products!$A$1:$A$49,0),MATCH(K$1,products!$A$1:$G$1,0))</f>
        <v>0.5</v>
      </c>
      <c r="L285">
        <f>INDEX(products!$A$1:$G$49,MATCH($D285,products!$A$1:$A$49,0),MATCH(L$1,products!$A$1:$G$1,0))</f>
        <v>5.3699999999999992</v>
      </c>
      <c r="M28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INDEX(products!$A$1:$G$49,MATCH($D286,products!$A$1:$A$49,0),MATCH($I$1,products!$A$1:$G$1,0))</f>
        <v>Exc</v>
      </c>
      <c r="J286" t="str">
        <f>INDEX(products!$A$1:$G$49,MATCH($D286,products!$A$1:$A$49,0),MATCH(J$1,products!$A$1:$G$1,0))</f>
        <v>M</v>
      </c>
      <c r="K286" s="5">
        <f>INDEX(products!$A$1:$G$49,MATCH($D286,products!$A$1:$A$49,0),MATCH(K$1,products!$A$1:$G$1,0))</f>
        <v>2.5</v>
      </c>
      <c r="L286">
        <f>INDEX(products!$A$1:$G$49,MATCH($D286,products!$A$1:$A$49,0),MATCH(L$1,products!$A$1:$G$1,0))</f>
        <v>31.624999999999996</v>
      </c>
      <c r="M286">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INDEX(products!$A$1:$G$49,MATCH($D287,products!$A$1:$A$49,0),MATCH($I$1,products!$A$1:$G$1,0))</f>
        <v>Lib</v>
      </c>
      <c r="J287" t="str">
        <f>INDEX(products!$A$1:$G$49,MATCH($D287,products!$A$1:$A$49,0),MATCH(J$1,products!$A$1:$G$1,0))</f>
        <v>L</v>
      </c>
      <c r="K287" s="5">
        <f>INDEX(products!$A$1:$G$49,MATCH($D287,products!$A$1:$A$49,0),MATCH(K$1,products!$A$1:$G$1,0))</f>
        <v>2.5</v>
      </c>
      <c r="L287">
        <f>INDEX(products!$A$1:$G$49,MATCH($D287,products!$A$1:$A$49,0),MATCH(L$1,products!$A$1:$G$1,0))</f>
        <v>36.454999999999998</v>
      </c>
      <c r="M287">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INDEX(products!$A$1:$G$49,MATCH($D288,products!$A$1:$A$49,0),MATCH($I$1,products!$A$1:$G$1,0))</f>
        <v>Ara</v>
      </c>
      <c r="J288" t="str">
        <f>INDEX(products!$A$1:$G$49,MATCH($D288,products!$A$1:$A$49,0),MATCH(J$1,products!$A$1:$G$1,0))</f>
        <v>M</v>
      </c>
      <c r="K288" s="5">
        <f>INDEX(products!$A$1:$G$49,MATCH($D288,products!$A$1:$A$49,0),MATCH(K$1,products!$A$1:$G$1,0))</f>
        <v>0.2</v>
      </c>
      <c r="L288">
        <f>INDEX(products!$A$1:$G$49,MATCH($D288,products!$A$1:$A$49,0),MATCH(L$1,products!$A$1:$G$1,0))</f>
        <v>3.375</v>
      </c>
      <c r="M288">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INDEX(products!$A$1:$G$49,MATCH($D289,products!$A$1:$A$49,0),MATCH($I$1,products!$A$1:$G$1,0))</f>
        <v>Rob</v>
      </c>
      <c r="J289" t="str">
        <f>INDEX(products!$A$1:$G$49,MATCH($D289,products!$A$1:$A$49,0),MATCH(J$1,products!$A$1:$G$1,0))</f>
        <v>L</v>
      </c>
      <c r="K289" s="5">
        <f>INDEX(products!$A$1:$G$49,MATCH($D289,products!$A$1:$A$49,0),MATCH(K$1,products!$A$1:$G$1,0))</f>
        <v>0.2</v>
      </c>
      <c r="L289">
        <f>INDEX(products!$A$1:$G$49,MATCH($D289,products!$A$1:$A$49,0),MATCH(L$1,products!$A$1:$G$1,0))</f>
        <v>3.5849999999999995</v>
      </c>
      <c r="M289">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INDEX(products!$A$1:$G$49,MATCH($D290,products!$A$1:$A$49,0),MATCH($I$1,products!$A$1:$G$1,0))</f>
        <v>Exc</v>
      </c>
      <c r="J290" t="str">
        <f>INDEX(products!$A$1:$G$49,MATCH($D290,products!$A$1:$A$49,0),MATCH(J$1,products!$A$1:$G$1,0))</f>
        <v>M</v>
      </c>
      <c r="K290" s="5">
        <f>INDEX(products!$A$1:$G$49,MATCH($D290,products!$A$1:$A$49,0),MATCH(K$1,products!$A$1:$G$1,0))</f>
        <v>0.5</v>
      </c>
      <c r="L290">
        <f>INDEX(products!$A$1:$G$49,MATCH($D290,products!$A$1:$A$49,0),MATCH(L$1,products!$A$1:$G$1,0))</f>
        <v>8.25</v>
      </c>
      <c r="M290">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INDEX(products!$A$1:$G$49,MATCH($D291,products!$A$1:$A$49,0),MATCH($I$1,products!$A$1:$G$1,0))</f>
        <v>Rob</v>
      </c>
      <c r="J291" t="str">
        <f>INDEX(products!$A$1:$G$49,MATCH($D291,products!$A$1:$A$49,0),MATCH(J$1,products!$A$1:$G$1,0))</f>
        <v>D</v>
      </c>
      <c r="K291" s="5">
        <f>INDEX(products!$A$1:$G$49,MATCH($D291,products!$A$1:$A$49,0),MATCH(K$1,products!$A$1:$G$1,0))</f>
        <v>0.2</v>
      </c>
      <c r="L291">
        <f>INDEX(products!$A$1:$G$49,MATCH($D291,products!$A$1:$A$49,0),MATCH(L$1,products!$A$1:$G$1,0))</f>
        <v>2.6849999999999996</v>
      </c>
      <c r="M291">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INDEX(products!$A$1:$G$49,MATCH($D292,products!$A$1:$A$49,0),MATCH($I$1,products!$A$1:$G$1,0))</f>
        <v>Ara</v>
      </c>
      <c r="J292" t="str">
        <f>INDEX(products!$A$1:$G$49,MATCH($D292,products!$A$1:$A$49,0),MATCH(J$1,products!$A$1:$G$1,0))</f>
        <v>D</v>
      </c>
      <c r="K292" s="5">
        <f>INDEX(products!$A$1:$G$49,MATCH($D292,products!$A$1:$A$49,0),MATCH(K$1,products!$A$1:$G$1,0))</f>
        <v>1</v>
      </c>
      <c r="L292">
        <f>INDEX(products!$A$1:$G$49,MATCH($D292,products!$A$1:$A$49,0),MATCH(L$1,products!$A$1:$G$1,0))</f>
        <v>9.9499999999999993</v>
      </c>
      <c r="M292">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INDEX(products!$A$1:$G$49,MATCH($D293,products!$A$1:$A$49,0),MATCH($I$1,products!$A$1:$G$1,0))</f>
        <v>Exc</v>
      </c>
      <c r="J293" t="str">
        <f>INDEX(products!$A$1:$G$49,MATCH($D293,products!$A$1:$A$49,0),MATCH(J$1,products!$A$1:$G$1,0))</f>
        <v>M</v>
      </c>
      <c r="K293" s="5">
        <f>INDEX(products!$A$1:$G$49,MATCH($D293,products!$A$1:$A$49,0),MATCH(K$1,products!$A$1:$G$1,0))</f>
        <v>0.5</v>
      </c>
      <c r="L293">
        <f>INDEX(products!$A$1:$G$49,MATCH($D293,products!$A$1:$A$49,0),MATCH(L$1,products!$A$1:$G$1,0))</f>
        <v>8.25</v>
      </c>
      <c r="M293">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INDEX(products!$A$1:$G$49,MATCH($D294,products!$A$1:$A$49,0),MATCH($I$1,products!$A$1:$G$1,0))</f>
        <v>Ara</v>
      </c>
      <c r="J294" t="str">
        <f>INDEX(products!$A$1:$G$49,MATCH($D294,products!$A$1:$A$49,0),MATCH(J$1,products!$A$1:$G$1,0))</f>
        <v>D</v>
      </c>
      <c r="K294" s="5">
        <f>INDEX(products!$A$1:$G$49,MATCH($D294,products!$A$1:$A$49,0),MATCH(K$1,products!$A$1:$G$1,0))</f>
        <v>0.5</v>
      </c>
      <c r="L294">
        <f>INDEX(products!$A$1:$G$49,MATCH($D294,products!$A$1:$A$49,0),MATCH(L$1,products!$A$1:$G$1,0))</f>
        <v>5.97</v>
      </c>
      <c r="M294">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INDEX(products!$A$1:$G$49,MATCH($D295,products!$A$1:$A$49,0),MATCH($I$1,products!$A$1:$G$1,0))</f>
        <v>Ara</v>
      </c>
      <c r="J295" t="str">
        <f>INDEX(products!$A$1:$G$49,MATCH($D295,products!$A$1:$A$49,0),MATCH(J$1,products!$A$1:$G$1,0))</f>
        <v>D</v>
      </c>
      <c r="K295" s="5">
        <f>INDEX(products!$A$1:$G$49,MATCH($D295,products!$A$1:$A$49,0),MATCH(K$1,products!$A$1:$G$1,0))</f>
        <v>0.5</v>
      </c>
      <c r="L295">
        <f>INDEX(products!$A$1:$G$49,MATCH($D295,products!$A$1:$A$49,0),MATCH(L$1,products!$A$1:$G$1,0))</f>
        <v>5.97</v>
      </c>
      <c r="M29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INDEX(products!$A$1:$G$49,MATCH($D296,products!$A$1:$A$49,0),MATCH($I$1,products!$A$1:$G$1,0))</f>
        <v>Exc</v>
      </c>
      <c r="J296" t="str">
        <f>INDEX(products!$A$1:$G$49,MATCH($D296,products!$A$1:$A$49,0),MATCH(J$1,products!$A$1:$G$1,0))</f>
        <v>L</v>
      </c>
      <c r="K296" s="5">
        <f>INDEX(products!$A$1:$G$49,MATCH($D296,products!$A$1:$A$49,0),MATCH(K$1,products!$A$1:$G$1,0))</f>
        <v>1</v>
      </c>
      <c r="L296">
        <f>INDEX(products!$A$1:$G$49,MATCH($D296,products!$A$1:$A$49,0),MATCH(L$1,products!$A$1:$G$1,0))</f>
        <v>14.85</v>
      </c>
      <c r="M296">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INDEX(products!$A$1:$G$49,MATCH($D297,products!$A$1:$A$49,0),MATCH($I$1,products!$A$1:$G$1,0))</f>
        <v>Exc</v>
      </c>
      <c r="J297" t="str">
        <f>INDEX(products!$A$1:$G$49,MATCH($D297,products!$A$1:$A$49,0),MATCH(J$1,products!$A$1:$G$1,0))</f>
        <v>M</v>
      </c>
      <c r="K297" s="5">
        <f>INDEX(products!$A$1:$G$49,MATCH($D297,products!$A$1:$A$49,0),MATCH(K$1,products!$A$1:$G$1,0))</f>
        <v>1</v>
      </c>
      <c r="L297">
        <f>INDEX(products!$A$1:$G$49,MATCH($D297,products!$A$1:$A$49,0),MATCH(L$1,products!$A$1:$G$1,0))</f>
        <v>13.75</v>
      </c>
      <c r="M297">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INDEX(products!$A$1:$G$49,MATCH($D298,products!$A$1:$A$49,0),MATCH($I$1,products!$A$1:$G$1,0))</f>
        <v>Rob</v>
      </c>
      <c r="J298" t="str">
        <f>INDEX(products!$A$1:$G$49,MATCH($D298,products!$A$1:$A$49,0),MATCH(J$1,products!$A$1:$G$1,0))</f>
        <v>M</v>
      </c>
      <c r="K298" s="5">
        <f>INDEX(products!$A$1:$G$49,MATCH($D298,products!$A$1:$A$49,0),MATCH(K$1,products!$A$1:$G$1,0))</f>
        <v>0.5</v>
      </c>
      <c r="L298">
        <f>INDEX(products!$A$1:$G$49,MATCH($D298,products!$A$1:$A$49,0),MATCH(L$1,products!$A$1:$G$1,0))</f>
        <v>5.97</v>
      </c>
      <c r="M298">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INDEX(products!$A$1:$G$49,MATCH($D299,products!$A$1:$A$49,0),MATCH($I$1,products!$A$1:$G$1,0))</f>
        <v>Rob</v>
      </c>
      <c r="J299" t="str">
        <f>INDEX(products!$A$1:$G$49,MATCH($D299,products!$A$1:$A$49,0),MATCH(J$1,products!$A$1:$G$1,0))</f>
        <v>D</v>
      </c>
      <c r="K299" s="5">
        <f>INDEX(products!$A$1:$G$49,MATCH($D299,products!$A$1:$A$49,0),MATCH(K$1,products!$A$1:$G$1,0))</f>
        <v>0.5</v>
      </c>
      <c r="L299">
        <f>INDEX(products!$A$1:$G$49,MATCH($D299,products!$A$1:$A$49,0),MATCH(L$1,products!$A$1:$G$1,0))</f>
        <v>5.3699999999999992</v>
      </c>
      <c r="M299">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INDEX(products!$A$1:$G$49,MATCH($D300,products!$A$1:$A$49,0),MATCH($I$1,products!$A$1:$G$1,0))</f>
        <v>Exc</v>
      </c>
      <c r="J300" t="str">
        <f>INDEX(products!$A$1:$G$49,MATCH($D300,products!$A$1:$A$49,0),MATCH(J$1,products!$A$1:$G$1,0))</f>
        <v>L</v>
      </c>
      <c r="K300" s="5">
        <f>INDEX(products!$A$1:$G$49,MATCH($D300,products!$A$1:$A$49,0),MATCH(K$1,products!$A$1:$G$1,0))</f>
        <v>0.2</v>
      </c>
      <c r="L300">
        <f>INDEX(products!$A$1:$G$49,MATCH($D300,products!$A$1:$A$49,0),MATCH(L$1,products!$A$1:$G$1,0))</f>
        <v>4.4550000000000001</v>
      </c>
      <c r="M300">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INDEX(products!$A$1:$G$49,MATCH($D301,products!$A$1:$A$49,0),MATCH($I$1,products!$A$1:$G$1,0))</f>
        <v>Exc</v>
      </c>
      <c r="J301" t="str">
        <f>INDEX(products!$A$1:$G$49,MATCH($D301,products!$A$1:$A$49,0),MATCH(J$1,products!$A$1:$G$1,0))</f>
        <v>L</v>
      </c>
      <c r="K301" s="5">
        <f>INDEX(products!$A$1:$G$49,MATCH($D301,products!$A$1:$A$49,0),MATCH(K$1,products!$A$1:$G$1,0))</f>
        <v>2.5</v>
      </c>
      <c r="L301">
        <f>INDEX(products!$A$1:$G$49,MATCH($D301,products!$A$1:$A$49,0),MATCH(L$1,products!$A$1:$G$1,0))</f>
        <v>34.154999999999994</v>
      </c>
      <c r="M301">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INDEX(products!$A$1:$G$49,MATCH($D302,products!$A$1:$A$49,0),MATCH($I$1,products!$A$1:$G$1,0))</f>
        <v>Ara</v>
      </c>
      <c r="J302" t="str">
        <f>INDEX(products!$A$1:$G$49,MATCH($D302,products!$A$1:$A$49,0),MATCH(J$1,products!$A$1:$G$1,0))</f>
        <v>L</v>
      </c>
      <c r="K302" s="5">
        <f>INDEX(products!$A$1:$G$49,MATCH($D302,products!$A$1:$A$49,0),MATCH(K$1,products!$A$1:$G$1,0))</f>
        <v>1</v>
      </c>
      <c r="L302">
        <f>INDEX(products!$A$1:$G$49,MATCH($D302,products!$A$1:$A$49,0),MATCH(L$1,products!$A$1:$G$1,0))</f>
        <v>12.95</v>
      </c>
      <c r="M302">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INDEX(products!$A$1:$G$49,MATCH($D303,products!$A$1:$A$49,0),MATCH($I$1,products!$A$1:$G$1,0))</f>
        <v>Lib</v>
      </c>
      <c r="J303" t="str">
        <f>INDEX(products!$A$1:$G$49,MATCH($D303,products!$A$1:$A$49,0),MATCH(J$1,products!$A$1:$G$1,0))</f>
        <v>D</v>
      </c>
      <c r="K303" s="5">
        <f>INDEX(products!$A$1:$G$49,MATCH($D303,products!$A$1:$A$49,0),MATCH(K$1,products!$A$1:$G$1,0))</f>
        <v>0.2</v>
      </c>
      <c r="L303">
        <f>INDEX(products!$A$1:$G$49,MATCH($D303,products!$A$1:$A$49,0),MATCH(L$1,products!$A$1:$G$1,0))</f>
        <v>3.8849999999999998</v>
      </c>
      <c r="M303">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INDEX(products!$A$1:$G$49,MATCH($D304,products!$A$1:$A$49,0),MATCH($I$1,products!$A$1:$G$1,0))</f>
        <v>Ara</v>
      </c>
      <c r="J304" t="str">
        <f>INDEX(products!$A$1:$G$49,MATCH($D304,products!$A$1:$A$49,0),MATCH(J$1,products!$A$1:$G$1,0))</f>
        <v>M</v>
      </c>
      <c r="K304" s="5">
        <f>INDEX(products!$A$1:$G$49,MATCH($D304,products!$A$1:$A$49,0),MATCH(K$1,products!$A$1:$G$1,0))</f>
        <v>0.5</v>
      </c>
      <c r="L304">
        <f>INDEX(products!$A$1:$G$49,MATCH($D304,products!$A$1:$A$49,0),MATCH(L$1,products!$A$1:$G$1,0))</f>
        <v>6.75</v>
      </c>
      <c r="M304">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INDEX(products!$A$1:$G$49,MATCH($D305,products!$A$1:$A$49,0),MATCH($I$1,products!$A$1:$G$1,0))</f>
        <v>Exc</v>
      </c>
      <c r="J305" t="str">
        <f>INDEX(products!$A$1:$G$49,MATCH($D305,products!$A$1:$A$49,0),MATCH(J$1,products!$A$1:$G$1,0))</f>
        <v>D</v>
      </c>
      <c r="K305" s="5">
        <f>INDEX(products!$A$1:$G$49,MATCH($D305,products!$A$1:$A$49,0),MATCH(K$1,products!$A$1:$G$1,0))</f>
        <v>2.5</v>
      </c>
      <c r="L305">
        <f>INDEX(products!$A$1:$G$49,MATCH($D305,products!$A$1:$A$49,0),MATCH(L$1,products!$A$1:$G$1,0))</f>
        <v>27.945</v>
      </c>
      <c r="M30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INDEX(products!$A$1:$G$49,MATCH($D306,products!$A$1:$A$49,0),MATCH($I$1,products!$A$1:$G$1,0))</f>
        <v>Ara</v>
      </c>
      <c r="J306" t="str">
        <f>INDEX(products!$A$1:$G$49,MATCH($D306,products!$A$1:$A$49,0),MATCH(J$1,products!$A$1:$G$1,0))</f>
        <v>L</v>
      </c>
      <c r="K306" s="5">
        <f>INDEX(products!$A$1:$G$49,MATCH($D306,products!$A$1:$A$49,0),MATCH(K$1,products!$A$1:$G$1,0))</f>
        <v>0.2</v>
      </c>
      <c r="L306">
        <f>INDEX(products!$A$1:$G$49,MATCH($D306,products!$A$1:$A$49,0),MATCH(L$1,products!$A$1:$G$1,0))</f>
        <v>3.8849999999999998</v>
      </c>
      <c r="M306">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INDEX(products!$A$1:$G$49,MATCH($D307,products!$A$1:$A$49,0),MATCH($I$1,products!$A$1:$G$1,0))</f>
        <v>Lib</v>
      </c>
      <c r="J307" t="str">
        <f>INDEX(products!$A$1:$G$49,MATCH($D307,products!$A$1:$A$49,0),MATCH(J$1,products!$A$1:$G$1,0))</f>
        <v>M</v>
      </c>
      <c r="K307" s="5">
        <f>INDEX(products!$A$1:$G$49,MATCH($D307,products!$A$1:$A$49,0),MATCH(K$1,products!$A$1:$G$1,0))</f>
        <v>0.2</v>
      </c>
      <c r="L307">
        <f>INDEX(products!$A$1:$G$49,MATCH($D307,products!$A$1:$A$49,0),MATCH(L$1,products!$A$1:$G$1,0))</f>
        <v>4.3650000000000002</v>
      </c>
      <c r="M307">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INDEX(products!$A$1:$G$49,MATCH($D308,products!$A$1:$A$49,0),MATCH($I$1,products!$A$1:$G$1,0))</f>
        <v>Rob</v>
      </c>
      <c r="J308" t="str">
        <f>INDEX(products!$A$1:$G$49,MATCH($D308,products!$A$1:$A$49,0),MATCH(J$1,products!$A$1:$G$1,0))</f>
        <v>M</v>
      </c>
      <c r="K308" s="5">
        <f>INDEX(products!$A$1:$G$49,MATCH($D308,products!$A$1:$A$49,0),MATCH(K$1,products!$A$1:$G$1,0))</f>
        <v>0.2</v>
      </c>
      <c r="L308">
        <f>INDEX(products!$A$1:$G$49,MATCH($D308,products!$A$1:$A$49,0),MATCH(L$1,products!$A$1:$G$1,0))</f>
        <v>2.9849999999999999</v>
      </c>
      <c r="M308">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INDEX(products!$A$1:$G$49,MATCH($D309,products!$A$1:$A$49,0),MATCH($I$1,products!$A$1:$G$1,0))</f>
        <v>Ara</v>
      </c>
      <c r="J309" t="str">
        <f>INDEX(products!$A$1:$G$49,MATCH($D309,products!$A$1:$A$49,0),MATCH(J$1,products!$A$1:$G$1,0))</f>
        <v>M</v>
      </c>
      <c r="K309" s="5">
        <f>INDEX(products!$A$1:$G$49,MATCH($D309,products!$A$1:$A$49,0),MATCH(K$1,products!$A$1:$G$1,0))</f>
        <v>1</v>
      </c>
      <c r="L309">
        <f>INDEX(products!$A$1:$G$49,MATCH($D309,products!$A$1:$A$49,0),MATCH(L$1,products!$A$1:$G$1,0))</f>
        <v>11.25</v>
      </c>
      <c r="M309">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INDEX(products!$A$1:$G$49,MATCH($D310,products!$A$1:$A$49,0),MATCH($I$1,products!$A$1:$G$1,0))</f>
        <v>Ara</v>
      </c>
      <c r="J310" t="str">
        <f>INDEX(products!$A$1:$G$49,MATCH($D310,products!$A$1:$A$49,0),MATCH(J$1,products!$A$1:$G$1,0))</f>
        <v>M</v>
      </c>
      <c r="K310" s="5">
        <f>INDEX(products!$A$1:$G$49,MATCH($D310,products!$A$1:$A$49,0),MATCH(K$1,products!$A$1:$G$1,0))</f>
        <v>1</v>
      </c>
      <c r="L310">
        <f>INDEX(products!$A$1:$G$49,MATCH($D310,products!$A$1:$A$49,0),MATCH(L$1,products!$A$1:$G$1,0))</f>
        <v>11.25</v>
      </c>
      <c r="M310">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INDEX(products!$A$1:$G$49,MATCH($D311,products!$A$1:$A$49,0),MATCH($I$1,products!$A$1:$G$1,0))</f>
        <v>Lib</v>
      </c>
      <c r="J311" t="str">
        <f>INDEX(products!$A$1:$G$49,MATCH($D311,products!$A$1:$A$49,0),MATCH(J$1,products!$A$1:$G$1,0))</f>
        <v>M</v>
      </c>
      <c r="K311" s="5">
        <f>INDEX(products!$A$1:$G$49,MATCH($D311,products!$A$1:$A$49,0),MATCH(K$1,products!$A$1:$G$1,0))</f>
        <v>0.2</v>
      </c>
      <c r="L311">
        <f>INDEX(products!$A$1:$G$49,MATCH($D311,products!$A$1:$A$49,0),MATCH(L$1,products!$A$1:$G$1,0))</f>
        <v>4.3650000000000002</v>
      </c>
      <c r="M311">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INDEX(products!$A$1:$G$49,MATCH($D312,products!$A$1:$A$49,0),MATCH($I$1,products!$A$1:$G$1,0))</f>
        <v>Exc</v>
      </c>
      <c r="J312" t="str">
        <f>INDEX(products!$A$1:$G$49,MATCH($D312,products!$A$1:$A$49,0),MATCH(J$1,products!$A$1:$G$1,0))</f>
        <v>L</v>
      </c>
      <c r="K312" s="5">
        <f>INDEX(products!$A$1:$G$49,MATCH($D312,products!$A$1:$A$49,0),MATCH(K$1,products!$A$1:$G$1,0))</f>
        <v>1</v>
      </c>
      <c r="L312">
        <f>INDEX(products!$A$1:$G$49,MATCH($D312,products!$A$1:$A$49,0),MATCH(L$1,products!$A$1:$G$1,0))</f>
        <v>14.85</v>
      </c>
      <c r="M312">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INDEX(products!$A$1:$G$49,MATCH($D313,products!$A$1:$A$49,0),MATCH($I$1,products!$A$1:$G$1,0))</f>
        <v>Exc</v>
      </c>
      <c r="J313" t="str">
        <f>INDEX(products!$A$1:$G$49,MATCH($D313,products!$A$1:$A$49,0),MATCH(J$1,products!$A$1:$G$1,0))</f>
        <v>M</v>
      </c>
      <c r="K313" s="5">
        <f>INDEX(products!$A$1:$G$49,MATCH($D313,products!$A$1:$A$49,0),MATCH(K$1,products!$A$1:$G$1,0))</f>
        <v>2.5</v>
      </c>
      <c r="L313">
        <f>INDEX(products!$A$1:$G$49,MATCH($D313,products!$A$1:$A$49,0),MATCH(L$1,products!$A$1:$G$1,0))</f>
        <v>31.624999999999996</v>
      </c>
      <c r="M313">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INDEX(products!$A$1:$G$49,MATCH($D314,products!$A$1:$A$49,0),MATCH($I$1,products!$A$1:$G$1,0))</f>
        <v>Rob</v>
      </c>
      <c r="J314" t="str">
        <f>INDEX(products!$A$1:$G$49,MATCH($D314,products!$A$1:$A$49,0),MATCH(J$1,products!$A$1:$G$1,0))</f>
        <v>M</v>
      </c>
      <c r="K314" s="5">
        <f>INDEX(products!$A$1:$G$49,MATCH($D314,products!$A$1:$A$49,0),MATCH(K$1,products!$A$1:$G$1,0))</f>
        <v>0.5</v>
      </c>
      <c r="L314">
        <f>INDEX(products!$A$1:$G$49,MATCH($D314,products!$A$1:$A$49,0),MATCH(L$1,products!$A$1:$G$1,0))</f>
        <v>5.97</v>
      </c>
      <c r="M314">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INDEX(products!$A$1:$G$49,MATCH($D315,products!$A$1:$A$49,0),MATCH($I$1,products!$A$1:$G$1,0))</f>
        <v>Rob</v>
      </c>
      <c r="J315" t="str">
        <f>INDEX(products!$A$1:$G$49,MATCH($D315,products!$A$1:$A$49,0),MATCH(J$1,products!$A$1:$G$1,0))</f>
        <v>M</v>
      </c>
      <c r="K315" s="5">
        <f>INDEX(products!$A$1:$G$49,MATCH($D315,products!$A$1:$A$49,0),MATCH(K$1,products!$A$1:$G$1,0))</f>
        <v>1</v>
      </c>
      <c r="L315">
        <f>INDEX(products!$A$1:$G$49,MATCH($D315,products!$A$1:$A$49,0),MATCH(L$1,products!$A$1:$G$1,0))</f>
        <v>9.9499999999999993</v>
      </c>
      <c r="M31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INDEX(products!$A$1:$G$49,MATCH($D316,products!$A$1:$A$49,0),MATCH($I$1,products!$A$1:$G$1,0))</f>
        <v>Rob</v>
      </c>
      <c r="J316" t="str">
        <f>INDEX(products!$A$1:$G$49,MATCH($D316,products!$A$1:$A$49,0),MATCH(J$1,products!$A$1:$G$1,0))</f>
        <v>D</v>
      </c>
      <c r="K316" s="5">
        <f>INDEX(products!$A$1:$G$49,MATCH($D316,products!$A$1:$A$49,0),MATCH(K$1,products!$A$1:$G$1,0))</f>
        <v>1</v>
      </c>
      <c r="L316">
        <f>INDEX(products!$A$1:$G$49,MATCH($D316,products!$A$1:$A$49,0),MATCH(L$1,products!$A$1:$G$1,0))</f>
        <v>8.9499999999999993</v>
      </c>
      <c r="M316">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INDEX(products!$A$1:$G$49,MATCH($D317,products!$A$1:$A$49,0),MATCH($I$1,products!$A$1:$G$1,0))</f>
        <v>Exc</v>
      </c>
      <c r="J317" t="str">
        <f>INDEX(products!$A$1:$G$49,MATCH($D317,products!$A$1:$A$49,0),MATCH(J$1,products!$A$1:$G$1,0))</f>
        <v>L</v>
      </c>
      <c r="K317" s="5">
        <f>INDEX(products!$A$1:$G$49,MATCH($D317,products!$A$1:$A$49,0),MATCH(K$1,products!$A$1:$G$1,0))</f>
        <v>2.5</v>
      </c>
      <c r="L317">
        <f>INDEX(products!$A$1:$G$49,MATCH($D317,products!$A$1:$A$49,0),MATCH(L$1,products!$A$1:$G$1,0))</f>
        <v>34.154999999999994</v>
      </c>
      <c r="M317">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INDEX(products!$A$1:$G$49,MATCH($D318,products!$A$1:$A$49,0),MATCH($I$1,products!$A$1:$G$1,0))</f>
        <v>Exc</v>
      </c>
      <c r="J318" t="str">
        <f>INDEX(products!$A$1:$G$49,MATCH($D318,products!$A$1:$A$49,0),MATCH(J$1,products!$A$1:$G$1,0))</f>
        <v>L</v>
      </c>
      <c r="K318" s="5">
        <f>INDEX(products!$A$1:$G$49,MATCH($D318,products!$A$1:$A$49,0),MATCH(K$1,products!$A$1:$G$1,0))</f>
        <v>2.5</v>
      </c>
      <c r="L318">
        <f>INDEX(products!$A$1:$G$49,MATCH($D318,products!$A$1:$A$49,0),MATCH(L$1,products!$A$1:$G$1,0))</f>
        <v>34.154999999999994</v>
      </c>
      <c r="M318">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INDEX(products!$A$1:$G$49,MATCH($D319,products!$A$1:$A$49,0),MATCH($I$1,products!$A$1:$G$1,0))</f>
        <v>Exc</v>
      </c>
      <c r="J319" t="str">
        <f>INDEX(products!$A$1:$G$49,MATCH($D319,products!$A$1:$A$49,0),MATCH(J$1,products!$A$1:$G$1,0))</f>
        <v>D</v>
      </c>
      <c r="K319" s="5">
        <f>INDEX(products!$A$1:$G$49,MATCH($D319,products!$A$1:$A$49,0),MATCH(K$1,products!$A$1:$G$1,0))</f>
        <v>0.5</v>
      </c>
      <c r="L319">
        <f>INDEX(products!$A$1:$G$49,MATCH($D319,products!$A$1:$A$49,0),MATCH(L$1,products!$A$1:$G$1,0))</f>
        <v>7.29</v>
      </c>
      <c r="M319">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INDEX(products!$A$1:$G$49,MATCH($D320,products!$A$1:$A$49,0),MATCH($I$1,products!$A$1:$G$1,0))</f>
        <v>Ara</v>
      </c>
      <c r="J320" t="str">
        <f>INDEX(products!$A$1:$G$49,MATCH($D320,products!$A$1:$A$49,0),MATCH(J$1,products!$A$1:$G$1,0))</f>
        <v>M</v>
      </c>
      <c r="K320" s="5">
        <f>INDEX(products!$A$1:$G$49,MATCH($D320,products!$A$1:$A$49,0),MATCH(K$1,products!$A$1:$G$1,0))</f>
        <v>2.5</v>
      </c>
      <c r="L320">
        <f>INDEX(products!$A$1:$G$49,MATCH($D320,products!$A$1:$A$49,0),MATCH(L$1,products!$A$1:$G$1,0))</f>
        <v>25.874999999999996</v>
      </c>
      <c r="M320">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INDEX(products!$A$1:$G$49,MATCH($D321,products!$A$1:$A$49,0),MATCH($I$1,products!$A$1:$G$1,0))</f>
        <v>Exc</v>
      </c>
      <c r="J321" t="str">
        <f>INDEX(products!$A$1:$G$49,MATCH($D321,products!$A$1:$A$49,0),MATCH(J$1,products!$A$1:$G$1,0))</f>
        <v>M</v>
      </c>
      <c r="K321" s="5">
        <f>INDEX(products!$A$1:$G$49,MATCH($D321,products!$A$1:$A$49,0),MATCH(K$1,products!$A$1:$G$1,0))</f>
        <v>0.2</v>
      </c>
      <c r="L321">
        <f>INDEX(products!$A$1:$G$49,MATCH($D321,products!$A$1:$A$49,0),MATCH(L$1,products!$A$1:$G$1,0))</f>
        <v>4.125</v>
      </c>
      <c r="M321">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INDEX(products!$A$1:$G$49,MATCH($D322,products!$A$1:$A$49,0),MATCH($I$1,products!$A$1:$G$1,0))</f>
        <v>Ara</v>
      </c>
      <c r="J322" t="str">
        <f>INDEX(products!$A$1:$G$49,MATCH($D322,products!$A$1:$A$49,0),MATCH(J$1,products!$A$1:$G$1,0))</f>
        <v>L</v>
      </c>
      <c r="K322" s="5">
        <f>INDEX(products!$A$1:$G$49,MATCH($D322,products!$A$1:$A$49,0),MATCH(K$1,products!$A$1:$G$1,0))</f>
        <v>0.2</v>
      </c>
      <c r="L322">
        <f>INDEX(products!$A$1:$G$49,MATCH($D322,products!$A$1:$A$49,0),MATCH(L$1,products!$A$1:$G$1,0))</f>
        <v>3.8849999999999998</v>
      </c>
      <c r="M322">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INDEX(products!$A$1:$G$49,MATCH($D323,products!$A$1:$A$49,0),MATCH($I$1,products!$A$1:$G$1,0))</f>
        <v>Ara</v>
      </c>
      <c r="J323" t="str">
        <f>INDEX(products!$A$1:$G$49,MATCH($D323,products!$A$1:$A$49,0),MATCH(J$1,products!$A$1:$G$1,0))</f>
        <v>M</v>
      </c>
      <c r="K323" s="5">
        <f>INDEX(products!$A$1:$G$49,MATCH($D323,products!$A$1:$A$49,0),MATCH(K$1,products!$A$1:$G$1,0))</f>
        <v>0.2</v>
      </c>
      <c r="L323">
        <f>INDEX(products!$A$1:$G$49,MATCH($D323,products!$A$1:$A$49,0),MATCH(L$1,products!$A$1:$G$1,0))</f>
        <v>3.375</v>
      </c>
      <c r="M323">
        <f t="shared" ref="M323:M386" si="15">L323*E323</f>
        <v>20.25</v>
      </c>
      <c r="N323" t="str">
        <f t="shared" ref="N323:N386" si="16">IF(I323="Rob","Robusta",IF(I323="Exc","Excelsa",IF(I323="Ara","Arabica",IF(I323="Lib","Liberica",""))))</f>
        <v>Arabica</v>
      </c>
      <c r="O323" t="str">
        <f t="shared" ref="O323:O386" si="17">IF(J323="M","Medium", 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INDEX(products!$A$1:$G$49,MATCH($D324,products!$A$1:$A$49,0),MATCH($I$1,products!$A$1:$G$1,0))</f>
        <v>Lib</v>
      </c>
      <c r="J324" t="str">
        <f>INDEX(products!$A$1:$G$49,MATCH($D324,products!$A$1:$A$49,0),MATCH(J$1,products!$A$1:$G$1,0))</f>
        <v>D</v>
      </c>
      <c r="K324" s="5">
        <f>INDEX(products!$A$1:$G$49,MATCH($D324,products!$A$1:$A$49,0),MATCH(K$1,products!$A$1:$G$1,0))</f>
        <v>0.5</v>
      </c>
      <c r="L324">
        <f>INDEX(products!$A$1:$G$49,MATCH($D324,products!$A$1:$A$49,0),MATCH(L$1,products!$A$1:$G$1,0))</f>
        <v>7.77</v>
      </c>
      <c r="M324">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INDEX(products!$A$1:$G$49,MATCH($D325,products!$A$1:$A$49,0),MATCH($I$1,products!$A$1:$G$1,0))</f>
        <v>Exc</v>
      </c>
      <c r="J325" t="str">
        <f>INDEX(products!$A$1:$G$49,MATCH($D325,products!$A$1:$A$49,0),MATCH(J$1,products!$A$1:$G$1,0))</f>
        <v>D</v>
      </c>
      <c r="K325" s="5">
        <f>INDEX(products!$A$1:$G$49,MATCH($D325,products!$A$1:$A$49,0),MATCH(K$1,products!$A$1:$G$1,0))</f>
        <v>0.2</v>
      </c>
      <c r="L325">
        <f>INDEX(products!$A$1:$G$49,MATCH($D325,products!$A$1:$A$49,0),MATCH(L$1,products!$A$1:$G$1,0))</f>
        <v>3.645</v>
      </c>
      <c r="M32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INDEX(products!$A$1:$G$49,MATCH($D326,products!$A$1:$A$49,0),MATCH($I$1,products!$A$1:$G$1,0))</f>
        <v>Exc</v>
      </c>
      <c r="J326" t="str">
        <f>INDEX(products!$A$1:$G$49,MATCH($D326,products!$A$1:$A$49,0),MATCH(J$1,products!$A$1:$G$1,0))</f>
        <v>M</v>
      </c>
      <c r="K326" s="5">
        <f>INDEX(products!$A$1:$G$49,MATCH($D326,products!$A$1:$A$49,0),MATCH(K$1,products!$A$1:$G$1,0))</f>
        <v>1</v>
      </c>
      <c r="L326">
        <f>INDEX(products!$A$1:$G$49,MATCH($D326,products!$A$1:$A$49,0),MATCH(L$1,products!$A$1:$G$1,0))</f>
        <v>13.75</v>
      </c>
      <c r="M326">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INDEX(products!$A$1:$G$49,MATCH($D327,products!$A$1:$A$49,0),MATCH($I$1,products!$A$1:$G$1,0))</f>
        <v>Ara</v>
      </c>
      <c r="J327" t="str">
        <f>INDEX(products!$A$1:$G$49,MATCH($D327,products!$A$1:$A$49,0),MATCH(J$1,products!$A$1:$G$1,0))</f>
        <v>L</v>
      </c>
      <c r="K327" s="5">
        <f>INDEX(products!$A$1:$G$49,MATCH($D327,products!$A$1:$A$49,0),MATCH(K$1,products!$A$1:$G$1,0))</f>
        <v>2.5</v>
      </c>
      <c r="L327">
        <f>INDEX(products!$A$1:$G$49,MATCH($D327,products!$A$1:$A$49,0),MATCH(L$1,products!$A$1:$G$1,0))</f>
        <v>29.784999999999997</v>
      </c>
      <c r="M327">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INDEX(products!$A$1:$G$49,MATCH($D328,products!$A$1:$A$49,0),MATCH($I$1,products!$A$1:$G$1,0))</f>
        <v>Rob</v>
      </c>
      <c r="J328" t="str">
        <f>INDEX(products!$A$1:$G$49,MATCH($D328,products!$A$1:$A$49,0),MATCH(J$1,products!$A$1:$G$1,0))</f>
        <v>D</v>
      </c>
      <c r="K328" s="5">
        <f>INDEX(products!$A$1:$G$49,MATCH($D328,products!$A$1:$A$49,0),MATCH(K$1,products!$A$1:$G$1,0))</f>
        <v>1</v>
      </c>
      <c r="L328">
        <f>INDEX(products!$A$1:$G$49,MATCH($D328,products!$A$1:$A$49,0),MATCH(L$1,products!$A$1:$G$1,0))</f>
        <v>8.9499999999999993</v>
      </c>
      <c r="M328">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INDEX(products!$A$1:$G$49,MATCH($D329,products!$A$1:$A$49,0),MATCH($I$1,products!$A$1:$G$1,0))</f>
        <v>Rob</v>
      </c>
      <c r="J329" t="str">
        <f>INDEX(products!$A$1:$G$49,MATCH($D329,products!$A$1:$A$49,0),MATCH(J$1,products!$A$1:$G$1,0))</f>
        <v>D</v>
      </c>
      <c r="K329" s="5">
        <f>INDEX(products!$A$1:$G$49,MATCH($D329,products!$A$1:$A$49,0),MATCH(K$1,products!$A$1:$G$1,0))</f>
        <v>1</v>
      </c>
      <c r="L329">
        <f>INDEX(products!$A$1:$G$49,MATCH($D329,products!$A$1:$A$49,0),MATCH(L$1,products!$A$1:$G$1,0))</f>
        <v>8.9499999999999993</v>
      </c>
      <c r="M329">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INDEX(products!$A$1:$G$49,MATCH($D330,products!$A$1:$A$49,0),MATCH($I$1,products!$A$1:$G$1,0))</f>
        <v>Lib</v>
      </c>
      <c r="J330" t="str">
        <f>INDEX(products!$A$1:$G$49,MATCH($D330,products!$A$1:$A$49,0),MATCH(J$1,products!$A$1:$G$1,0))</f>
        <v>L</v>
      </c>
      <c r="K330" s="5">
        <f>INDEX(products!$A$1:$G$49,MATCH($D330,products!$A$1:$A$49,0),MATCH(K$1,products!$A$1:$G$1,0))</f>
        <v>0.5</v>
      </c>
      <c r="L330">
        <f>INDEX(products!$A$1:$G$49,MATCH($D330,products!$A$1:$A$49,0),MATCH(L$1,products!$A$1:$G$1,0))</f>
        <v>9.51</v>
      </c>
      <c r="M330">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INDEX(products!$A$1:$G$49,MATCH($D331,products!$A$1:$A$49,0),MATCH($I$1,products!$A$1:$G$1,0))</f>
        <v>Rob</v>
      </c>
      <c r="J331" t="str">
        <f>INDEX(products!$A$1:$G$49,MATCH($D331,products!$A$1:$A$49,0),MATCH(J$1,products!$A$1:$G$1,0))</f>
        <v>D</v>
      </c>
      <c r="K331" s="5">
        <f>INDEX(products!$A$1:$G$49,MATCH($D331,products!$A$1:$A$49,0),MATCH(K$1,products!$A$1:$G$1,0))</f>
        <v>0.5</v>
      </c>
      <c r="L331">
        <f>INDEX(products!$A$1:$G$49,MATCH($D331,products!$A$1:$A$49,0),MATCH(L$1,products!$A$1:$G$1,0))</f>
        <v>5.3699999999999992</v>
      </c>
      <c r="M331">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INDEX(products!$A$1:$G$49,MATCH($D332,products!$A$1:$A$49,0),MATCH($I$1,products!$A$1:$G$1,0))</f>
        <v>Rob</v>
      </c>
      <c r="J332" t="str">
        <f>INDEX(products!$A$1:$G$49,MATCH($D332,products!$A$1:$A$49,0),MATCH(J$1,products!$A$1:$G$1,0))</f>
        <v>D</v>
      </c>
      <c r="K332" s="5">
        <f>INDEX(products!$A$1:$G$49,MATCH($D332,products!$A$1:$A$49,0),MATCH(K$1,products!$A$1:$G$1,0))</f>
        <v>0.5</v>
      </c>
      <c r="L332">
        <f>INDEX(products!$A$1:$G$49,MATCH($D332,products!$A$1:$A$49,0),MATCH(L$1,products!$A$1:$G$1,0))</f>
        <v>5.3699999999999992</v>
      </c>
      <c r="M332">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INDEX(products!$A$1:$G$49,MATCH($D333,products!$A$1:$A$49,0),MATCH($I$1,products!$A$1:$G$1,0))</f>
        <v>Rob</v>
      </c>
      <c r="J333" t="str">
        <f>INDEX(products!$A$1:$G$49,MATCH($D333,products!$A$1:$A$49,0),MATCH(J$1,products!$A$1:$G$1,0))</f>
        <v>M</v>
      </c>
      <c r="K333" s="5">
        <f>INDEX(products!$A$1:$G$49,MATCH($D333,products!$A$1:$A$49,0),MATCH(K$1,products!$A$1:$G$1,0))</f>
        <v>2.5</v>
      </c>
      <c r="L333">
        <f>INDEX(products!$A$1:$G$49,MATCH($D333,products!$A$1:$A$49,0),MATCH(L$1,products!$A$1:$G$1,0))</f>
        <v>22.884999999999998</v>
      </c>
      <c r="M333">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INDEX(products!$A$1:$G$49,MATCH($D334,products!$A$1:$A$49,0),MATCH($I$1,products!$A$1:$G$1,0))</f>
        <v>Ara</v>
      </c>
      <c r="J334" t="str">
        <f>INDEX(products!$A$1:$G$49,MATCH($D334,products!$A$1:$A$49,0),MATCH(J$1,products!$A$1:$G$1,0))</f>
        <v>D</v>
      </c>
      <c r="K334" s="5">
        <f>INDEX(products!$A$1:$G$49,MATCH($D334,products!$A$1:$A$49,0),MATCH(K$1,products!$A$1:$G$1,0))</f>
        <v>0.5</v>
      </c>
      <c r="L334">
        <f>INDEX(products!$A$1:$G$49,MATCH($D334,products!$A$1:$A$49,0),MATCH(L$1,products!$A$1:$G$1,0))</f>
        <v>5.97</v>
      </c>
      <c r="M334">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INDEX(products!$A$1:$G$49,MATCH($D335,products!$A$1:$A$49,0),MATCH($I$1,products!$A$1:$G$1,0))</f>
        <v>Rob</v>
      </c>
      <c r="J335" t="str">
        <f>INDEX(products!$A$1:$G$49,MATCH($D335,products!$A$1:$A$49,0),MATCH(J$1,products!$A$1:$G$1,0))</f>
        <v>M</v>
      </c>
      <c r="K335" s="5">
        <f>INDEX(products!$A$1:$G$49,MATCH($D335,products!$A$1:$A$49,0),MATCH(K$1,products!$A$1:$G$1,0))</f>
        <v>0.5</v>
      </c>
      <c r="L335">
        <f>INDEX(products!$A$1:$G$49,MATCH($D335,products!$A$1:$A$49,0),MATCH(L$1,products!$A$1:$G$1,0))</f>
        <v>5.97</v>
      </c>
      <c r="M33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INDEX(products!$A$1:$G$49,MATCH($D336,products!$A$1:$A$49,0),MATCH($I$1,products!$A$1:$G$1,0))</f>
        <v>Rob</v>
      </c>
      <c r="J336" t="str">
        <f>INDEX(products!$A$1:$G$49,MATCH($D336,products!$A$1:$A$49,0),MATCH(J$1,products!$A$1:$G$1,0))</f>
        <v>L</v>
      </c>
      <c r="K336" s="5">
        <f>INDEX(products!$A$1:$G$49,MATCH($D336,products!$A$1:$A$49,0),MATCH(K$1,products!$A$1:$G$1,0))</f>
        <v>1</v>
      </c>
      <c r="L336">
        <f>INDEX(products!$A$1:$G$49,MATCH($D336,products!$A$1:$A$49,0),MATCH(L$1,products!$A$1:$G$1,0))</f>
        <v>11.95</v>
      </c>
      <c r="M336">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INDEX(products!$A$1:$G$49,MATCH($D337,products!$A$1:$A$49,0),MATCH($I$1,products!$A$1:$G$1,0))</f>
        <v>Lib</v>
      </c>
      <c r="J337" t="str">
        <f>INDEX(products!$A$1:$G$49,MATCH($D337,products!$A$1:$A$49,0),MATCH(J$1,products!$A$1:$G$1,0))</f>
        <v>L</v>
      </c>
      <c r="K337" s="5">
        <f>INDEX(products!$A$1:$G$49,MATCH($D337,products!$A$1:$A$49,0),MATCH(K$1,products!$A$1:$G$1,0))</f>
        <v>0.2</v>
      </c>
      <c r="L337">
        <f>INDEX(products!$A$1:$G$49,MATCH($D337,products!$A$1:$A$49,0),MATCH(L$1,products!$A$1:$G$1,0))</f>
        <v>4.7549999999999999</v>
      </c>
      <c r="M337">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INDEX(products!$A$1:$G$49,MATCH($D338,products!$A$1:$A$49,0),MATCH($I$1,products!$A$1:$G$1,0))</f>
        <v>Ara</v>
      </c>
      <c r="J338" t="str">
        <f>INDEX(products!$A$1:$G$49,MATCH($D338,products!$A$1:$A$49,0),MATCH(J$1,products!$A$1:$G$1,0))</f>
        <v>M</v>
      </c>
      <c r="K338" s="5">
        <f>INDEX(products!$A$1:$G$49,MATCH($D338,products!$A$1:$A$49,0),MATCH(K$1,products!$A$1:$G$1,0))</f>
        <v>1</v>
      </c>
      <c r="L338">
        <f>INDEX(products!$A$1:$G$49,MATCH($D338,products!$A$1:$A$49,0),MATCH(L$1,products!$A$1:$G$1,0))</f>
        <v>11.25</v>
      </c>
      <c r="M338">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INDEX(products!$A$1:$G$49,MATCH($D339,products!$A$1:$A$49,0),MATCH($I$1,products!$A$1:$G$1,0))</f>
        <v>Exc</v>
      </c>
      <c r="J339" t="str">
        <f>INDEX(products!$A$1:$G$49,MATCH($D339,products!$A$1:$A$49,0),MATCH(J$1,products!$A$1:$G$1,0))</f>
        <v>D</v>
      </c>
      <c r="K339" s="5">
        <f>INDEX(products!$A$1:$G$49,MATCH($D339,products!$A$1:$A$49,0),MATCH(K$1,products!$A$1:$G$1,0))</f>
        <v>2.5</v>
      </c>
      <c r="L339">
        <f>INDEX(products!$A$1:$G$49,MATCH($D339,products!$A$1:$A$49,0),MATCH(L$1,products!$A$1:$G$1,0))</f>
        <v>27.945</v>
      </c>
      <c r="M339">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INDEX(products!$A$1:$G$49,MATCH($D340,products!$A$1:$A$49,0),MATCH($I$1,products!$A$1:$G$1,0))</f>
        <v>Exc</v>
      </c>
      <c r="J340" t="str">
        <f>INDEX(products!$A$1:$G$49,MATCH($D340,products!$A$1:$A$49,0),MATCH(J$1,products!$A$1:$G$1,0))</f>
        <v>L</v>
      </c>
      <c r="K340" s="5">
        <f>INDEX(products!$A$1:$G$49,MATCH($D340,products!$A$1:$A$49,0),MATCH(K$1,products!$A$1:$G$1,0))</f>
        <v>1</v>
      </c>
      <c r="L340">
        <f>INDEX(products!$A$1:$G$49,MATCH($D340,products!$A$1:$A$49,0),MATCH(L$1,products!$A$1:$G$1,0))</f>
        <v>14.85</v>
      </c>
      <c r="M340">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INDEX(products!$A$1:$G$49,MATCH($D341,products!$A$1:$A$49,0),MATCH($I$1,products!$A$1:$G$1,0))</f>
        <v>Exc</v>
      </c>
      <c r="J341" t="str">
        <f>INDEX(products!$A$1:$G$49,MATCH($D341,products!$A$1:$A$49,0),MATCH(J$1,products!$A$1:$G$1,0))</f>
        <v>D</v>
      </c>
      <c r="K341" s="5">
        <f>INDEX(products!$A$1:$G$49,MATCH($D341,products!$A$1:$A$49,0),MATCH(K$1,products!$A$1:$G$1,0))</f>
        <v>0.2</v>
      </c>
      <c r="L341">
        <f>INDEX(products!$A$1:$G$49,MATCH($D341,products!$A$1:$A$49,0),MATCH(L$1,products!$A$1:$G$1,0))</f>
        <v>3.645</v>
      </c>
      <c r="M341">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INDEX(products!$A$1:$G$49,MATCH($D342,products!$A$1:$A$49,0),MATCH($I$1,products!$A$1:$G$1,0))</f>
        <v>Exc</v>
      </c>
      <c r="J342" t="str">
        <f>INDEX(products!$A$1:$G$49,MATCH($D342,products!$A$1:$A$49,0),MATCH(J$1,products!$A$1:$G$1,0))</f>
        <v>D</v>
      </c>
      <c r="K342" s="5">
        <f>INDEX(products!$A$1:$G$49,MATCH($D342,products!$A$1:$A$49,0),MATCH(K$1,products!$A$1:$G$1,0))</f>
        <v>0.5</v>
      </c>
      <c r="L342">
        <f>INDEX(products!$A$1:$G$49,MATCH($D342,products!$A$1:$A$49,0),MATCH(L$1,products!$A$1:$G$1,0))</f>
        <v>7.29</v>
      </c>
      <c r="M342">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INDEX(products!$A$1:$G$49,MATCH($D343,products!$A$1:$A$49,0),MATCH($I$1,products!$A$1:$G$1,0))</f>
        <v>Exc</v>
      </c>
      <c r="J343" t="str">
        <f>INDEX(products!$A$1:$G$49,MATCH($D343,products!$A$1:$A$49,0),MATCH(J$1,products!$A$1:$G$1,0))</f>
        <v>L</v>
      </c>
      <c r="K343" s="5">
        <f>INDEX(products!$A$1:$G$49,MATCH($D343,products!$A$1:$A$49,0),MATCH(K$1,products!$A$1:$G$1,0))</f>
        <v>0.5</v>
      </c>
      <c r="L343">
        <f>INDEX(products!$A$1:$G$49,MATCH($D343,products!$A$1:$A$49,0),MATCH(L$1,products!$A$1:$G$1,0))</f>
        <v>8.91</v>
      </c>
      <c r="M343">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INDEX(products!$A$1:$G$49,MATCH($D344,products!$A$1:$A$49,0),MATCH($I$1,products!$A$1:$G$1,0))</f>
        <v>Lib</v>
      </c>
      <c r="J344" t="str">
        <f>INDEX(products!$A$1:$G$49,MATCH($D344,products!$A$1:$A$49,0),MATCH(J$1,products!$A$1:$G$1,0))</f>
        <v>D</v>
      </c>
      <c r="K344" s="5">
        <f>INDEX(products!$A$1:$G$49,MATCH($D344,products!$A$1:$A$49,0),MATCH(K$1,products!$A$1:$G$1,0))</f>
        <v>0.5</v>
      </c>
      <c r="L344">
        <f>INDEX(products!$A$1:$G$49,MATCH($D344,products!$A$1:$A$49,0),MATCH(L$1,products!$A$1:$G$1,0))</f>
        <v>7.77</v>
      </c>
      <c r="M344">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INDEX(products!$A$1:$G$49,MATCH($D345,products!$A$1:$A$49,0),MATCH($I$1,products!$A$1:$G$1,0))</f>
        <v>Rob</v>
      </c>
      <c r="J345" t="str">
        <f>INDEX(products!$A$1:$G$49,MATCH($D345,products!$A$1:$A$49,0),MATCH(J$1,products!$A$1:$G$1,0))</f>
        <v>D</v>
      </c>
      <c r="K345" s="5">
        <f>INDEX(products!$A$1:$G$49,MATCH($D345,products!$A$1:$A$49,0),MATCH(K$1,products!$A$1:$G$1,0))</f>
        <v>0.5</v>
      </c>
      <c r="L345">
        <f>INDEX(products!$A$1:$G$49,MATCH($D345,products!$A$1:$A$49,0),MATCH(L$1,products!$A$1:$G$1,0))</f>
        <v>5.3699999999999992</v>
      </c>
      <c r="M34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INDEX(products!$A$1:$G$49,MATCH($D346,products!$A$1:$A$49,0),MATCH($I$1,products!$A$1:$G$1,0))</f>
        <v>Rob</v>
      </c>
      <c r="J346" t="str">
        <f>INDEX(products!$A$1:$G$49,MATCH($D346,products!$A$1:$A$49,0),MATCH(J$1,products!$A$1:$G$1,0))</f>
        <v>M</v>
      </c>
      <c r="K346" s="5">
        <f>INDEX(products!$A$1:$G$49,MATCH($D346,products!$A$1:$A$49,0),MATCH(K$1,products!$A$1:$G$1,0))</f>
        <v>1</v>
      </c>
      <c r="L346">
        <f>INDEX(products!$A$1:$G$49,MATCH($D346,products!$A$1:$A$49,0),MATCH(L$1,products!$A$1:$G$1,0))</f>
        <v>9.9499999999999993</v>
      </c>
      <c r="M346">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INDEX(products!$A$1:$G$49,MATCH($D347,products!$A$1:$A$49,0),MATCH($I$1,products!$A$1:$G$1,0))</f>
        <v>Rob</v>
      </c>
      <c r="J347" t="str">
        <f>INDEX(products!$A$1:$G$49,MATCH($D347,products!$A$1:$A$49,0),MATCH(J$1,products!$A$1:$G$1,0))</f>
        <v>L</v>
      </c>
      <c r="K347" s="5">
        <f>INDEX(products!$A$1:$G$49,MATCH($D347,products!$A$1:$A$49,0),MATCH(K$1,products!$A$1:$G$1,0))</f>
        <v>1</v>
      </c>
      <c r="L347">
        <f>INDEX(products!$A$1:$G$49,MATCH($D347,products!$A$1:$A$49,0),MATCH(L$1,products!$A$1:$G$1,0))</f>
        <v>11.95</v>
      </c>
      <c r="M347">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INDEX(products!$A$1:$G$49,MATCH($D348,products!$A$1:$A$49,0),MATCH($I$1,products!$A$1:$G$1,0))</f>
        <v>Ara</v>
      </c>
      <c r="J348" t="str">
        <f>INDEX(products!$A$1:$G$49,MATCH($D348,products!$A$1:$A$49,0),MATCH(J$1,products!$A$1:$G$1,0))</f>
        <v>L</v>
      </c>
      <c r="K348" s="5">
        <f>INDEX(products!$A$1:$G$49,MATCH($D348,products!$A$1:$A$49,0),MATCH(K$1,products!$A$1:$G$1,0))</f>
        <v>0.5</v>
      </c>
      <c r="L348">
        <f>INDEX(products!$A$1:$G$49,MATCH($D348,products!$A$1:$A$49,0),MATCH(L$1,products!$A$1:$G$1,0))</f>
        <v>7.77</v>
      </c>
      <c r="M348">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INDEX(products!$A$1:$G$49,MATCH($D349,products!$A$1:$A$49,0),MATCH($I$1,products!$A$1:$G$1,0))</f>
        <v>Lib</v>
      </c>
      <c r="J349" t="str">
        <f>INDEX(products!$A$1:$G$49,MATCH($D349,products!$A$1:$A$49,0),MATCH(J$1,products!$A$1:$G$1,0))</f>
        <v>M</v>
      </c>
      <c r="K349" s="5">
        <f>INDEX(products!$A$1:$G$49,MATCH($D349,products!$A$1:$A$49,0),MATCH(K$1,products!$A$1:$G$1,0))</f>
        <v>1</v>
      </c>
      <c r="L349">
        <f>INDEX(products!$A$1:$G$49,MATCH($D349,products!$A$1:$A$49,0),MATCH(L$1,products!$A$1:$G$1,0))</f>
        <v>14.55</v>
      </c>
      <c r="M349">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INDEX(products!$A$1:$G$49,MATCH($D350,products!$A$1:$A$49,0),MATCH($I$1,products!$A$1:$G$1,0))</f>
        <v>Exc</v>
      </c>
      <c r="J350" t="str">
        <f>INDEX(products!$A$1:$G$49,MATCH($D350,products!$A$1:$A$49,0),MATCH(J$1,products!$A$1:$G$1,0))</f>
        <v>L</v>
      </c>
      <c r="K350" s="5">
        <f>INDEX(products!$A$1:$G$49,MATCH($D350,products!$A$1:$A$49,0),MATCH(K$1,products!$A$1:$G$1,0))</f>
        <v>2.5</v>
      </c>
      <c r="L350">
        <f>INDEX(products!$A$1:$G$49,MATCH($D350,products!$A$1:$A$49,0),MATCH(L$1,products!$A$1:$G$1,0))</f>
        <v>34.154999999999994</v>
      </c>
      <c r="M350">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INDEX(products!$A$1:$G$49,MATCH($D351,products!$A$1:$A$49,0),MATCH($I$1,products!$A$1:$G$1,0))</f>
        <v>Rob</v>
      </c>
      <c r="J351" t="str">
        <f>INDEX(products!$A$1:$G$49,MATCH($D351,products!$A$1:$A$49,0),MATCH(J$1,products!$A$1:$G$1,0))</f>
        <v>L</v>
      </c>
      <c r="K351" s="5">
        <f>INDEX(products!$A$1:$G$49,MATCH($D351,products!$A$1:$A$49,0),MATCH(K$1,products!$A$1:$G$1,0))</f>
        <v>0.2</v>
      </c>
      <c r="L351">
        <f>INDEX(products!$A$1:$G$49,MATCH($D351,products!$A$1:$A$49,0),MATCH(L$1,products!$A$1:$G$1,0))</f>
        <v>3.5849999999999995</v>
      </c>
      <c r="M351">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INDEX(products!$A$1:$G$49,MATCH($D352,products!$A$1:$A$49,0),MATCH($I$1,products!$A$1:$G$1,0))</f>
        <v>Ara</v>
      </c>
      <c r="J352" t="str">
        <f>INDEX(products!$A$1:$G$49,MATCH($D352,products!$A$1:$A$49,0),MATCH(J$1,products!$A$1:$G$1,0))</f>
        <v>D</v>
      </c>
      <c r="K352" s="5">
        <f>INDEX(products!$A$1:$G$49,MATCH($D352,products!$A$1:$A$49,0),MATCH(K$1,products!$A$1:$G$1,0))</f>
        <v>0.5</v>
      </c>
      <c r="L352">
        <f>INDEX(products!$A$1:$G$49,MATCH($D352,products!$A$1:$A$49,0),MATCH(L$1,products!$A$1:$G$1,0))</f>
        <v>5.97</v>
      </c>
      <c r="M352">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INDEX(products!$A$1:$G$49,MATCH($D353,products!$A$1:$A$49,0),MATCH($I$1,products!$A$1:$G$1,0))</f>
        <v>Ara</v>
      </c>
      <c r="J353" t="str">
        <f>INDEX(products!$A$1:$G$49,MATCH($D353,products!$A$1:$A$49,0),MATCH(J$1,products!$A$1:$G$1,0))</f>
        <v>M</v>
      </c>
      <c r="K353" s="5">
        <f>INDEX(products!$A$1:$G$49,MATCH($D353,products!$A$1:$A$49,0),MATCH(K$1,products!$A$1:$G$1,0))</f>
        <v>1</v>
      </c>
      <c r="L353">
        <f>INDEX(products!$A$1:$G$49,MATCH($D353,products!$A$1:$A$49,0),MATCH(L$1,products!$A$1:$G$1,0))</f>
        <v>11.25</v>
      </c>
      <c r="M353">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INDEX(products!$A$1:$G$49,MATCH($D354,products!$A$1:$A$49,0),MATCH($I$1,products!$A$1:$G$1,0))</f>
        <v>Exc</v>
      </c>
      <c r="J354" t="str">
        <f>INDEX(products!$A$1:$G$49,MATCH($D354,products!$A$1:$A$49,0),MATCH(J$1,products!$A$1:$G$1,0))</f>
        <v>D</v>
      </c>
      <c r="K354" s="5">
        <f>INDEX(products!$A$1:$G$49,MATCH($D354,products!$A$1:$A$49,0),MATCH(K$1,products!$A$1:$G$1,0))</f>
        <v>0.5</v>
      </c>
      <c r="L354">
        <f>INDEX(products!$A$1:$G$49,MATCH($D354,products!$A$1:$A$49,0),MATCH(L$1,products!$A$1:$G$1,0))</f>
        <v>7.29</v>
      </c>
      <c r="M354">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INDEX(products!$A$1:$G$49,MATCH($D355,products!$A$1:$A$49,0),MATCH($I$1,products!$A$1:$G$1,0))</f>
        <v>Ara</v>
      </c>
      <c r="J355" t="str">
        <f>INDEX(products!$A$1:$G$49,MATCH($D355,products!$A$1:$A$49,0),MATCH(J$1,products!$A$1:$G$1,0))</f>
        <v>M</v>
      </c>
      <c r="K355" s="5">
        <f>INDEX(products!$A$1:$G$49,MATCH($D355,products!$A$1:$A$49,0),MATCH(K$1,products!$A$1:$G$1,0))</f>
        <v>0.5</v>
      </c>
      <c r="L355">
        <f>INDEX(products!$A$1:$G$49,MATCH($D355,products!$A$1:$A$49,0),MATCH(L$1,products!$A$1:$G$1,0))</f>
        <v>6.75</v>
      </c>
      <c r="M35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INDEX(products!$A$1:$G$49,MATCH($D356,products!$A$1:$A$49,0),MATCH($I$1,products!$A$1:$G$1,0))</f>
        <v>Ara</v>
      </c>
      <c r="J356" t="str">
        <f>INDEX(products!$A$1:$G$49,MATCH($D356,products!$A$1:$A$49,0),MATCH(J$1,products!$A$1:$G$1,0))</f>
        <v>M</v>
      </c>
      <c r="K356" s="5">
        <f>INDEX(products!$A$1:$G$49,MATCH($D356,products!$A$1:$A$49,0),MATCH(K$1,products!$A$1:$G$1,0))</f>
        <v>2.5</v>
      </c>
      <c r="L356">
        <f>INDEX(products!$A$1:$G$49,MATCH($D356,products!$A$1:$A$49,0),MATCH(L$1,products!$A$1:$G$1,0))</f>
        <v>25.874999999999996</v>
      </c>
      <c r="M356">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INDEX(products!$A$1:$G$49,MATCH($D357,products!$A$1:$A$49,0),MATCH($I$1,products!$A$1:$G$1,0))</f>
        <v>Ara</v>
      </c>
      <c r="J357" t="str">
        <f>INDEX(products!$A$1:$G$49,MATCH($D357,products!$A$1:$A$49,0),MATCH(J$1,products!$A$1:$G$1,0))</f>
        <v>D</v>
      </c>
      <c r="K357" s="5">
        <f>INDEX(products!$A$1:$G$49,MATCH($D357,products!$A$1:$A$49,0),MATCH(K$1,products!$A$1:$G$1,0))</f>
        <v>2.5</v>
      </c>
      <c r="L357">
        <f>INDEX(products!$A$1:$G$49,MATCH($D357,products!$A$1:$A$49,0),MATCH(L$1,products!$A$1:$G$1,0))</f>
        <v>22.884999999999998</v>
      </c>
      <c r="M357">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INDEX(products!$A$1:$G$49,MATCH($D358,products!$A$1:$A$49,0),MATCH($I$1,products!$A$1:$G$1,0))</f>
        <v>Lib</v>
      </c>
      <c r="J358" t="str">
        <f>INDEX(products!$A$1:$G$49,MATCH($D358,products!$A$1:$A$49,0),MATCH(J$1,products!$A$1:$G$1,0))</f>
        <v>D</v>
      </c>
      <c r="K358" s="5">
        <f>INDEX(products!$A$1:$G$49,MATCH($D358,products!$A$1:$A$49,0),MATCH(K$1,products!$A$1:$G$1,0))</f>
        <v>1</v>
      </c>
      <c r="L358">
        <f>INDEX(products!$A$1:$G$49,MATCH($D358,products!$A$1:$A$49,0),MATCH(L$1,products!$A$1:$G$1,0))</f>
        <v>12.95</v>
      </c>
      <c r="M358">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INDEX(products!$A$1:$G$49,MATCH($D359,products!$A$1:$A$49,0),MATCH($I$1,products!$A$1:$G$1,0))</f>
        <v>Ara</v>
      </c>
      <c r="J359" t="str">
        <f>INDEX(products!$A$1:$G$49,MATCH($D359,products!$A$1:$A$49,0),MATCH(J$1,products!$A$1:$G$1,0))</f>
        <v>M</v>
      </c>
      <c r="K359" s="5">
        <f>INDEX(products!$A$1:$G$49,MATCH($D359,products!$A$1:$A$49,0),MATCH(K$1,products!$A$1:$G$1,0))</f>
        <v>2.5</v>
      </c>
      <c r="L359">
        <f>INDEX(products!$A$1:$G$49,MATCH($D359,products!$A$1:$A$49,0),MATCH(L$1,products!$A$1:$G$1,0))</f>
        <v>25.874999999999996</v>
      </c>
      <c r="M359">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INDEX(products!$A$1:$G$49,MATCH($D360,products!$A$1:$A$49,0),MATCH($I$1,products!$A$1:$G$1,0))</f>
        <v>Ara</v>
      </c>
      <c r="J360" t="str">
        <f>INDEX(products!$A$1:$G$49,MATCH($D360,products!$A$1:$A$49,0),MATCH(J$1,products!$A$1:$G$1,0))</f>
        <v>L</v>
      </c>
      <c r="K360" s="5">
        <f>INDEX(products!$A$1:$G$49,MATCH($D360,products!$A$1:$A$49,0),MATCH(K$1,products!$A$1:$G$1,0))</f>
        <v>2.5</v>
      </c>
      <c r="L360">
        <f>INDEX(products!$A$1:$G$49,MATCH($D360,products!$A$1:$A$49,0),MATCH(L$1,products!$A$1:$G$1,0))</f>
        <v>29.784999999999997</v>
      </c>
      <c r="M360">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INDEX(products!$A$1:$G$49,MATCH($D361,products!$A$1:$A$49,0),MATCH($I$1,products!$A$1:$G$1,0))</f>
        <v>Rob</v>
      </c>
      <c r="J361" t="str">
        <f>INDEX(products!$A$1:$G$49,MATCH($D361,products!$A$1:$A$49,0),MATCH(J$1,products!$A$1:$G$1,0))</f>
        <v>L</v>
      </c>
      <c r="K361" s="5">
        <f>INDEX(products!$A$1:$G$49,MATCH($D361,products!$A$1:$A$49,0),MATCH(K$1,products!$A$1:$G$1,0))</f>
        <v>0.2</v>
      </c>
      <c r="L361">
        <f>INDEX(products!$A$1:$G$49,MATCH($D361,products!$A$1:$A$49,0),MATCH(L$1,products!$A$1:$G$1,0))</f>
        <v>3.5849999999999995</v>
      </c>
      <c r="M361">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INDEX(products!$A$1:$G$49,MATCH($D362,products!$A$1:$A$49,0),MATCH($I$1,products!$A$1:$G$1,0))</f>
        <v>Rob</v>
      </c>
      <c r="J362" t="str">
        <f>INDEX(products!$A$1:$G$49,MATCH($D362,products!$A$1:$A$49,0),MATCH(J$1,products!$A$1:$G$1,0))</f>
        <v>D</v>
      </c>
      <c r="K362" s="5">
        <f>INDEX(products!$A$1:$G$49,MATCH($D362,products!$A$1:$A$49,0),MATCH(K$1,products!$A$1:$G$1,0))</f>
        <v>2.5</v>
      </c>
      <c r="L362">
        <f>INDEX(products!$A$1:$G$49,MATCH($D362,products!$A$1:$A$49,0),MATCH(L$1,products!$A$1:$G$1,0))</f>
        <v>20.584999999999997</v>
      </c>
      <c r="M362">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INDEX(products!$A$1:$G$49,MATCH($D363,products!$A$1:$A$49,0),MATCH($I$1,products!$A$1:$G$1,0))</f>
        <v>Rob</v>
      </c>
      <c r="J363" t="str">
        <f>INDEX(products!$A$1:$G$49,MATCH($D363,products!$A$1:$A$49,0),MATCH(J$1,products!$A$1:$G$1,0))</f>
        <v>M</v>
      </c>
      <c r="K363" s="5">
        <f>INDEX(products!$A$1:$G$49,MATCH($D363,products!$A$1:$A$49,0),MATCH(K$1,products!$A$1:$G$1,0))</f>
        <v>0.5</v>
      </c>
      <c r="L363">
        <f>INDEX(products!$A$1:$G$49,MATCH($D363,products!$A$1:$A$49,0),MATCH(L$1,products!$A$1:$G$1,0))</f>
        <v>5.97</v>
      </c>
      <c r="M363">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INDEX(products!$A$1:$G$49,MATCH($D364,products!$A$1:$A$49,0),MATCH($I$1,products!$A$1:$G$1,0))</f>
        <v>Exc</v>
      </c>
      <c r="J364" t="str">
        <f>INDEX(products!$A$1:$G$49,MATCH($D364,products!$A$1:$A$49,0),MATCH(J$1,products!$A$1:$G$1,0))</f>
        <v>L</v>
      </c>
      <c r="K364" s="5">
        <f>INDEX(products!$A$1:$G$49,MATCH($D364,products!$A$1:$A$49,0),MATCH(K$1,products!$A$1:$G$1,0))</f>
        <v>1</v>
      </c>
      <c r="L364">
        <f>INDEX(products!$A$1:$G$49,MATCH($D364,products!$A$1:$A$49,0),MATCH(L$1,products!$A$1:$G$1,0))</f>
        <v>14.85</v>
      </c>
      <c r="M364">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INDEX(products!$A$1:$G$49,MATCH($D365,products!$A$1:$A$49,0),MATCH($I$1,products!$A$1:$G$1,0))</f>
        <v>Lib</v>
      </c>
      <c r="J365" t="str">
        <f>INDEX(products!$A$1:$G$49,MATCH($D365,products!$A$1:$A$49,0),MATCH(J$1,products!$A$1:$G$1,0))</f>
        <v>M</v>
      </c>
      <c r="K365" s="5">
        <f>INDEX(products!$A$1:$G$49,MATCH($D365,products!$A$1:$A$49,0),MATCH(K$1,products!$A$1:$G$1,0))</f>
        <v>1</v>
      </c>
      <c r="L365">
        <f>INDEX(products!$A$1:$G$49,MATCH($D365,products!$A$1:$A$49,0),MATCH(L$1,products!$A$1:$G$1,0))</f>
        <v>14.55</v>
      </c>
      <c r="M36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INDEX(products!$A$1:$G$49,MATCH($D366,products!$A$1:$A$49,0),MATCH($I$1,products!$A$1:$G$1,0))</f>
        <v>Exc</v>
      </c>
      <c r="J366" t="str">
        <f>INDEX(products!$A$1:$G$49,MATCH($D366,products!$A$1:$A$49,0),MATCH(J$1,products!$A$1:$G$1,0))</f>
        <v>D</v>
      </c>
      <c r="K366" s="5">
        <f>INDEX(products!$A$1:$G$49,MATCH($D366,products!$A$1:$A$49,0),MATCH(K$1,products!$A$1:$G$1,0))</f>
        <v>1</v>
      </c>
      <c r="L366">
        <f>INDEX(products!$A$1:$G$49,MATCH($D366,products!$A$1:$A$49,0),MATCH(L$1,products!$A$1:$G$1,0))</f>
        <v>12.15</v>
      </c>
      <c r="M366">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INDEX(products!$A$1:$G$49,MATCH($D367,products!$A$1:$A$49,0),MATCH($I$1,products!$A$1:$G$1,0))</f>
        <v>Lib</v>
      </c>
      <c r="J367" t="str">
        <f>INDEX(products!$A$1:$G$49,MATCH($D367,products!$A$1:$A$49,0),MATCH(J$1,products!$A$1:$G$1,0))</f>
        <v>D</v>
      </c>
      <c r="K367" s="5">
        <f>INDEX(products!$A$1:$G$49,MATCH($D367,products!$A$1:$A$49,0),MATCH(K$1,products!$A$1:$G$1,0))</f>
        <v>0.5</v>
      </c>
      <c r="L367">
        <f>INDEX(products!$A$1:$G$49,MATCH($D367,products!$A$1:$A$49,0),MATCH(L$1,products!$A$1:$G$1,0))</f>
        <v>7.77</v>
      </c>
      <c r="M367">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INDEX(products!$A$1:$G$49,MATCH($D368,products!$A$1:$A$49,0),MATCH($I$1,products!$A$1:$G$1,0))</f>
        <v>Exc</v>
      </c>
      <c r="J368" t="str">
        <f>INDEX(products!$A$1:$G$49,MATCH($D368,products!$A$1:$A$49,0),MATCH(J$1,products!$A$1:$G$1,0))</f>
        <v>D</v>
      </c>
      <c r="K368" s="5">
        <f>INDEX(products!$A$1:$G$49,MATCH($D368,products!$A$1:$A$49,0),MATCH(K$1,products!$A$1:$G$1,0))</f>
        <v>0.5</v>
      </c>
      <c r="L368">
        <f>INDEX(products!$A$1:$G$49,MATCH($D368,products!$A$1:$A$49,0),MATCH(L$1,products!$A$1:$G$1,0))</f>
        <v>7.29</v>
      </c>
      <c r="M368">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INDEX(products!$A$1:$G$49,MATCH($D369,products!$A$1:$A$49,0),MATCH($I$1,products!$A$1:$G$1,0))</f>
        <v>Lib</v>
      </c>
      <c r="J369" t="str">
        <f>INDEX(products!$A$1:$G$49,MATCH($D369,products!$A$1:$A$49,0),MATCH(J$1,products!$A$1:$G$1,0))</f>
        <v>M</v>
      </c>
      <c r="K369" s="5">
        <f>INDEX(products!$A$1:$G$49,MATCH($D369,products!$A$1:$A$49,0),MATCH(K$1,products!$A$1:$G$1,0))</f>
        <v>0.2</v>
      </c>
      <c r="L369">
        <f>INDEX(products!$A$1:$G$49,MATCH($D369,products!$A$1:$A$49,0),MATCH(L$1,products!$A$1:$G$1,0))</f>
        <v>4.3650000000000002</v>
      </c>
      <c r="M369">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INDEX(products!$A$1:$G$49,MATCH($D370,products!$A$1:$A$49,0),MATCH($I$1,products!$A$1:$G$1,0))</f>
        <v>Exc</v>
      </c>
      <c r="J370" t="str">
        <f>INDEX(products!$A$1:$G$49,MATCH($D370,products!$A$1:$A$49,0),MATCH(J$1,products!$A$1:$G$1,0))</f>
        <v>M</v>
      </c>
      <c r="K370" s="5">
        <f>INDEX(products!$A$1:$G$49,MATCH($D370,products!$A$1:$A$49,0),MATCH(K$1,products!$A$1:$G$1,0))</f>
        <v>2.5</v>
      </c>
      <c r="L370">
        <f>INDEX(products!$A$1:$G$49,MATCH($D370,products!$A$1:$A$49,0),MATCH(L$1,products!$A$1:$G$1,0))</f>
        <v>31.624999999999996</v>
      </c>
      <c r="M370">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INDEX(products!$A$1:$G$49,MATCH($D371,products!$A$1:$A$49,0),MATCH($I$1,products!$A$1:$G$1,0))</f>
        <v>Exc</v>
      </c>
      <c r="J371" t="str">
        <f>INDEX(products!$A$1:$G$49,MATCH($D371,products!$A$1:$A$49,0),MATCH(J$1,products!$A$1:$G$1,0))</f>
        <v>L</v>
      </c>
      <c r="K371" s="5">
        <f>INDEX(products!$A$1:$G$49,MATCH($D371,products!$A$1:$A$49,0),MATCH(K$1,products!$A$1:$G$1,0))</f>
        <v>0.5</v>
      </c>
      <c r="L371">
        <f>INDEX(products!$A$1:$G$49,MATCH($D371,products!$A$1:$A$49,0),MATCH(L$1,products!$A$1:$G$1,0))</f>
        <v>8.91</v>
      </c>
      <c r="M371">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INDEX(products!$A$1:$G$49,MATCH($D372,products!$A$1:$A$49,0),MATCH($I$1,products!$A$1:$G$1,0))</f>
        <v>Exc</v>
      </c>
      <c r="J372" t="str">
        <f>INDEX(products!$A$1:$G$49,MATCH($D372,products!$A$1:$A$49,0),MATCH(J$1,products!$A$1:$G$1,0))</f>
        <v>D</v>
      </c>
      <c r="K372" s="5">
        <f>INDEX(products!$A$1:$G$49,MATCH($D372,products!$A$1:$A$49,0),MATCH(K$1,products!$A$1:$G$1,0))</f>
        <v>1</v>
      </c>
      <c r="L372">
        <f>INDEX(products!$A$1:$G$49,MATCH($D372,products!$A$1:$A$49,0),MATCH(L$1,products!$A$1:$G$1,0))</f>
        <v>12.15</v>
      </c>
      <c r="M372">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INDEX(products!$A$1:$G$49,MATCH($D373,products!$A$1:$A$49,0),MATCH($I$1,products!$A$1:$G$1,0))</f>
        <v>Ara</v>
      </c>
      <c r="J373" t="str">
        <f>INDEX(products!$A$1:$G$49,MATCH($D373,products!$A$1:$A$49,0),MATCH(J$1,products!$A$1:$G$1,0))</f>
        <v>L</v>
      </c>
      <c r="K373" s="5">
        <f>INDEX(products!$A$1:$G$49,MATCH($D373,products!$A$1:$A$49,0),MATCH(K$1,products!$A$1:$G$1,0))</f>
        <v>0.5</v>
      </c>
      <c r="L373">
        <f>INDEX(products!$A$1:$G$49,MATCH($D373,products!$A$1:$A$49,0),MATCH(L$1,products!$A$1:$G$1,0))</f>
        <v>7.77</v>
      </c>
      <c r="M373">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INDEX(products!$A$1:$G$49,MATCH($D374,products!$A$1:$A$49,0),MATCH($I$1,products!$A$1:$G$1,0))</f>
        <v>Rob</v>
      </c>
      <c r="J374" t="str">
        <f>INDEX(products!$A$1:$G$49,MATCH($D374,products!$A$1:$A$49,0),MATCH(J$1,products!$A$1:$G$1,0))</f>
        <v>L</v>
      </c>
      <c r="K374" s="5">
        <f>INDEX(products!$A$1:$G$49,MATCH($D374,products!$A$1:$A$49,0),MATCH(K$1,products!$A$1:$G$1,0))</f>
        <v>0.5</v>
      </c>
      <c r="L374">
        <f>INDEX(products!$A$1:$G$49,MATCH($D374,products!$A$1:$A$49,0),MATCH(L$1,products!$A$1:$G$1,0))</f>
        <v>7.169999999999999</v>
      </c>
      <c r="M374">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INDEX(products!$A$1:$G$49,MATCH($D375,products!$A$1:$A$49,0),MATCH($I$1,products!$A$1:$G$1,0))</f>
        <v>Ara</v>
      </c>
      <c r="J375" t="str">
        <f>INDEX(products!$A$1:$G$49,MATCH($D375,products!$A$1:$A$49,0),MATCH(J$1,products!$A$1:$G$1,0))</f>
        <v>D</v>
      </c>
      <c r="K375" s="5">
        <f>INDEX(products!$A$1:$G$49,MATCH($D375,products!$A$1:$A$49,0),MATCH(K$1,products!$A$1:$G$1,0))</f>
        <v>0.5</v>
      </c>
      <c r="L375">
        <f>INDEX(products!$A$1:$G$49,MATCH($D375,products!$A$1:$A$49,0),MATCH(L$1,products!$A$1:$G$1,0))</f>
        <v>5.97</v>
      </c>
      <c r="M37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INDEX(products!$A$1:$G$49,MATCH($D376,products!$A$1:$A$49,0),MATCH($I$1,products!$A$1:$G$1,0))</f>
        <v>Lib</v>
      </c>
      <c r="J376" t="str">
        <f>INDEX(products!$A$1:$G$49,MATCH($D376,products!$A$1:$A$49,0),MATCH(J$1,products!$A$1:$G$1,0))</f>
        <v>L</v>
      </c>
      <c r="K376" s="5">
        <f>INDEX(products!$A$1:$G$49,MATCH($D376,products!$A$1:$A$49,0),MATCH(K$1,products!$A$1:$G$1,0))</f>
        <v>0.5</v>
      </c>
      <c r="L376">
        <f>INDEX(products!$A$1:$G$49,MATCH($D376,products!$A$1:$A$49,0),MATCH(L$1,products!$A$1:$G$1,0))</f>
        <v>9.51</v>
      </c>
      <c r="M376">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INDEX(products!$A$1:$G$49,MATCH($D377,products!$A$1:$A$49,0),MATCH($I$1,products!$A$1:$G$1,0))</f>
        <v>Ara</v>
      </c>
      <c r="J377" t="str">
        <f>INDEX(products!$A$1:$G$49,MATCH($D377,products!$A$1:$A$49,0),MATCH(J$1,products!$A$1:$G$1,0))</f>
        <v>M</v>
      </c>
      <c r="K377" s="5">
        <f>INDEX(products!$A$1:$G$49,MATCH($D377,products!$A$1:$A$49,0),MATCH(K$1,products!$A$1:$G$1,0))</f>
        <v>0.2</v>
      </c>
      <c r="L377">
        <f>INDEX(products!$A$1:$G$49,MATCH($D377,products!$A$1:$A$49,0),MATCH(L$1,products!$A$1:$G$1,0))</f>
        <v>3.375</v>
      </c>
      <c r="M377">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INDEX(products!$A$1:$G$49,MATCH($D378,products!$A$1:$A$49,0),MATCH($I$1,products!$A$1:$G$1,0))</f>
        <v>Rob</v>
      </c>
      <c r="J378" t="str">
        <f>INDEX(products!$A$1:$G$49,MATCH($D378,products!$A$1:$A$49,0),MATCH(J$1,products!$A$1:$G$1,0))</f>
        <v>M</v>
      </c>
      <c r="K378" s="5">
        <f>INDEX(products!$A$1:$G$49,MATCH($D378,products!$A$1:$A$49,0),MATCH(K$1,products!$A$1:$G$1,0))</f>
        <v>0.5</v>
      </c>
      <c r="L378">
        <f>INDEX(products!$A$1:$G$49,MATCH($D378,products!$A$1:$A$49,0),MATCH(L$1,products!$A$1:$G$1,0))</f>
        <v>5.97</v>
      </c>
      <c r="M378">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INDEX(products!$A$1:$G$49,MATCH($D379,products!$A$1:$A$49,0),MATCH($I$1,products!$A$1:$G$1,0))</f>
        <v>Rob</v>
      </c>
      <c r="J379" t="str">
        <f>INDEX(products!$A$1:$G$49,MATCH($D379,products!$A$1:$A$49,0),MATCH(J$1,products!$A$1:$G$1,0))</f>
        <v>D</v>
      </c>
      <c r="K379" s="5">
        <f>INDEX(products!$A$1:$G$49,MATCH($D379,products!$A$1:$A$49,0),MATCH(K$1,products!$A$1:$G$1,0))</f>
        <v>0.2</v>
      </c>
      <c r="L379">
        <f>INDEX(products!$A$1:$G$49,MATCH($D379,products!$A$1:$A$49,0),MATCH(L$1,products!$A$1:$G$1,0))</f>
        <v>2.6849999999999996</v>
      </c>
      <c r="M379">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INDEX(products!$A$1:$G$49,MATCH($D380,products!$A$1:$A$49,0),MATCH($I$1,products!$A$1:$G$1,0))</f>
        <v>Ara</v>
      </c>
      <c r="J380" t="str">
        <f>INDEX(products!$A$1:$G$49,MATCH($D380,products!$A$1:$A$49,0),MATCH(J$1,products!$A$1:$G$1,0))</f>
        <v>L</v>
      </c>
      <c r="K380" s="5">
        <f>INDEX(products!$A$1:$G$49,MATCH($D380,products!$A$1:$A$49,0),MATCH(K$1,products!$A$1:$G$1,0))</f>
        <v>0.5</v>
      </c>
      <c r="L380">
        <f>INDEX(products!$A$1:$G$49,MATCH($D380,products!$A$1:$A$49,0),MATCH(L$1,products!$A$1:$G$1,0))</f>
        <v>7.77</v>
      </c>
      <c r="M380">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INDEX(products!$A$1:$G$49,MATCH($D381,products!$A$1:$A$49,0),MATCH($I$1,products!$A$1:$G$1,0))</f>
        <v>Rob</v>
      </c>
      <c r="J381" t="str">
        <f>INDEX(products!$A$1:$G$49,MATCH($D381,products!$A$1:$A$49,0),MATCH(J$1,products!$A$1:$G$1,0))</f>
        <v>L</v>
      </c>
      <c r="K381" s="5">
        <f>INDEX(products!$A$1:$G$49,MATCH($D381,products!$A$1:$A$49,0),MATCH(K$1,products!$A$1:$G$1,0))</f>
        <v>0.5</v>
      </c>
      <c r="L381">
        <f>INDEX(products!$A$1:$G$49,MATCH($D381,products!$A$1:$A$49,0),MATCH(L$1,products!$A$1:$G$1,0))</f>
        <v>7.169999999999999</v>
      </c>
      <c r="M381">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INDEX(products!$A$1:$G$49,MATCH($D382,products!$A$1:$A$49,0),MATCH($I$1,products!$A$1:$G$1,0))</f>
        <v>Lib</v>
      </c>
      <c r="J382" t="str">
        <f>INDEX(products!$A$1:$G$49,MATCH($D382,products!$A$1:$A$49,0),MATCH(J$1,products!$A$1:$G$1,0))</f>
        <v>D</v>
      </c>
      <c r="K382" s="5">
        <f>INDEX(products!$A$1:$G$49,MATCH($D382,products!$A$1:$A$49,0),MATCH(K$1,products!$A$1:$G$1,0))</f>
        <v>0.5</v>
      </c>
      <c r="L382">
        <f>INDEX(products!$A$1:$G$49,MATCH($D382,products!$A$1:$A$49,0),MATCH(L$1,products!$A$1:$G$1,0))</f>
        <v>7.77</v>
      </c>
      <c r="M382">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INDEX(products!$A$1:$G$49,MATCH($D383,products!$A$1:$A$49,0),MATCH($I$1,products!$A$1:$G$1,0))</f>
        <v>Ara</v>
      </c>
      <c r="J383" t="str">
        <f>INDEX(products!$A$1:$G$49,MATCH($D383,products!$A$1:$A$49,0),MATCH(J$1,products!$A$1:$G$1,0))</f>
        <v>D</v>
      </c>
      <c r="K383" s="5">
        <f>INDEX(products!$A$1:$G$49,MATCH($D383,products!$A$1:$A$49,0),MATCH(K$1,products!$A$1:$G$1,0))</f>
        <v>0.2</v>
      </c>
      <c r="L383">
        <f>INDEX(products!$A$1:$G$49,MATCH($D383,products!$A$1:$A$49,0),MATCH(L$1,products!$A$1:$G$1,0))</f>
        <v>2.9849999999999999</v>
      </c>
      <c r="M383">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INDEX(products!$A$1:$G$49,MATCH($D384,products!$A$1:$A$49,0),MATCH($I$1,products!$A$1:$G$1,0))</f>
        <v>Exc</v>
      </c>
      <c r="J384" t="str">
        <f>INDEX(products!$A$1:$G$49,MATCH($D384,products!$A$1:$A$49,0),MATCH(J$1,products!$A$1:$G$1,0))</f>
        <v>D</v>
      </c>
      <c r="K384" s="5">
        <f>INDEX(products!$A$1:$G$49,MATCH($D384,products!$A$1:$A$49,0),MATCH(K$1,products!$A$1:$G$1,0))</f>
        <v>0.5</v>
      </c>
      <c r="L384">
        <f>INDEX(products!$A$1:$G$49,MATCH($D384,products!$A$1:$A$49,0),MATCH(L$1,products!$A$1:$G$1,0))</f>
        <v>7.29</v>
      </c>
      <c r="M384">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INDEX(products!$A$1:$G$49,MATCH($D385,products!$A$1:$A$49,0),MATCH($I$1,products!$A$1:$G$1,0))</f>
        <v>Exc</v>
      </c>
      <c r="J385" t="str">
        <f>INDEX(products!$A$1:$G$49,MATCH($D385,products!$A$1:$A$49,0),MATCH(J$1,products!$A$1:$G$1,0))</f>
        <v>L</v>
      </c>
      <c r="K385" s="5">
        <f>INDEX(products!$A$1:$G$49,MATCH($D385,products!$A$1:$A$49,0),MATCH(K$1,products!$A$1:$G$1,0))</f>
        <v>0.5</v>
      </c>
      <c r="L385">
        <f>INDEX(products!$A$1:$G$49,MATCH($D385,products!$A$1:$A$49,0),MATCH(L$1,products!$A$1:$G$1,0))</f>
        <v>8.91</v>
      </c>
      <c r="M38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INDEX(products!$A$1:$G$49,MATCH($D386,products!$A$1:$A$49,0),MATCH($I$1,products!$A$1:$G$1,0))</f>
        <v>Ara</v>
      </c>
      <c r="J386" t="str">
        <f>INDEX(products!$A$1:$G$49,MATCH($D386,products!$A$1:$A$49,0),MATCH(J$1,products!$A$1:$G$1,0))</f>
        <v>L</v>
      </c>
      <c r="K386" s="5">
        <f>INDEX(products!$A$1:$G$49,MATCH($D386,products!$A$1:$A$49,0),MATCH(K$1,products!$A$1:$G$1,0))</f>
        <v>2.5</v>
      </c>
      <c r="L386">
        <f>INDEX(products!$A$1:$G$49,MATCH($D386,products!$A$1:$A$49,0),MATCH(L$1,products!$A$1:$G$1,0))</f>
        <v>29.784999999999997</v>
      </c>
      <c r="M386">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INDEX(products!$A$1:$G$49,MATCH($D387,products!$A$1:$A$49,0),MATCH($I$1,products!$A$1:$G$1,0))</f>
        <v>Lib</v>
      </c>
      <c r="J387" t="str">
        <f>INDEX(products!$A$1:$G$49,MATCH($D387,products!$A$1:$A$49,0),MATCH(J$1,products!$A$1:$G$1,0))</f>
        <v>M</v>
      </c>
      <c r="K387" s="5">
        <f>INDEX(products!$A$1:$G$49,MATCH($D387,products!$A$1:$A$49,0),MATCH(K$1,products!$A$1:$G$1,0))</f>
        <v>0.5</v>
      </c>
      <c r="L387">
        <f>INDEX(products!$A$1:$G$49,MATCH($D387,products!$A$1:$A$49,0),MATCH(L$1,products!$A$1:$G$1,0))</f>
        <v>8.73</v>
      </c>
      <c r="M387">
        <f t="shared" ref="M387:M450" si="18">L387*E387</f>
        <v>43.650000000000006</v>
      </c>
      <c r="N387" t="str">
        <f t="shared" ref="N387:N450" si="19">IF(I387="Rob","Robusta",IF(I387="Exc","Excelsa",IF(I387="Ara","Arabica",IF(I387="Lib","Liberica",""))))</f>
        <v>Liberica</v>
      </c>
      <c r="O387" t="str">
        <f t="shared" ref="O387:O450" si="20">IF(J387="M","Medium", 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INDEX(products!$A$1:$G$49,MATCH($D388,products!$A$1:$A$49,0),MATCH($I$1,products!$A$1:$G$1,0))</f>
        <v>Ara</v>
      </c>
      <c r="J388" t="str">
        <f>INDEX(products!$A$1:$G$49,MATCH($D388,products!$A$1:$A$49,0),MATCH(J$1,products!$A$1:$G$1,0))</f>
        <v>D</v>
      </c>
      <c r="K388" s="5">
        <f>INDEX(products!$A$1:$G$49,MATCH($D388,products!$A$1:$A$49,0),MATCH(K$1,products!$A$1:$G$1,0))</f>
        <v>0.2</v>
      </c>
      <c r="L388">
        <f>INDEX(products!$A$1:$G$49,MATCH($D388,products!$A$1:$A$49,0),MATCH(L$1,products!$A$1:$G$1,0))</f>
        <v>2.9849999999999999</v>
      </c>
      <c r="M388">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INDEX(products!$A$1:$G$49,MATCH($D389,products!$A$1:$A$49,0),MATCH($I$1,products!$A$1:$G$1,0))</f>
        <v>Exc</v>
      </c>
      <c r="J389" t="str">
        <f>INDEX(products!$A$1:$G$49,MATCH($D389,products!$A$1:$A$49,0),MATCH(J$1,products!$A$1:$G$1,0))</f>
        <v>L</v>
      </c>
      <c r="K389" s="5">
        <f>INDEX(products!$A$1:$G$49,MATCH($D389,products!$A$1:$A$49,0),MATCH(K$1,products!$A$1:$G$1,0))</f>
        <v>1</v>
      </c>
      <c r="L389">
        <f>INDEX(products!$A$1:$G$49,MATCH($D389,products!$A$1:$A$49,0),MATCH(L$1,products!$A$1:$G$1,0))</f>
        <v>14.85</v>
      </c>
      <c r="M389">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INDEX(products!$A$1:$G$49,MATCH($D390,products!$A$1:$A$49,0),MATCH($I$1,products!$A$1:$G$1,0))</f>
        <v>Lib</v>
      </c>
      <c r="J390" t="str">
        <f>INDEX(products!$A$1:$G$49,MATCH($D390,products!$A$1:$A$49,0),MATCH(J$1,products!$A$1:$G$1,0))</f>
        <v>D</v>
      </c>
      <c r="K390" s="5">
        <f>INDEX(products!$A$1:$G$49,MATCH($D390,products!$A$1:$A$49,0),MATCH(K$1,products!$A$1:$G$1,0))</f>
        <v>0.2</v>
      </c>
      <c r="L390">
        <f>INDEX(products!$A$1:$G$49,MATCH($D390,products!$A$1:$A$49,0),MATCH(L$1,products!$A$1:$G$1,0))</f>
        <v>3.8849999999999998</v>
      </c>
      <c r="M390">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INDEX(products!$A$1:$G$49,MATCH($D391,products!$A$1:$A$49,0),MATCH($I$1,products!$A$1:$G$1,0))</f>
        <v>Lib</v>
      </c>
      <c r="J391" t="str">
        <f>INDEX(products!$A$1:$G$49,MATCH($D391,products!$A$1:$A$49,0),MATCH(J$1,products!$A$1:$G$1,0))</f>
        <v>D</v>
      </c>
      <c r="K391" s="5">
        <f>INDEX(products!$A$1:$G$49,MATCH($D391,products!$A$1:$A$49,0),MATCH(K$1,products!$A$1:$G$1,0))</f>
        <v>0.5</v>
      </c>
      <c r="L391">
        <f>INDEX(products!$A$1:$G$49,MATCH($D391,products!$A$1:$A$49,0),MATCH(L$1,products!$A$1:$G$1,0))</f>
        <v>7.77</v>
      </c>
      <c r="M391">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INDEX(products!$A$1:$G$49,MATCH($D392,products!$A$1:$A$49,0),MATCH($I$1,products!$A$1:$G$1,0))</f>
        <v>Exc</v>
      </c>
      <c r="J392" t="str">
        <f>INDEX(products!$A$1:$G$49,MATCH($D392,products!$A$1:$A$49,0),MATCH(J$1,products!$A$1:$G$1,0))</f>
        <v>D</v>
      </c>
      <c r="K392" s="5">
        <f>INDEX(products!$A$1:$G$49,MATCH($D392,products!$A$1:$A$49,0),MATCH(K$1,products!$A$1:$G$1,0))</f>
        <v>0.5</v>
      </c>
      <c r="L392">
        <f>INDEX(products!$A$1:$G$49,MATCH($D392,products!$A$1:$A$49,0),MATCH(L$1,products!$A$1:$G$1,0))</f>
        <v>7.29</v>
      </c>
      <c r="M392">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INDEX(products!$A$1:$G$49,MATCH($D393,products!$A$1:$A$49,0),MATCH($I$1,products!$A$1:$G$1,0))</f>
        <v>Ara</v>
      </c>
      <c r="J393" t="str">
        <f>INDEX(products!$A$1:$G$49,MATCH($D393,products!$A$1:$A$49,0),MATCH(J$1,products!$A$1:$G$1,0))</f>
        <v>M</v>
      </c>
      <c r="K393" s="5">
        <f>INDEX(products!$A$1:$G$49,MATCH($D393,products!$A$1:$A$49,0),MATCH(K$1,products!$A$1:$G$1,0))</f>
        <v>0.5</v>
      </c>
      <c r="L393">
        <f>INDEX(products!$A$1:$G$49,MATCH($D393,products!$A$1:$A$49,0),MATCH(L$1,products!$A$1:$G$1,0))</f>
        <v>6.75</v>
      </c>
      <c r="M393">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INDEX(products!$A$1:$G$49,MATCH($D394,products!$A$1:$A$49,0),MATCH($I$1,products!$A$1:$G$1,0))</f>
        <v>Exc</v>
      </c>
      <c r="J394" t="str">
        <f>INDEX(products!$A$1:$G$49,MATCH($D394,products!$A$1:$A$49,0),MATCH(J$1,products!$A$1:$G$1,0))</f>
        <v>L</v>
      </c>
      <c r="K394" s="5">
        <f>INDEX(products!$A$1:$G$49,MATCH($D394,products!$A$1:$A$49,0),MATCH(K$1,products!$A$1:$G$1,0))</f>
        <v>1</v>
      </c>
      <c r="L394">
        <f>INDEX(products!$A$1:$G$49,MATCH($D394,products!$A$1:$A$49,0),MATCH(L$1,products!$A$1:$G$1,0))</f>
        <v>14.85</v>
      </c>
      <c r="M394">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INDEX(products!$A$1:$G$49,MATCH($D395,products!$A$1:$A$49,0),MATCH($I$1,products!$A$1:$G$1,0))</f>
        <v>Ara</v>
      </c>
      <c r="J395" t="str">
        <f>INDEX(products!$A$1:$G$49,MATCH($D395,products!$A$1:$A$49,0),MATCH(J$1,products!$A$1:$G$1,0))</f>
        <v>L</v>
      </c>
      <c r="K395" s="5">
        <f>INDEX(products!$A$1:$G$49,MATCH($D395,products!$A$1:$A$49,0),MATCH(K$1,products!$A$1:$G$1,0))</f>
        <v>0.2</v>
      </c>
      <c r="L395">
        <f>INDEX(products!$A$1:$G$49,MATCH($D395,products!$A$1:$A$49,0),MATCH(L$1,products!$A$1:$G$1,0))</f>
        <v>3.8849999999999998</v>
      </c>
      <c r="M39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INDEX(products!$A$1:$G$49,MATCH($D396,products!$A$1:$A$49,0),MATCH($I$1,products!$A$1:$G$1,0))</f>
        <v>Rob</v>
      </c>
      <c r="J396" t="str">
        <f>INDEX(products!$A$1:$G$49,MATCH($D396,products!$A$1:$A$49,0),MATCH(J$1,products!$A$1:$G$1,0))</f>
        <v>L</v>
      </c>
      <c r="K396" s="5">
        <f>INDEX(products!$A$1:$G$49,MATCH($D396,products!$A$1:$A$49,0),MATCH(K$1,products!$A$1:$G$1,0))</f>
        <v>2.5</v>
      </c>
      <c r="L396">
        <f>INDEX(products!$A$1:$G$49,MATCH($D396,products!$A$1:$A$49,0),MATCH(L$1,products!$A$1:$G$1,0))</f>
        <v>27.484999999999996</v>
      </c>
      <c r="M396">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INDEX(products!$A$1:$G$49,MATCH($D397,products!$A$1:$A$49,0),MATCH($I$1,products!$A$1:$G$1,0))</f>
        <v>Lib</v>
      </c>
      <c r="J397" t="str">
        <f>INDEX(products!$A$1:$G$49,MATCH($D397,products!$A$1:$A$49,0),MATCH(J$1,products!$A$1:$G$1,0))</f>
        <v>D</v>
      </c>
      <c r="K397" s="5">
        <f>INDEX(products!$A$1:$G$49,MATCH($D397,products!$A$1:$A$49,0),MATCH(K$1,products!$A$1:$G$1,0))</f>
        <v>0.5</v>
      </c>
      <c r="L397">
        <f>INDEX(products!$A$1:$G$49,MATCH($D397,products!$A$1:$A$49,0),MATCH(L$1,products!$A$1:$G$1,0))</f>
        <v>7.77</v>
      </c>
      <c r="M397">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INDEX(products!$A$1:$G$49,MATCH($D398,products!$A$1:$A$49,0),MATCH($I$1,products!$A$1:$G$1,0))</f>
        <v>Ara</v>
      </c>
      <c r="J398" t="str">
        <f>INDEX(products!$A$1:$G$49,MATCH($D398,products!$A$1:$A$49,0),MATCH(J$1,products!$A$1:$G$1,0))</f>
        <v>L</v>
      </c>
      <c r="K398" s="5">
        <f>INDEX(products!$A$1:$G$49,MATCH($D398,products!$A$1:$A$49,0),MATCH(K$1,products!$A$1:$G$1,0))</f>
        <v>0.5</v>
      </c>
      <c r="L398">
        <f>INDEX(products!$A$1:$G$49,MATCH($D398,products!$A$1:$A$49,0),MATCH(L$1,products!$A$1:$G$1,0))</f>
        <v>7.77</v>
      </c>
      <c r="M398">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INDEX(products!$A$1:$G$49,MATCH($D399,products!$A$1:$A$49,0),MATCH($I$1,products!$A$1:$G$1,0))</f>
        <v>Lib</v>
      </c>
      <c r="J399" t="str">
        <f>INDEX(products!$A$1:$G$49,MATCH($D399,products!$A$1:$A$49,0),MATCH(J$1,products!$A$1:$G$1,0))</f>
        <v>D</v>
      </c>
      <c r="K399" s="5">
        <f>INDEX(products!$A$1:$G$49,MATCH($D399,products!$A$1:$A$49,0),MATCH(K$1,products!$A$1:$G$1,0))</f>
        <v>0.5</v>
      </c>
      <c r="L399">
        <f>INDEX(products!$A$1:$G$49,MATCH($D399,products!$A$1:$A$49,0),MATCH(L$1,products!$A$1:$G$1,0))</f>
        <v>7.77</v>
      </c>
      <c r="M399">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INDEX(products!$A$1:$G$49,MATCH($D400,products!$A$1:$A$49,0),MATCH($I$1,products!$A$1:$G$1,0))</f>
        <v>Ara</v>
      </c>
      <c r="J400" t="str">
        <f>INDEX(products!$A$1:$G$49,MATCH($D400,products!$A$1:$A$49,0),MATCH(J$1,products!$A$1:$G$1,0))</f>
        <v>D</v>
      </c>
      <c r="K400" s="5">
        <f>INDEX(products!$A$1:$G$49,MATCH($D400,products!$A$1:$A$49,0),MATCH(K$1,products!$A$1:$G$1,0))</f>
        <v>0.2</v>
      </c>
      <c r="L400">
        <f>INDEX(products!$A$1:$G$49,MATCH($D400,products!$A$1:$A$49,0),MATCH(L$1,products!$A$1:$G$1,0))</f>
        <v>2.9849999999999999</v>
      </c>
      <c r="M400">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INDEX(products!$A$1:$G$49,MATCH($D401,products!$A$1:$A$49,0),MATCH($I$1,products!$A$1:$G$1,0))</f>
        <v>Exc</v>
      </c>
      <c r="J401" t="str">
        <f>INDEX(products!$A$1:$G$49,MATCH($D401,products!$A$1:$A$49,0),MATCH(J$1,products!$A$1:$G$1,0))</f>
        <v>D</v>
      </c>
      <c r="K401" s="5">
        <f>INDEX(products!$A$1:$G$49,MATCH($D401,products!$A$1:$A$49,0),MATCH(K$1,products!$A$1:$G$1,0))</f>
        <v>2.5</v>
      </c>
      <c r="L401">
        <f>INDEX(products!$A$1:$G$49,MATCH($D401,products!$A$1:$A$49,0),MATCH(L$1,products!$A$1:$G$1,0))</f>
        <v>27.945</v>
      </c>
      <c r="M401">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INDEX(products!$A$1:$G$49,MATCH($D402,products!$A$1:$A$49,0),MATCH($I$1,products!$A$1:$G$1,0))</f>
        <v>Lib</v>
      </c>
      <c r="J402" t="str">
        <f>INDEX(products!$A$1:$G$49,MATCH($D402,products!$A$1:$A$49,0),MATCH(J$1,products!$A$1:$G$1,0))</f>
        <v>L</v>
      </c>
      <c r="K402" s="5">
        <f>INDEX(products!$A$1:$G$49,MATCH($D402,products!$A$1:$A$49,0),MATCH(K$1,products!$A$1:$G$1,0))</f>
        <v>1</v>
      </c>
      <c r="L402">
        <f>INDEX(products!$A$1:$G$49,MATCH($D402,products!$A$1:$A$49,0),MATCH(L$1,products!$A$1:$G$1,0))</f>
        <v>15.85</v>
      </c>
      <c r="M402">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INDEX(products!$A$1:$G$49,MATCH($D403,products!$A$1:$A$49,0),MATCH($I$1,products!$A$1:$G$1,0))</f>
        <v>Lib</v>
      </c>
      <c r="J403" t="str">
        <f>INDEX(products!$A$1:$G$49,MATCH($D403,products!$A$1:$A$49,0),MATCH(J$1,products!$A$1:$G$1,0))</f>
        <v>M</v>
      </c>
      <c r="K403" s="5">
        <f>INDEX(products!$A$1:$G$49,MATCH($D403,products!$A$1:$A$49,0),MATCH(K$1,products!$A$1:$G$1,0))</f>
        <v>0.2</v>
      </c>
      <c r="L403">
        <f>INDEX(products!$A$1:$G$49,MATCH($D403,products!$A$1:$A$49,0),MATCH(L$1,products!$A$1:$G$1,0))</f>
        <v>4.3650000000000002</v>
      </c>
      <c r="M403">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INDEX(products!$A$1:$G$49,MATCH($D404,products!$A$1:$A$49,0),MATCH($I$1,products!$A$1:$G$1,0))</f>
        <v>Rob</v>
      </c>
      <c r="J404" t="str">
        <f>INDEX(products!$A$1:$G$49,MATCH($D404,products!$A$1:$A$49,0),MATCH(J$1,products!$A$1:$G$1,0))</f>
        <v>D</v>
      </c>
      <c r="K404" s="5">
        <f>INDEX(products!$A$1:$G$49,MATCH($D404,products!$A$1:$A$49,0),MATCH(K$1,products!$A$1:$G$1,0))</f>
        <v>1</v>
      </c>
      <c r="L404">
        <f>INDEX(products!$A$1:$G$49,MATCH($D404,products!$A$1:$A$49,0),MATCH(L$1,products!$A$1:$G$1,0))</f>
        <v>8.9499999999999993</v>
      </c>
      <c r="M404">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INDEX(products!$A$1:$G$49,MATCH($D405,products!$A$1:$A$49,0),MATCH($I$1,products!$A$1:$G$1,0))</f>
        <v>Lib</v>
      </c>
      <c r="J405" t="str">
        <f>INDEX(products!$A$1:$G$49,MATCH($D405,products!$A$1:$A$49,0),MATCH(J$1,products!$A$1:$G$1,0))</f>
        <v>L</v>
      </c>
      <c r="K405" s="5">
        <f>INDEX(products!$A$1:$G$49,MATCH($D405,products!$A$1:$A$49,0),MATCH(K$1,products!$A$1:$G$1,0))</f>
        <v>0.2</v>
      </c>
      <c r="L405">
        <f>INDEX(products!$A$1:$G$49,MATCH($D405,products!$A$1:$A$49,0),MATCH(L$1,products!$A$1:$G$1,0))</f>
        <v>4.7549999999999999</v>
      </c>
      <c r="M40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INDEX(products!$A$1:$G$49,MATCH($D406,products!$A$1:$A$49,0),MATCH($I$1,products!$A$1:$G$1,0))</f>
        <v>Ara</v>
      </c>
      <c r="J406" t="str">
        <f>INDEX(products!$A$1:$G$49,MATCH($D406,products!$A$1:$A$49,0),MATCH(J$1,products!$A$1:$G$1,0))</f>
        <v>D</v>
      </c>
      <c r="K406" s="5">
        <f>INDEX(products!$A$1:$G$49,MATCH($D406,products!$A$1:$A$49,0),MATCH(K$1,products!$A$1:$G$1,0))</f>
        <v>1</v>
      </c>
      <c r="L406">
        <f>INDEX(products!$A$1:$G$49,MATCH($D406,products!$A$1:$A$49,0),MATCH(L$1,products!$A$1:$G$1,0))</f>
        <v>9.9499999999999993</v>
      </c>
      <c r="M406">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INDEX(products!$A$1:$G$49,MATCH($D407,products!$A$1:$A$49,0),MATCH($I$1,products!$A$1:$G$1,0))</f>
        <v>Exc</v>
      </c>
      <c r="J407" t="str">
        <f>INDEX(products!$A$1:$G$49,MATCH($D407,products!$A$1:$A$49,0),MATCH(J$1,products!$A$1:$G$1,0))</f>
        <v>M</v>
      </c>
      <c r="K407" s="5">
        <f>INDEX(products!$A$1:$G$49,MATCH($D407,products!$A$1:$A$49,0),MATCH(K$1,products!$A$1:$G$1,0))</f>
        <v>0.5</v>
      </c>
      <c r="L407">
        <f>INDEX(products!$A$1:$G$49,MATCH($D407,products!$A$1:$A$49,0),MATCH(L$1,products!$A$1:$G$1,0))</f>
        <v>8.25</v>
      </c>
      <c r="M407">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INDEX(products!$A$1:$G$49,MATCH($D408,products!$A$1:$A$49,0),MATCH($I$1,products!$A$1:$G$1,0))</f>
        <v>Exc</v>
      </c>
      <c r="J408" t="str">
        <f>INDEX(products!$A$1:$G$49,MATCH($D408,products!$A$1:$A$49,0),MATCH(J$1,products!$A$1:$G$1,0))</f>
        <v>M</v>
      </c>
      <c r="K408" s="5">
        <f>INDEX(products!$A$1:$G$49,MATCH($D408,products!$A$1:$A$49,0),MATCH(K$1,products!$A$1:$G$1,0))</f>
        <v>1</v>
      </c>
      <c r="L408">
        <f>INDEX(products!$A$1:$G$49,MATCH($D408,products!$A$1:$A$49,0),MATCH(L$1,products!$A$1:$G$1,0))</f>
        <v>13.75</v>
      </c>
      <c r="M408">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INDEX(products!$A$1:$G$49,MATCH($D409,products!$A$1:$A$49,0),MATCH($I$1,products!$A$1:$G$1,0))</f>
        <v>Exc</v>
      </c>
      <c r="J409" t="str">
        <f>INDEX(products!$A$1:$G$49,MATCH($D409,products!$A$1:$A$49,0),MATCH(J$1,products!$A$1:$G$1,0))</f>
        <v>M</v>
      </c>
      <c r="K409" s="5">
        <f>INDEX(products!$A$1:$G$49,MATCH($D409,products!$A$1:$A$49,0),MATCH(K$1,products!$A$1:$G$1,0))</f>
        <v>0.5</v>
      </c>
      <c r="L409">
        <f>INDEX(products!$A$1:$G$49,MATCH($D409,products!$A$1:$A$49,0),MATCH(L$1,products!$A$1:$G$1,0))</f>
        <v>8.25</v>
      </c>
      <c r="M409">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INDEX(products!$A$1:$G$49,MATCH($D410,products!$A$1:$A$49,0),MATCH($I$1,products!$A$1:$G$1,0))</f>
        <v>Ara</v>
      </c>
      <c r="J410" t="str">
        <f>INDEX(products!$A$1:$G$49,MATCH($D410,products!$A$1:$A$49,0),MATCH(J$1,products!$A$1:$G$1,0))</f>
        <v>M</v>
      </c>
      <c r="K410" s="5">
        <f>INDEX(products!$A$1:$G$49,MATCH($D410,products!$A$1:$A$49,0),MATCH(K$1,products!$A$1:$G$1,0))</f>
        <v>2.5</v>
      </c>
      <c r="L410">
        <f>INDEX(products!$A$1:$G$49,MATCH($D410,products!$A$1:$A$49,0),MATCH(L$1,products!$A$1:$G$1,0))</f>
        <v>25.874999999999996</v>
      </c>
      <c r="M410">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INDEX(products!$A$1:$G$49,MATCH($D411,products!$A$1:$A$49,0),MATCH($I$1,products!$A$1:$G$1,0))</f>
        <v>Lib</v>
      </c>
      <c r="J411" t="str">
        <f>INDEX(products!$A$1:$G$49,MATCH($D411,products!$A$1:$A$49,0),MATCH(J$1,products!$A$1:$G$1,0))</f>
        <v>L</v>
      </c>
      <c r="K411" s="5">
        <f>INDEX(products!$A$1:$G$49,MATCH($D411,products!$A$1:$A$49,0),MATCH(K$1,products!$A$1:$G$1,0))</f>
        <v>1</v>
      </c>
      <c r="L411">
        <f>INDEX(products!$A$1:$G$49,MATCH($D411,products!$A$1:$A$49,0),MATCH(L$1,products!$A$1:$G$1,0))</f>
        <v>15.85</v>
      </c>
      <c r="M411">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INDEX(products!$A$1:$G$49,MATCH($D412,products!$A$1:$A$49,0),MATCH($I$1,products!$A$1:$G$1,0))</f>
        <v>Ara</v>
      </c>
      <c r="J412" t="str">
        <f>INDEX(products!$A$1:$G$49,MATCH($D412,products!$A$1:$A$49,0),MATCH(J$1,products!$A$1:$G$1,0))</f>
        <v>L</v>
      </c>
      <c r="K412" s="5">
        <f>INDEX(products!$A$1:$G$49,MATCH($D412,products!$A$1:$A$49,0),MATCH(K$1,products!$A$1:$G$1,0))</f>
        <v>0.2</v>
      </c>
      <c r="L412">
        <f>INDEX(products!$A$1:$G$49,MATCH($D412,products!$A$1:$A$49,0),MATCH(L$1,products!$A$1:$G$1,0))</f>
        <v>3.8849999999999998</v>
      </c>
      <c r="M412">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INDEX(products!$A$1:$G$49,MATCH($D413,products!$A$1:$A$49,0),MATCH($I$1,products!$A$1:$G$1,0))</f>
        <v>Lib</v>
      </c>
      <c r="J413" t="str">
        <f>INDEX(products!$A$1:$G$49,MATCH($D413,products!$A$1:$A$49,0),MATCH(J$1,products!$A$1:$G$1,0))</f>
        <v>M</v>
      </c>
      <c r="K413" s="5">
        <f>INDEX(products!$A$1:$G$49,MATCH($D413,products!$A$1:$A$49,0),MATCH(K$1,products!$A$1:$G$1,0))</f>
        <v>1</v>
      </c>
      <c r="L413">
        <f>INDEX(products!$A$1:$G$49,MATCH($D413,products!$A$1:$A$49,0),MATCH(L$1,products!$A$1:$G$1,0))</f>
        <v>14.55</v>
      </c>
      <c r="M413">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INDEX(products!$A$1:$G$49,MATCH($D414,products!$A$1:$A$49,0),MATCH($I$1,products!$A$1:$G$1,0))</f>
        <v>Ara</v>
      </c>
      <c r="J414" t="str">
        <f>INDEX(products!$A$1:$G$49,MATCH($D414,products!$A$1:$A$49,0),MATCH(J$1,products!$A$1:$G$1,0))</f>
        <v>M</v>
      </c>
      <c r="K414" s="5">
        <f>INDEX(products!$A$1:$G$49,MATCH($D414,products!$A$1:$A$49,0),MATCH(K$1,products!$A$1:$G$1,0))</f>
        <v>1</v>
      </c>
      <c r="L414">
        <f>INDEX(products!$A$1:$G$49,MATCH($D414,products!$A$1:$A$49,0),MATCH(L$1,products!$A$1:$G$1,0))</f>
        <v>11.25</v>
      </c>
      <c r="M414">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INDEX(products!$A$1:$G$49,MATCH($D415,products!$A$1:$A$49,0),MATCH($I$1,products!$A$1:$G$1,0))</f>
        <v>Lib</v>
      </c>
      <c r="J415" t="str">
        <f>INDEX(products!$A$1:$G$49,MATCH($D415,products!$A$1:$A$49,0),MATCH(J$1,products!$A$1:$G$1,0))</f>
        <v>L</v>
      </c>
      <c r="K415" s="5">
        <f>INDEX(products!$A$1:$G$49,MATCH($D415,products!$A$1:$A$49,0),MATCH(K$1,products!$A$1:$G$1,0))</f>
        <v>2.5</v>
      </c>
      <c r="L415">
        <f>INDEX(products!$A$1:$G$49,MATCH($D415,products!$A$1:$A$49,0),MATCH(L$1,products!$A$1:$G$1,0))</f>
        <v>36.454999999999998</v>
      </c>
      <c r="M41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INDEX(products!$A$1:$G$49,MATCH($D416,products!$A$1:$A$49,0),MATCH($I$1,products!$A$1:$G$1,0))</f>
        <v>Rob</v>
      </c>
      <c r="J416" t="str">
        <f>INDEX(products!$A$1:$G$49,MATCH($D416,products!$A$1:$A$49,0),MATCH(J$1,products!$A$1:$G$1,0))</f>
        <v>L</v>
      </c>
      <c r="K416" s="5">
        <f>INDEX(products!$A$1:$G$49,MATCH($D416,products!$A$1:$A$49,0),MATCH(K$1,products!$A$1:$G$1,0))</f>
        <v>0.2</v>
      </c>
      <c r="L416">
        <f>INDEX(products!$A$1:$G$49,MATCH($D416,products!$A$1:$A$49,0),MATCH(L$1,products!$A$1:$G$1,0))</f>
        <v>3.5849999999999995</v>
      </c>
      <c r="M416">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INDEX(products!$A$1:$G$49,MATCH($D417,products!$A$1:$A$49,0),MATCH($I$1,products!$A$1:$G$1,0))</f>
        <v>Rob</v>
      </c>
      <c r="J417" t="str">
        <f>INDEX(products!$A$1:$G$49,MATCH($D417,products!$A$1:$A$49,0),MATCH(J$1,products!$A$1:$G$1,0))</f>
        <v>M</v>
      </c>
      <c r="K417" s="5">
        <f>INDEX(products!$A$1:$G$49,MATCH($D417,products!$A$1:$A$49,0),MATCH(K$1,products!$A$1:$G$1,0))</f>
        <v>0.2</v>
      </c>
      <c r="L417">
        <f>INDEX(products!$A$1:$G$49,MATCH($D417,products!$A$1:$A$49,0),MATCH(L$1,products!$A$1:$G$1,0))</f>
        <v>2.9849999999999999</v>
      </c>
      <c r="M417">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INDEX(products!$A$1:$G$49,MATCH($D418,products!$A$1:$A$49,0),MATCH($I$1,products!$A$1:$G$1,0))</f>
        <v>Ara</v>
      </c>
      <c r="J418" t="str">
        <f>INDEX(products!$A$1:$G$49,MATCH($D418,products!$A$1:$A$49,0),MATCH(J$1,products!$A$1:$G$1,0))</f>
        <v>L</v>
      </c>
      <c r="K418" s="5">
        <f>INDEX(products!$A$1:$G$49,MATCH($D418,products!$A$1:$A$49,0),MATCH(K$1,products!$A$1:$G$1,0))</f>
        <v>0.5</v>
      </c>
      <c r="L418">
        <f>INDEX(products!$A$1:$G$49,MATCH($D418,products!$A$1:$A$49,0),MATCH(L$1,products!$A$1:$G$1,0))</f>
        <v>7.77</v>
      </c>
      <c r="M418">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INDEX(products!$A$1:$G$49,MATCH($D419,products!$A$1:$A$49,0),MATCH($I$1,products!$A$1:$G$1,0))</f>
        <v>Ara</v>
      </c>
      <c r="J419" t="str">
        <f>INDEX(products!$A$1:$G$49,MATCH($D419,products!$A$1:$A$49,0),MATCH(J$1,products!$A$1:$G$1,0))</f>
        <v>L</v>
      </c>
      <c r="K419" s="5">
        <f>INDEX(products!$A$1:$G$49,MATCH($D419,products!$A$1:$A$49,0),MATCH(K$1,products!$A$1:$G$1,0))</f>
        <v>2.5</v>
      </c>
      <c r="L419">
        <f>INDEX(products!$A$1:$G$49,MATCH($D419,products!$A$1:$A$49,0),MATCH(L$1,products!$A$1:$G$1,0))</f>
        <v>29.784999999999997</v>
      </c>
      <c r="M419">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INDEX(products!$A$1:$G$49,MATCH($D420,products!$A$1:$A$49,0),MATCH($I$1,products!$A$1:$G$1,0))</f>
        <v>Ara</v>
      </c>
      <c r="J420" t="str">
        <f>INDEX(products!$A$1:$G$49,MATCH($D420,products!$A$1:$A$49,0),MATCH(J$1,products!$A$1:$G$1,0))</f>
        <v>L</v>
      </c>
      <c r="K420" s="5">
        <f>INDEX(products!$A$1:$G$49,MATCH($D420,products!$A$1:$A$49,0),MATCH(K$1,products!$A$1:$G$1,0))</f>
        <v>2.5</v>
      </c>
      <c r="L420">
        <f>INDEX(products!$A$1:$G$49,MATCH($D420,products!$A$1:$A$49,0),MATCH(L$1,products!$A$1:$G$1,0))</f>
        <v>29.784999999999997</v>
      </c>
      <c r="M420">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INDEX(products!$A$1:$G$49,MATCH($D421,products!$A$1:$A$49,0),MATCH($I$1,products!$A$1:$G$1,0))</f>
        <v>Lib</v>
      </c>
      <c r="J421" t="str">
        <f>INDEX(products!$A$1:$G$49,MATCH($D421,products!$A$1:$A$49,0),MATCH(J$1,products!$A$1:$G$1,0))</f>
        <v>M</v>
      </c>
      <c r="K421" s="5">
        <f>INDEX(products!$A$1:$G$49,MATCH($D421,products!$A$1:$A$49,0),MATCH(K$1,products!$A$1:$G$1,0))</f>
        <v>0.5</v>
      </c>
      <c r="L421">
        <f>INDEX(products!$A$1:$G$49,MATCH($D421,products!$A$1:$A$49,0),MATCH(L$1,products!$A$1:$G$1,0))</f>
        <v>8.73</v>
      </c>
      <c r="M421">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INDEX(products!$A$1:$G$49,MATCH($D422,products!$A$1:$A$49,0),MATCH($I$1,products!$A$1:$G$1,0))</f>
        <v>Lib</v>
      </c>
      <c r="J422" t="str">
        <f>INDEX(products!$A$1:$G$49,MATCH($D422,products!$A$1:$A$49,0),MATCH(J$1,products!$A$1:$G$1,0))</f>
        <v>D</v>
      </c>
      <c r="K422" s="5">
        <f>INDEX(products!$A$1:$G$49,MATCH($D422,products!$A$1:$A$49,0),MATCH(K$1,products!$A$1:$G$1,0))</f>
        <v>0.5</v>
      </c>
      <c r="L422">
        <f>INDEX(products!$A$1:$G$49,MATCH($D422,products!$A$1:$A$49,0),MATCH(L$1,products!$A$1:$G$1,0))</f>
        <v>7.77</v>
      </c>
      <c r="M422">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INDEX(products!$A$1:$G$49,MATCH($D423,products!$A$1:$A$49,0),MATCH($I$1,products!$A$1:$G$1,0))</f>
        <v>Ara</v>
      </c>
      <c r="J423" t="str">
        <f>INDEX(products!$A$1:$G$49,MATCH($D423,products!$A$1:$A$49,0),MATCH(J$1,products!$A$1:$G$1,0))</f>
        <v>D</v>
      </c>
      <c r="K423" s="5">
        <f>INDEX(products!$A$1:$G$49,MATCH($D423,products!$A$1:$A$49,0),MATCH(K$1,products!$A$1:$G$1,0))</f>
        <v>2.5</v>
      </c>
      <c r="L423">
        <f>INDEX(products!$A$1:$G$49,MATCH($D423,products!$A$1:$A$49,0),MATCH(L$1,products!$A$1:$G$1,0))</f>
        <v>22.884999999999998</v>
      </c>
      <c r="M423">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INDEX(products!$A$1:$G$49,MATCH($D424,products!$A$1:$A$49,0),MATCH($I$1,products!$A$1:$G$1,0))</f>
        <v>Ara</v>
      </c>
      <c r="J424" t="str">
        <f>INDEX(products!$A$1:$G$49,MATCH($D424,products!$A$1:$A$49,0),MATCH(J$1,products!$A$1:$G$1,0))</f>
        <v>D</v>
      </c>
      <c r="K424" s="5">
        <f>INDEX(products!$A$1:$G$49,MATCH($D424,products!$A$1:$A$49,0),MATCH(K$1,products!$A$1:$G$1,0))</f>
        <v>0.5</v>
      </c>
      <c r="L424">
        <f>INDEX(products!$A$1:$G$49,MATCH($D424,products!$A$1:$A$49,0),MATCH(L$1,products!$A$1:$G$1,0))</f>
        <v>5.97</v>
      </c>
      <c r="M424">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INDEX(products!$A$1:$G$49,MATCH($D425,products!$A$1:$A$49,0),MATCH($I$1,products!$A$1:$G$1,0))</f>
        <v>Rob</v>
      </c>
      <c r="J425" t="str">
        <f>INDEX(products!$A$1:$G$49,MATCH($D425,products!$A$1:$A$49,0),MATCH(J$1,products!$A$1:$G$1,0))</f>
        <v>M</v>
      </c>
      <c r="K425" s="5">
        <f>INDEX(products!$A$1:$G$49,MATCH($D425,products!$A$1:$A$49,0),MATCH(K$1,products!$A$1:$G$1,0))</f>
        <v>0.5</v>
      </c>
      <c r="L425">
        <f>INDEX(products!$A$1:$G$49,MATCH($D425,products!$A$1:$A$49,0),MATCH(L$1,products!$A$1:$G$1,0))</f>
        <v>5.97</v>
      </c>
      <c r="M42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INDEX(products!$A$1:$G$49,MATCH($D426,products!$A$1:$A$49,0),MATCH($I$1,products!$A$1:$G$1,0))</f>
        <v>Exc</v>
      </c>
      <c r="J426" t="str">
        <f>INDEX(products!$A$1:$G$49,MATCH($D426,products!$A$1:$A$49,0),MATCH(J$1,products!$A$1:$G$1,0))</f>
        <v>L</v>
      </c>
      <c r="K426" s="5">
        <f>INDEX(products!$A$1:$G$49,MATCH($D426,products!$A$1:$A$49,0),MATCH(K$1,products!$A$1:$G$1,0))</f>
        <v>0.5</v>
      </c>
      <c r="L426">
        <f>INDEX(products!$A$1:$G$49,MATCH($D426,products!$A$1:$A$49,0),MATCH(L$1,products!$A$1:$G$1,0))</f>
        <v>8.91</v>
      </c>
      <c r="M426">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INDEX(products!$A$1:$G$49,MATCH($D427,products!$A$1:$A$49,0),MATCH($I$1,products!$A$1:$G$1,0))</f>
        <v>Rob</v>
      </c>
      <c r="J427" t="str">
        <f>INDEX(products!$A$1:$G$49,MATCH($D427,products!$A$1:$A$49,0),MATCH(J$1,products!$A$1:$G$1,0))</f>
        <v>D</v>
      </c>
      <c r="K427" s="5">
        <f>INDEX(products!$A$1:$G$49,MATCH($D427,products!$A$1:$A$49,0),MATCH(K$1,products!$A$1:$G$1,0))</f>
        <v>1</v>
      </c>
      <c r="L427">
        <f>INDEX(products!$A$1:$G$49,MATCH($D427,products!$A$1:$A$49,0),MATCH(L$1,products!$A$1:$G$1,0))</f>
        <v>8.9499999999999993</v>
      </c>
      <c r="M427">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INDEX(products!$A$1:$G$49,MATCH($D428,products!$A$1:$A$49,0),MATCH($I$1,products!$A$1:$G$1,0))</f>
        <v>Rob</v>
      </c>
      <c r="J428" t="str">
        <f>INDEX(products!$A$1:$G$49,MATCH($D428,products!$A$1:$A$49,0),MATCH(J$1,products!$A$1:$G$1,0))</f>
        <v>L</v>
      </c>
      <c r="K428" s="5">
        <f>INDEX(products!$A$1:$G$49,MATCH($D428,products!$A$1:$A$49,0),MATCH(K$1,products!$A$1:$G$1,0))</f>
        <v>0.2</v>
      </c>
      <c r="L428">
        <f>INDEX(products!$A$1:$G$49,MATCH($D428,products!$A$1:$A$49,0),MATCH(L$1,products!$A$1:$G$1,0))</f>
        <v>3.5849999999999995</v>
      </c>
      <c r="M428">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INDEX(products!$A$1:$G$49,MATCH($D429,products!$A$1:$A$49,0),MATCH($I$1,products!$A$1:$G$1,0))</f>
        <v>Ara</v>
      </c>
      <c r="J429" t="str">
        <f>INDEX(products!$A$1:$G$49,MATCH($D429,products!$A$1:$A$49,0),MATCH(J$1,products!$A$1:$G$1,0))</f>
        <v>M</v>
      </c>
      <c r="K429" s="5">
        <f>INDEX(products!$A$1:$G$49,MATCH($D429,products!$A$1:$A$49,0),MATCH(K$1,products!$A$1:$G$1,0))</f>
        <v>2.5</v>
      </c>
      <c r="L429">
        <f>INDEX(products!$A$1:$G$49,MATCH($D429,products!$A$1:$A$49,0),MATCH(L$1,products!$A$1:$G$1,0))</f>
        <v>25.874999999999996</v>
      </c>
      <c r="M429">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INDEX(products!$A$1:$G$49,MATCH($D430,products!$A$1:$A$49,0),MATCH($I$1,products!$A$1:$G$1,0))</f>
        <v>Rob</v>
      </c>
      <c r="J430" t="str">
        <f>INDEX(products!$A$1:$G$49,MATCH($D430,products!$A$1:$A$49,0),MATCH(J$1,products!$A$1:$G$1,0))</f>
        <v>L</v>
      </c>
      <c r="K430" s="5">
        <f>INDEX(products!$A$1:$G$49,MATCH($D430,products!$A$1:$A$49,0),MATCH(K$1,products!$A$1:$G$1,0))</f>
        <v>1</v>
      </c>
      <c r="L430">
        <f>INDEX(products!$A$1:$G$49,MATCH($D430,products!$A$1:$A$49,0),MATCH(L$1,products!$A$1:$G$1,0))</f>
        <v>11.95</v>
      </c>
      <c r="M430">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INDEX(products!$A$1:$G$49,MATCH($D431,products!$A$1:$A$49,0),MATCH($I$1,products!$A$1:$G$1,0))</f>
        <v>Ara</v>
      </c>
      <c r="J431" t="str">
        <f>INDEX(products!$A$1:$G$49,MATCH($D431,products!$A$1:$A$49,0),MATCH(J$1,products!$A$1:$G$1,0))</f>
        <v>L</v>
      </c>
      <c r="K431" s="5">
        <f>INDEX(products!$A$1:$G$49,MATCH($D431,products!$A$1:$A$49,0),MATCH(K$1,products!$A$1:$G$1,0))</f>
        <v>1</v>
      </c>
      <c r="L431">
        <f>INDEX(products!$A$1:$G$49,MATCH($D431,products!$A$1:$A$49,0),MATCH(L$1,products!$A$1:$G$1,0))</f>
        <v>12.95</v>
      </c>
      <c r="M431">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INDEX(products!$A$1:$G$49,MATCH($D432,products!$A$1:$A$49,0),MATCH($I$1,products!$A$1:$G$1,0))</f>
        <v>Rob</v>
      </c>
      <c r="J432" t="str">
        <f>INDEX(products!$A$1:$G$49,MATCH($D432,products!$A$1:$A$49,0),MATCH(J$1,products!$A$1:$G$1,0))</f>
        <v>D</v>
      </c>
      <c r="K432" s="5">
        <f>INDEX(products!$A$1:$G$49,MATCH($D432,products!$A$1:$A$49,0),MATCH(K$1,products!$A$1:$G$1,0))</f>
        <v>0.2</v>
      </c>
      <c r="L432">
        <f>INDEX(products!$A$1:$G$49,MATCH($D432,products!$A$1:$A$49,0),MATCH(L$1,products!$A$1:$G$1,0))</f>
        <v>2.6849999999999996</v>
      </c>
      <c r="M432">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INDEX(products!$A$1:$G$49,MATCH($D433,products!$A$1:$A$49,0),MATCH($I$1,products!$A$1:$G$1,0))</f>
        <v>Exc</v>
      </c>
      <c r="J433" t="str">
        <f>INDEX(products!$A$1:$G$49,MATCH($D433,products!$A$1:$A$49,0),MATCH(J$1,products!$A$1:$G$1,0))</f>
        <v>D</v>
      </c>
      <c r="K433" s="5">
        <f>INDEX(products!$A$1:$G$49,MATCH($D433,products!$A$1:$A$49,0),MATCH(K$1,products!$A$1:$G$1,0))</f>
        <v>2.5</v>
      </c>
      <c r="L433">
        <f>INDEX(products!$A$1:$G$49,MATCH($D433,products!$A$1:$A$49,0),MATCH(L$1,products!$A$1:$G$1,0))</f>
        <v>27.945</v>
      </c>
      <c r="M433">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INDEX(products!$A$1:$G$49,MATCH($D434,products!$A$1:$A$49,0),MATCH($I$1,products!$A$1:$G$1,0))</f>
        <v>Ara</v>
      </c>
      <c r="J434" t="str">
        <f>INDEX(products!$A$1:$G$49,MATCH($D434,products!$A$1:$A$49,0),MATCH(J$1,products!$A$1:$G$1,0))</f>
        <v>M</v>
      </c>
      <c r="K434" s="5">
        <f>INDEX(products!$A$1:$G$49,MATCH($D434,products!$A$1:$A$49,0),MATCH(K$1,products!$A$1:$G$1,0))</f>
        <v>1</v>
      </c>
      <c r="L434">
        <f>INDEX(products!$A$1:$G$49,MATCH($D434,products!$A$1:$A$49,0),MATCH(L$1,products!$A$1:$G$1,0))</f>
        <v>11.25</v>
      </c>
      <c r="M434">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INDEX(products!$A$1:$G$49,MATCH($D435,products!$A$1:$A$49,0),MATCH($I$1,products!$A$1:$G$1,0))</f>
        <v>Lib</v>
      </c>
      <c r="J435" t="str">
        <f>INDEX(products!$A$1:$G$49,MATCH($D435,products!$A$1:$A$49,0),MATCH(J$1,products!$A$1:$G$1,0))</f>
        <v>M</v>
      </c>
      <c r="K435" s="5">
        <f>INDEX(products!$A$1:$G$49,MATCH($D435,products!$A$1:$A$49,0),MATCH(K$1,products!$A$1:$G$1,0))</f>
        <v>2.5</v>
      </c>
      <c r="L435">
        <f>INDEX(products!$A$1:$G$49,MATCH($D435,products!$A$1:$A$49,0),MATCH(L$1,products!$A$1:$G$1,0))</f>
        <v>33.464999999999996</v>
      </c>
      <c r="M43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INDEX(products!$A$1:$G$49,MATCH($D436,products!$A$1:$A$49,0),MATCH($I$1,products!$A$1:$G$1,0))</f>
        <v>Ara</v>
      </c>
      <c r="J436" t="str">
        <f>INDEX(products!$A$1:$G$49,MATCH($D436,products!$A$1:$A$49,0),MATCH(J$1,products!$A$1:$G$1,0))</f>
        <v>M</v>
      </c>
      <c r="K436" s="5">
        <f>INDEX(products!$A$1:$G$49,MATCH($D436,products!$A$1:$A$49,0),MATCH(K$1,products!$A$1:$G$1,0))</f>
        <v>1</v>
      </c>
      <c r="L436">
        <f>INDEX(products!$A$1:$G$49,MATCH($D436,products!$A$1:$A$49,0),MATCH(L$1,products!$A$1:$G$1,0))</f>
        <v>11.25</v>
      </c>
      <c r="M436">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INDEX(products!$A$1:$G$49,MATCH($D437,products!$A$1:$A$49,0),MATCH($I$1,products!$A$1:$G$1,0))</f>
        <v>Exc</v>
      </c>
      <c r="J437" t="str">
        <f>INDEX(products!$A$1:$G$49,MATCH($D437,products!$A$1:$A$49,0),MATCH(J$1,products!$A$1:$G$1,0))</f>
        <v>M</v>
      </c>
      <c r="K437" s="5">
        <f>INDEX(products!$A$1:$G$49,MATCH($D437,products!$A$1:$A$49,0),MATCH(K$1,products!$A$1:$G$1,0))</f>
        <v>0.5</v>
      </c>
      <c r="L437">
        <f>INDEX(products!$A$1:$G$49,MATCH($D437,products!$A$1:$A$49,0),MATCH(L$1,products!$A$1:$G$1,0))</f>
        <v>8.25</v>
      </c>
      <c r="M437">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INDEX(products!$A$1:$G$49,MATCH($D438,products!$A$1:$A$49,0),MATCH($I$1,products!$A$1:$G$1,0))</f>
        <v>Lib</v>
      </c>
      <c r="J438" t="str">
        <f>INDEX(products!$A$1:$G$49,MATCH($D438,products!$A$1:$A$49,0),MATCH(J$1,products!$A$1:$G$1,0))</f>
        <v>L</v>
      </c>
      <c r="K438" s="5">
        <f>INDEX(products!$A$1:$G$49,MATCH($D438,products!$A$1:$A$49,0),MATCH(K$1,products!$A$1:$G$1,0))</f>
        <v>0.2</v>
      </c>
      <c r="L438">
        <f>INDEX(products!$A$1:$G$49,MATCH($D438,products!$A$1:$A$49,0),MATCH(L$1,products!$A$1:$G$1,0))</f>
        <v>4.7549999999999999</v>
      </c>
      <c r="M438">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INDEX(products!$A$1:$G$49,MATCH($D439,products!$A$1:$A$49,0),MATCH($I$1,products!$A$1:$G$1,0))</f>
        <v>Lib</v>
      </c>
      <c r="J439" t="str">
        <f>INDEX(products!$A$1:$G$49,MATCH($D439,products!$A$1:$A$49,0),MATCH(J$1,products!$A$1:$G$1,0))</f>
        <v>D</v>
      </c>
      <c r="K439" s="5">
        <f>INDEX(products!$A$1:$G$49,MATCH($D439,products!$A$1:$A$49,0),MATCH(K$1,products!$A$1:$G$1,0))</f>
        <v>2.5</v>
      </c>
      <c r="L439">
        <f>INDEX(products!$A$1:$G$49,MATCH($D439,products!$A$1:$A$49,0),MATCH(L$1,products!$A$1:$G$1,0))</f>
        <v>29.784999999999997</v>
      </c>
      <c r="M439">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INDEX(products!$A$1:$G$49,MATCH($D440,products!$A$1:$A$49,0),MATCH($I$1,products!$A$1:$G$1,0))</f>
        <v>Lib</v>
      </c>
      <c r="J440" t="str">
        <f>INDEX(products!$A$1:$G$49,MATCH($D440,products!$A$1:$A$49,0),MATCH(J$1,products!$A$1:$G$1,0))</f>
        <v>D</v>
      </c>
      <c r="K440" s="5">
        <f>INDEX(products!$A$1:$G$49,MATCH($D440,products!$A$1:$A$49,0),MATCH(K$1,products!$A$1:$G$1,0))</f>
        <v>0.5</v>
      </c>
      <c r="L440">
        <f>INDEX(products!$A$1:$G$49,MATCH($D440,products!$A$1:$A$49,0),MATCH(L$1,products!$A$1:$G$1,0))</f>
        <v>7.77</v>
      </c>
      <c r="M440">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INDEX(products!$A$1:$G$49,MATCH($D441,products!$A$1:$A$49,0),MATCH($I$1,products!$A$1:$G$1,0))</f>
        <v>Exc</v>
      </c>
      <c r="J441" t="str">
        <f>INDEX(products!$A$1:$G$49,MATCH($D441,products!$A$1:$A$49,0),MATCH(J$1,products!$A$1:$G$1,0))</f>
        <v>L</v>
      </c>
      <c r="K441" s="5">
        <f>INDEX(products!$A$1:$G$49,MATCH($D441,products!$A$1:$A$49,0),MATCH(K$1,products!$A$1:$G$1,0))</f>
        <v>0.5</v>
      </c>
      <c r="L441">
        <f>INDEX(products!$A$1:$G$49,MATCH($D441,products!$A$1:$A$49,0),MATCH(L$1,products!$A$1:$G$1,0))</f>
        <v>8.91</v>
      </c>
      <c r="M441">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INDEX(products!$A$1:$G$49,MATCH($D442,products!$A$1:$A$49,0),MATCH($I$1,products!$A$1:$G$1,0))</f>
        <v>Ara</v>
      </c>
      <c r="J442" t="str">
        <f>INDEX(products!$A$1:$G$49,MATCH($D442,products!$A$1:$A$49,0),MATCH(J$1,products!$A$1:$G$1,0))</f>
        <v>M</v>
      </c>
      <c r="K442" s="5">
        <f>INDEX(products!$A$1:$G$49,MATCH($D442,products!$A$1:$A$49,0),MATCH(K$1,products!$A$1:$G$1,0))</f>
        <v>2.5</v>
      </c>
      <c r="L442">
        <f>INDEX(products!$A$1:$G$49,MATCH($D442,products!$A$1:$A$49,0),MATCH(L$1,products!$A$1:$G$1,0))</f>
        <v>25.874999999999996</v>
      </c>
      <c r="M442">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INDEX(products!$A$1:$G$49,MATCH($D443,products!$A$1:$A$49,0),MATCH($I$1,products!$A$1:$G$1,0))</f>
        <v>Exc</v>
      </c>
      <c r="J443" t="str">
        <f>INDEX(products!$A$1:$G$49,MATCH($D443,products!$A$1:$A$49,0),MATCH(J$1,products!$A$1:$G$1,0))</f>
        <v>D</v>
      </c>
      <c r="K443" s="5">
        <f>INDEX(products!$A$1:$G$49,MATCH($D443,products!$A$1:$A$49,0),MATCH(K$1,products!$A$1:$G$1,0))</f>
        <v>1</v>
      </c>
      <c r="L443">
        <f>INDEX(products!$A$1:$G$49,MATCH($D443,products!$A$1:$A$49,0),MATCH(L$1,products!$A$1:$G$1,0))</f>
        <v>12.15</v>
      </c>
      <c r="M443">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INDEX(products!$A$1:$G$49,MATCH($D444,products!$A$1:$A$49,0),MATCH($I$1,products!$A$1:$G$1,0))</f>
        <v>Rob</v>
      </c>
      <c r="J444" t="str">
        <f>INDEX(products!$A$1:$G$49,MATCH($D444,products!$A$1:$A$49,0),MATCH(J$1,products!$A$1:$G$1,0))</f>
        <v>L</v>
      </c>
      <c r="K444" s="5">
        <f>INDEX(products!$A$1:$G$49,MATCH($D444,products!$A$1:$A$49,0),MATCH(K$1,products!$A$1:$G$1,0))</f>
        <v>0.5</v>
      </c>
      <c r="L444">
        <f>INDEX(products!$A$1:$G$49,MATCH($D444,products!$A$1:$A$49,0),MATCH(L$1,products!$A$1:$G$1,0))</f>
        <v>7.169999999999999</v>
      </c>
      <c r="M444">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INDEX(products!$A$1:$G$49,MATCH($D445,products!$A$1:$A$49,0),MATCH($I$1,products!$A$1:$G$1,0))</f>
        <v>Exc</v>
      </c>
      <c r="J445" t="str">
        <f>INDEX(products!$A$1:$G$49,MATCH($D445,products!$A$1:$A$49,0),MATCH(J$1,products!$A$1:$G$1,0))</f>
        <v>L</v>
      </c>
      <c r="K445" s="5">
        <f>INDEX(products!$A$1:$G$49,MATCH($D445,products!$A$1:$A$49,0),MATCH(K$1,products!$A$1:$G$1,0))</f>
        <v>0.2</v>
      </c>
      <c r="L445">
        <f>INDEX(products!$A$1:$G$49,MATCH($D445,products!$A$1:$A$49,0),MATCH(L$1,products!$A$1:$G$1,0))</f>
        <v>4.4550000000000001</v>
      </c>
      <c r="M44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INDEX(products!$A$1:$G$49,MATCH($D446,products!$A$1:$A$49,0),MATCH($I$1,products!$A$1:$G$1,0))</f>
        <v>Exc</v>
      </c>
      <c r="J446" t="str">
        <f>INDEX(products!$A$1:$G$49,MATCH($D446,products!$A$1:$A$49,0),MATCH(J$1,products!$A$1:$G$1,0))</f>
        <v>M</v>
      </c>
      <c r="K446" s="5">
        <f>INDEX(products!$A$1:$G$49,MATCH($D446,products!$A$1:$A$49,0),MATCH(K$1,products!$A$1:$G$1,0))</f>
        <v>0.2</v>
      </c>
      <c r="L446">
        <f>INDEX(products!$A$1:$G$49,MATCH($D446,products!$A$1:$A$49,0),MATCH(L$1,products!$A$1:$G$1,0))</f>
        <v>4.125</v>
      </c>
      <c r="M446">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INDEX(products!$A$1:$G$49,MATCH($D447,products!$A$1:$A$49,0),MATCH($I$1,products!$A$1:$G$1,0))</f>
        <v>Lib</v>
      </c>
      <c r="J447" t="str">
        <f>INDEX(products!$A$1:$G$49,MATCH($D447,products!$A$1:$A$49,0),MATCH(J$1,products!$A$1:$G$1,0))</f>
        <v>M</v>
      </c>
      <c r="K447" s="5">
        <f>INDEX(products!$A$1:$G$49,MATCH($D447,products!$A$1:$A$49,0),MATCH(K$1,products!$A$1:$G$1,0))</f>
        <v>2.5</v>
      </c>
      <c r="L447">
        <f>INDEX(products!$A$1:$G$49,MATCH($D447,products!$A$1:$A$49,0),MATCH(L$1,products!$A$1:$G$1,0))</f>
        <v>33.464999999999996</v>
      </c>
      <c r="M447">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INDEX(products!$A$1:$G$49,MATCH($D448,products!$A$1:$A$49,0),MATCH($I$1,products!$A$1:$G$1,0))</f>
        <v>Lib</v>
      </c>
      <c r="J448" t="str">
        <f>INDEX(products!$A$1:$G$49,MATCH($D448,products!$A$1:$A$49,0),MATCH(J$1,products!$A$1:$G$1,0))</f>
        <v>M</v>
      </c>
      <c r="K448" s="5">
        <f>INDEX(products!$A$1:$G$49,MATCH($D448,products!$A$1:$A$49,0),MATCH(K$1,products!$A$1:$G$1,0))</f>
        <v>0.5</v>
      </c>
      <c r="L448">
        <f>INDEX(products!$A$1:$G$49,MATCH($D448,products!$A$1:$A$49,0),MATCH(L$1,products!$A$1:$G$1,0))</f>
        <v>8.73</v>
      </c>
      <c r="M448">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INDEX(products!$A$1:$G$49,MATCH($D449,products!$A$1:$A$49,0),MATCH($I$1,products!$A$1:$G$1,0))</f>
        <v>Rob</v>
      </c>
      <c r="J449" t="str">
        <f>INDEX(products!$A$1:$G$49,MATCH($D449,products!$A$1:$A$49,0),MATCH(J$1,products!$A$1:$G$1,0))</f>
        <v>M</v>
      </c>
      <c r="K449" s="5">
        <f>INDEX(products!$A$1:$G$49,MATCH($D449,products!$A$1:$A$49,0),MATCH(K$1,products!$A$1:$G$1,0))</f>
        <v>0.5</v>
      </c>
      <c r="L449">
        <f>INDEX(products!$A$1:$G$49,MATCH($D449,products!$A$1:$A$49,0),MATCH(L$1,products!$A$1:$G$1,0))</f>
        <v>5.97</v>
      </c>
      <c r="M449">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INDEX(products!$A$1:$G$49,MATCH($D450,products!$A$1:$A$49,0),MATCH($I$1,products!$A$1:$G$1,0))</f>
        <v>Rob</v>
      </c>
      <c r="J450" t="str">
        <f>INDEX(products!$A$1:$G$49,MATCH($D450,products!$A$1:$A$49,0),MATCH(J$1,products!$A$1:$G$1,0))</f>
        <v>L</v>
      </c>
      <c r="K450" s="5">
        <f>INDEX(products!$A$1:$G$49,MATCH($D450,products!$A$1:$A$49,0),MATCH(K$1,products!$A$1:$G$1,0))</f>
        <v>0.5</v>
      </c>
      <c r="L450">
        <f>INDEX(products!$A$1:$G$49,MATCH($D450,products!$A$1:$A$49,0),MATCH(L$1,products!$A$1:$G$1,0))</f>
        <v>7.169999999999999</v>
      </c>
      <c r="M450">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INDEX(products!$A$1:$G$49,MATCH($D451,products!$A$1:$A$49,0),MATCH($I$1,products!$A$1:$G$1,0))</f>
        <v>Rob</v>
      </c>
      <c r="J451" t="str">
        <f>INDEX(products!$A$1:$G$49,MATCH($D451,products!$A$1:$A$49,0),MATCH(J$1,products!$A$1:$G$1,0))</f>
        <v>D</v>
      </c>
      <c r="K451" s="5">
        <f>INDEX(products!$A$1:$G$49,MATCH($D451,products!$A$1:$A$49,0),MATCH(K$1,products!$A$1:$G$1,0))</f>
        <v>0.2</v>
      </c>
      <c r="L451">
        <f>INDEX(products!$A$1:$G$49,MATCH($D451,products!$A$1:$A$49,0),MATCH(L$1,products!$A$1:$G$1,0))</f>
        <v>2.6849999999999996</v>
      </c>
      <c r="M451">
        <f t="shared" ref="M451:M514" si="21">L451*E451</f>
        <v>5.3699999999999992</v>
      </c>
      <c r="N451" t="str">
        <f t="shared" ref="N451:N514" si="22">IF(I451="Rob","Robusta",IF(I451="Exc","Excelsa",IF(I451="Ara","Arabica",IF(I451="Lib","Liberica",""))))</f>
        <v>Robusta</v>
      </c>
      <c r="O451" t="str">
        <f t="shared" ref="O451:O514" si="23">IF(J451="M","Medium", 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INDEX(products!$A$1:$G$49,MATCH($D452,products!$A$1:$A$49,0),MATCH($I$1,products!$A$1:$G$1,0))</f>
        <v>Lib</v>
      </c>
      <c r="J452" t="str">
        <f>INDEX(products!$A$1:$G$49,MATCH($D452,products!$A$1:$A$49,0),MATCH(J$1,products!$A$1:$G$1,0))</f>
        <v>L</v>
      </c>
      <c r="K452" s="5">
        <f>INDEX(products!$A$1:$G$49,MATCH($D452,products!$A$1:$A$49,0),MATCH(K$1,products!$A$1:$G$1,0))</f>
        <v>0.2</v>
      </c>
      <c r="L452">
        <f>INDEX(products!$A$1:$G$49,MATCH($D452,products!$A$1:$A$49,0),MATCH(L$1,products!$A$1:$G$1,0))</f>
        <v>4.7549999999999999</v>
      </c>
      <c r="M452">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INDEX(products!$A$1:$G$49,MATCH($D453,products!$A$1:$A$49,0),MATCH($I$1,products!$A$1:$G$1,0))</f>
        <v>Rob</v>
      </c>
      <c r="J453" t="str">
        <f>INDEX(products!$A$1:$G$49,MATCH($D453,products!$A$1:$A$49,0),MATCH(J$1,products!$A$1:$G$1,0))</f>
        <v>D</v>
      </c>
      <c r="K453" s="5">
        <f>INDEX(products!$A$1:$G$49,MATCH($D453,products!$A$1:$A$49,0),MATCH(K$1,products!$A$1:$G$1,0))</f>
        <v>2.5</v>
      </c>
      <c r="L453">
        <f>INDEX(products!$A$1:$G$49,MATCH($D453,products!$A$1:$A$49,0),MATCH(L$1,products!$A$1:$G$1,0))</f>
        <v>20.584999999999997</v>
      </c>
      <c r="M453">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INDEX(products!$A$1:$G$49,MATCH($D454,products!$A$1:$A$49,0),MATCH($I$1,products!$A$1:$G$1,0))</f>
        <v>Ara</v>
      </c>
      <c r="J454" t="str">
        <f>INDEX(products!$A$1:$G$49,MATCH($D454,products!$A$1:$A$49,0),MATCH(J$1,products!$A$1:$G$1,0))</f>
        <v>L</v>
      </c>
      <c r="K454" s="5">
        <f>INDEX(products!$A$1:$G$49,MATCH($D454,products!$A$1:$A$49,0),MATCH(K$1,products!$A$1:$G$1,0))</f>
        <v>0.2</v>
      </c>
      <c r="L454">
        <f>INDEX(products!$A$1:$G$49,MATCH($D454,products!$A$1:$A$49,0),MATCH(L$1,products!$A$1:$G$1,0))</f>
        <v>3.8849999999999998</v>
      </c>
      <c r="M454">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INDEX(products!$A$1:$G$49,MATCH($D455,products!$A$1:$A$49,0),MATCH($I$1,products!$A$1:$G$1,0))</f>
        <v>Lib</v>
      </c>
      <c r="J455" t="str">
        <f>INDEX(products!$A$1:$G$49,MATCH($D455,products!$A$1:$A$49,0),MATCH(J$1,products!$A$1:$G$1,0))</f>
        <v>L</v>
      </c>
      <c r="K455" s="5">
        <f>INDEX(products!$A$1:$G$49,MATCH($D455,products!$A$1:$A$49,0),MATCH(K$1,products!$A$1:$G$1,0))</f>
        <v>0.5</v>
      </c>
      <c r="L455">
        <f>INDEX(products!$A$1:$G$49,MATCH($D455,products!$A$1:$A$49,0),MATCH(L$1,products!$A$1:$G$1,0))</f>
        <v>9.51</v>
      </c>
      <c r="M45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INDEX(products!$A$1:$G$49,MATCH($D456,products!$A$1:$A$49,0),MATCH($I$1,products!$A$1:$G$1,0))</f>
        <v>Rob</v>
      </c>
      <c r="J456" t="str">
        <f>INDEX(products!$A$1:$G$49,MATCH($D456,products!$A$1:$A$49,0),MATCH(J$1,products!$A$1:$G$1,0))</f>
        <v>D</v>
      </c>
      <c r="K456" s="5">
        <f>INDEX(products!$A$1:$G$49,MATCH($D456,products!$A$1:$A$49,0),MATCH(K$1,products!$A$1:$G$1,0))</f>
        <v>2.5</v>
      </c>
      <c r="L456">
        <f>INDEX(products!$A$1:$G$49,MATCH($D456,products!$A$1:$A$49,0),MATCH(L$1,products!$A$1:$G$1,0))</f>
        <v>20.584999999999997</v>
      </c>
      <c r="M456">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INDEX(products!$A$1:$G$49,MATCH($D457,products!$A$1:$A$49,0),MATCH($I$1,products!$A$1:$G$1,0))</f>
        <v>Lib</v>
      </c>
      <c r="J457" t="str">
        <f>INDEX(products!$A$1:$G$49,MATCH($D457,products!$A$1:$A$49,0),MATCH(J$1,products!$A$1:$G$1,0))</f>
        <v>L</v>
      </c>
      <c r="K457" s="5">
        <f>INDEX(products!$A$1:$G$49,MATCH($D457,products!$A$1:$A$49,0),MATCH(K$1,products!$A$1:$G$1,0))</f>
        <v>0.2</v>
      </c>
      <c r="L457">
        <f>INDEX(products!$A$1:$G$49,MATCH($D457,products!$A$1:$A$49,0),MATCH(L$1,products!$A$1:$G$1,0))</f>
        <v>4.7549999999999999</v>
      </c>
      <c r="M457">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INDEX(products!$A$1:$G$49,MATCH($D458,products!$A$1:$A$49,0),MATCH($I$1,products!$A$1:$G$1,0))</f>
        <v>Rob</v>
      </c>
      <c r="J458" t="str">
        <f>INDEX(products!$A$1:$G$49,MATCH($D458,products!$A$1:$A$49,0),MATCH(J$1,products!$A$1:$G$1,0))</f>
        <v>D</v>
      </c>
      <c r="K458" s="5">
        <f>INDEX(products!$A$1:$G$49,MATCH($D458,products!$A$1:$A$49,0),MATCH(K$1,products!$A$1:$G$1,0))</f>
        <v>2.5</v>
      </c>
      <c r="L458">
        <f>INDEX(products!$A$1:$G$49,MATCH($D458,products!$A$1:$A$49,0),MATCH(L$1,products!$A$1:$G$1,0))</f>
        <v>20.584999999999997</v>
      </c>
      <c r="M458">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INDEX(products!$A$1:$G$49,MATCH($D459,products!$A$1:$A$49,0),MATCH($I$1,products!$A$1:$G$1,0))</f>
        <v>Lib</v>
      </c>
      <c r="J459" t="str">
        <f>INDEX(products!$A$1:$G$49,MATCH($D459,products!$A$1:$A$49,0),MATCH(J$1,products!$A$1:$G$1,0))</f>
        <v>L</v>
      </c>
      <c r="K459" s="5">
        <f>INDEX(products!$A$1:$G$49,MATCH($D459,products!$A$1:$A$49,0),MATCH(K$1,products!$A$1:$G$1,0))</f>
        <v>0.5</v>
      </c>
      <c r="L459">
        <f>INDEX(products!$A$1:$G$49,MATCH($D459,products!$A$1:$A$49,0),MATCH(L$1,products!$A$1:$G$1,0))</f>
        <v>9.51</v>
      </c>
      <c r="M459">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INDEX(products!$A$1:$G$49,MATCH($D460,products!$A$1:$A$49,0),MATCH($I$1,products!$A$1:$G$1,0))</f>
        <v>Ara</v>
      </c>
      <c r="J460" t="str">
        <f>INDEX(products!$A$1:$G$49,MATCH($D460,products!$A$1:$A$49,0),MATCH(J$1,products!$A$1:$G$1,0))</f>
        <v>M</v>
      </c>
      <c r="K460" s="5">
        <f>INDEX(products!$A$1:$G$49,MATCH($D460,products!$A$1:$A$49,0),MATCH(K$1,products!$A$1:$G$1,0))</f>
        <v>1</v>
      </c>
      <c r="L460">
        <f>INDEX(products!$A$1:$G$49,MATCH($D460,products!$A$1:$A$49,0),MATCH(L$1,products!$A$1:$G$1,0))</f>
        <v>11.25</v>
      </c>
      <c r="M460">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INDEX(products!$A$1:$G$49,MATCH($D461,products!$A$1:$A$49,0),MATCH($I$1,products!$A$1:$G$1,0))</f>
        <v>Lib</v>
      </c>
      <c r="J461" t="str">
        <f>INDEX(products!$A$1:$G$49,MATCH($D461,products!$A$1:$A$49,0),MATCH(J$1,products!$A$1:$G$1,0))</f>
        <v>L</v>
      </c>
      <c r="K461" s="5">
        <f>INDEX(products!$A$1:$G$49,MATCH($D461,products!$A$1:$A$49,0),MATCH(K$1,products!$A$1:$G$1,0))</f>
        <v>0.2</v>
      </c>
      <c r="L461">
        <f>INDEX(products!$A$1:$G$49,MATCH($D461,products!$A$1:$A$49,0),MATCH(L$1,products!$A$1:$G$1,0))</f>
        <v>4.7549999999999999</v>
      </c>
      <c r="M461">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INDEX(products!$A$1:$G$49,MATCH($D462,products!$A$1:$A$49,0),MATCH($I$1,products!$A$1:$G$1,0))</f>
        <v>Rob</v>
      </c>
      <c r="J462" t="str">
        <f>INDEX(products!$A$1:$G$49,MATCH($D462,products!$A$1:$A$49,0),MATCH(J$1,products!$A$1:$G$1,0))</f>
        <v>D</v>
      </c>
      <c r="K462" s="5">
        <f>INDEX(products!$A$1:$G$49,MATCH($D462,products!$A$1:$A$49,0),MATCH(K$1,products!$A$1:$G$1,0))</f>
        <v>0.5</v>
      </c>
      <c r="L462">
        <f>INDEX(products!$A$1:$G$49,MATCH($D462,products!$A$1:$A$49,0),MATCH(L$1,products!$A$1:$G$1,0))</f>
        <v>5.3699999999999992</v>
      </c>
      <c r="M462">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INDEX(products!$A$1:$G$49,MATCH($D463,products!$A$1:$A$49,0),MATCH($I$1,products!$A$1:$G$1,0))</f>
        <v>Rob</v>
      </c>
      <c r="J463" t="str">
        <f>INDEX(products!$A$1:$G$49,MATCH($D463,products!$A$1:$A$49,0),MATCH(J$1,products!$A$1:$G$1,0))</f>
        <v>D</v>
      </c>
      <c r="K463" s="5">
        <f>INDEX(products!$A$1:$G$49,MATCH($D463,products!$A$1:$A$49,0),MATCH(K$1,products!$A$1:$G$1,0))</f>
        <v>0.2</v>
      </c>
      <c r="L463">
        <f>INDEX(products!$A$1:$G$49,MATCH($D463,products!$A$1:$A$49,0),MATCH(L$1,products!$A$1:$G$1,0))</f>
        <v>2.6849999999999996</v>
      </c>
      <c r="M463">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INDEX(products!$A$1:$G$49,MATCH($D464,products!$A$1:$A$49,0),MATCH($I$1,products!$A$1:$G$1,0))</f>
        <v>Ara</v>
      </c>
      <c r="J464" t="str">
        <f>INDEX(products!$A$1:$G$49,MATCH($D464,products!$A$1:$A$49,0),MATCH(J$1,products!$A$1:$G$1,0))</f>
        <v>D</v>
      </c>
      <c r="K464" s="5">
        <f>INDEX(products!$A$1:$G$49,MATCH($D464,products!$A$1:$A$49,0),MATCH(K$1,products!$A$1:$G$1,0))</f>
        <v>1</v>
      </c>
      <c r="L464">
        <f>INDEX(products!$A$1:$G$49,MATCH($D464,products!$A$1:$A$49,0),MATCH(L$1,products!$A$1:$G$1,0))</f>
        <v>9.9499999999999993</v>
      </c>
      <c r="M464">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INDEX(products!$A$1:$G$49,MATCH($D465,products!$A$1:$A$49,0),MATCH($I$1,products!$A$1:$G$1,0))</f>
        <v>Exc</v>
      </c>
      <c r="J465" t="str">
        <f>INDEX(products!$A$1:$G$49,MATCH($D465,products!$A$1:$A$49,0),MATCH(J$1,products!$A$1:$G$1,0))</f>
        <v>M</v>
      </c>
      <c r="K465" s="5">
        <f>INDEX(products!$A$1:$G$49,MATCH($D465,products!$A$1:$A$49,0),MATCH(K$1,products!$A$1:$G$1,0))</f>
        <v>1</v>
      </c>
      <c r="L465">
        <f>INDEX(products!$A$1:$G$49,MATCH($D465,products!$A$1:$A$49,0),MATCH(L$1,products!$A$1:$G$1,0))</f>
        <v>13.75</v>
      </c>
      <c r="M46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INDEX(products!$A$1:$G$49,MATCH($D466,products!$A$1:$A$49,0),MATCH($I$1,products!$A$1:$G$1,0))</f>
        <v>Lib</v>
      </c>
      <c r="J466" t="str">
        <f>INDEX(products!$A$1:$G$49,MATCH($D466,products!$A$1:$A$49,0),MATCH(J$1,products!$A$1:$G$1,0))</f>
        <v>D</v>
      </c>
      <c r="K466" s="5">
        <f>INDEX(products!$A$1:$G$49,MATCH($D466,products!$A$1:$A$49,0),MATCH(K$1,products!$A$1:$G$1,0))</f>
        <v>2.5</v>
      </c>
      <c r="L466">
        <f>INDEX(products!$A$1:$G$49,MATCH($D466,products!$A$1:$A$49,0),MATCH(L$1,products!$A$1:$G$1,0))</f>
        <v>29.784999999999997</v>
      </c>
      <c r="M466">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INDEX(products!$A$1:$G$49,MATCH($D467,products!$A$1:$A$49,0),MATCH($I$1,products!$A$1:$G$1,0))</f>
        <v>Rob</v>
      </c>
      <c r="J467" t="str">
        <f>INDEX(products!$A$1:$G$49,MATCH($D467,products!$A$1:$A$49,0),MATCH(J$1,products!$A$1:$G$1,0))</f>
        <v>D</v>
      </c>
      <c r="K467" s="5">
        <f>INDEX(products!$A$1:$G$49,MATCH($D467,products!$A$1:$A$49,0),MATCH(K$1,products!$A$1:$G$1,0))</f>
        <v>2.5</v>
      </c>
      <c r="L467">
        <f>INDEX(products!$A$1:$G$49,MATCH($D467,products!$A$1:$A$49,0),MATCH(L$1,products!$A$1:$G$1,0))</f>
        <v>20.584999999999997</v>
      </c>
      <c r="M467">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INDEX(products!$A$1:$G$49,MATCH($D468,products!$A$1:$A$49,0),MATCH($I$1,products!$A$1:$G$1,0))</f>
        <v>Ara</v>
      </c>
      <c r="J468" t="str">
        <f>INDEX(products!$A$1:$G$49,MATCH($D468,products!$A$1:$A$49,0),MATCH(J$1,products!$A$1:$G$1,0))</f>
        <v>D</v>
      </c>
      <c r="K468" s="5">
        <f>INDEX(products!$A$1:$G$49,MATCH($D468,products!$A$1:$A$49,0),MATCH(K$1,products!$A$1:$G$1,0))</f>
        <v>0.2</v>
      </c>
      <c r="L468">
        <f>INDEX(products!$A$1:$G$49,MATCH($D468,products!$A$1:$A$49,0),MATCH(L$1,products!$A$1:$G$1,0))</f>
        <v>2.9849999999999999</v>
      </c>
      <c r="M468">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INDEX(products!$A$1:$G$49,MATCH($D469,products!$A$1:$A$49,0),MATCH($I$1,products!$A$1:$G$1,0))</f>
        <v>Ara</v>
      </c>
      <c r="J469" t="str">
        <f>INDEX(products!$A$1:$G$49,MATCH($D469,products!$A$1:$A$49,0),MATCH(J$1,products!$A$1:$G$1,0))</f>
        <v>D</v>
      </c>
      <c r="K469" s="5">
        <f>INDEX(products!$A$1:$G$49,MATCH($D469,products!$A$1:$A$49,0),MATCH(K$1,products!$A$1:$G$1,0))</f>
        <v>0.5</v>
      </c>
      <c r="L469">
        <f>INDEX(products!$A$1:$G$49,MATCH($D469,products!$A$1:$A$49,0),MATCH(L$1,products!$A$1:$G$1,0))</f>
        <v>5.97</v>
      </c>
      <c r="M469">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INDEX(products!$A$1:$G$49,MATCH($D470,products!$A$1:$A$49,0),MATCH($I$1,products!$A$1:$G$1,0))</f>
        <v>Exc</v>
      </c>
      <c r="J470" t="str">
        <f>INDEX(products!$A$1:$G$49,MATCH($D470,products!$A$1:$A$49,0),MATCH(J$1,products!$A$1:$G$1,0))</f>
        <v>M</v>
      </c>
      <c r="K470" s="5">
        <f>INDEX(products!$A$1:$G$49,MATCH($D470,products!$A$1:$A$49,0),MATCH(K$1,products!$A$1:$G$1,0))</f>
        <v>1</v>
      </c>
      <c r="L470">
        <f>INDEX(products!$A$1:$G$49,MATCH($D470,products!$A$1:$A$49,0),MATCH(L$1,products!$A$1:$G$1,0))</f>
        <v>13.75</v>
      </c>
      <c r="M470">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INDEX(products!$A$1:$G$49,MATCH($D471,products!$A$1:$A$49,0),MATCH($I$1,products!$A$1:$G$1,0))</f>
        <v>Exc</v>
      </c>
      <c r="J471" t="str">
        <f>INDEX(products!$A$1:$G$49,MATCH($D471,products!$A$1:$A$49,0),MATCH(J$1,products!$A$1:$G$1,0))</f>
        <v>L</v>
      </c>
      <c r="K471" s="5">
        <f>INDEX(products!$A$1:$G$49,MATCH($D471,products!$A$1:$A$49,0),MATCH(K$1,products!$A$1:$G$1,0))</f>
        <v>0.2</v>
      </c>
      <c r="L471">
        <f>INDEX(products!$A$1:$G$49,MATCH($D471,products!$A$1:$A$49,0),MATCH(L$1,products!$A$1:$G$1,0))</f>
        <v>4.4550000000000001</v>
      </c>
      <c r="M471">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INDEX(products!$A$1:$G$49,MATCH($D472,products!$A$1:$A$49,0),MATCH($I$1,products!$A$1:$G$1,0))</f>
        <v>Ara</v>
      </c>
      <c r="J472" t="str">
        <f>INDEX(products!$A$1:$G$49,MATCH($D472,products!$A$1:$A$49,0),MATCH(J$1,products!$A$1:$G$1,0))</f>
        <v>M</v>
      </c>
      <c r="K472" s="5">
        <f>INDEX(products!$A$1:$G$49,MATCH($D472,products!$A$1:$A$49,0),MATCH(K$1,products!$A$1:$G$1,0))</f>
        <v>0.5</v>
      </c>
      <c r="L472">
        <f>INDEX(products!$A$1:$G$49,MATCH($D472,products!$A$1:$A$49,0),MATCH(L$1,products!$A$1:$G$1,0))</f>
        <v>6.75</v>
      </c>
      <c r="M472">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INDEX(products!$A$1:$G$49,MATCH($D473,products!$A$1:$A$49,0),MATCH($I$1,products!$A$1:$G$1,0))</f>
        <v>Lib</v>
      </c>
      <c r="J473" t="str">
        <f>INDEX(products!$A$1:$G$49,MATCH($D473,products!$A$1:$A$49,0),MATCH(J$1,products!$A$1:$G$1,0))</f>
        <v>M</v>
      </c>
      <c r="K473" s="5">
        <f>INDEX(products!$A$1:$G$49,MATCH($D473,products!$A$1:$A$49,0),MATCH(K$1,products!$A$1:$G$1,0))</f>
        <v>2.5</v>
      </c>
      <c r="L473">
        <f>INDEX(products!$A$1:$G$49,MATCH($D473,products!$A$1:$A$49,0),MATCH(L$1,products!$A$1:$G$1,0))</f>
        <v>33.464999999999996</v>
      </c>
      <c r="M473">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INDEX(products!$A$1:$G$49,MATCH($D474,products!$A$1:$A$49,0),MATCH($I$1,products!$A$1:$G$1,0))</f>
        <v>Ara</v>
      </c>
      <c r="J474" t="str">
        <f>INDEX(products!$A$1:$G$49,MATCH($D474,products!$A$1:$A$49,0),MATCH(J$1,products!$A$1:$G$1,0))</f>
        <v>D</v>
      </c>
      <c r="K474" s="5">
        <f>INDEX(products!$A$1:$G$49,MATCH($D474,products!$A$1:$A$49,0),MATCH(K$1,products!$A$1:$G$1,0))</f>
        <v>0.2</v>
      </c>
      <c r="L474">
        <f>INDEX(products!$A$1:$G$49,MATCH($D474,products!$A$1:$A$49,0),MATCH(L$1,products!$A$1:$G$1,0))</f>
        <v>2.9849999999999999</v>
      </c>
      <c r="M474">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INDEX(products!$A$1:$G$49,MATCH($D475,products!$A$1:$A$49,0),MATCH($I$1,products!$A$1:$G$1,0))</f>
        <v>Ara</v>
      </c>
      <c r="J475" t="str">
        <f>INDEX(products!$A$1:$G$49,MATCH($D475,products!$A$1:$A$49,0),MATCH(J$1,products!$A$1:$G$1,0))</f>
        <v>L</v>
      </c>
      <c r="K475" s="5">
        <f>INDEX(products!$A$1:$G$49,MATCH($D475,products!$A$1:$A$49,0),MATCH(K$1,products!$A$1:$G$1,0))</f>
        <v>1</v>
      </c>
      <c r="L475">
        <f>INDEX(products!$A$1:$G$49,MATCH($D475,products!$A$1:$A$49,0),MATCH(L$1,products!$A$1:$G$1,0))</f>
        <v>12.95</v>
      </c>
      <c r="M47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INDEX(products!$A$1:$G$49,MATCH($D476,products!$A$1:$A$49,0),MATCH($I$1,products!$A$1:$G$1,0))</f>
        <v>Exc</v>
      </c>
      <c r="J476" t="str">
        <f>INDEX(products!$A$1:$G$49,MATCH($D476,products!$A$1:$A$49,0),MATCH(J$1,products!$A$1:$G$1,0))</f>
        <v>M</v>
      </c>
      <c r="K476" s="5">
        <f>INDEX(products!$A$1:$G$49,MATCH($D476,products!$A$1:$A$49,0),MATCH(K$1,products!$A$1:$G$1,0))</f>
        <v>2.5</v>
      </c>
      <c r="L476">
        <f>INDEX(products!$A$1:$G$49,MATCH($D476,products!$A$1:$A$49,0),MATCH(L$1,products!$A$1:$G$1,0))</f>
        <v>31.624999999999996</v>
      </c>
      <c r="M476">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INDEX(products!$A$1:$G$49,MATCH($D477,products!$A$1:$A$49,0),MATCH($I$1,products!$A$1:$G$1,0))</f>
        <v>Lib</v>
      </c>
      <c r="J477" t="str">
        <f>INDEX(products!$A$1:$G$49,MATCH($D477,products!$A$1:$A$49,0),MATCH(J$1,products!$A$1:$G$1,0))</f>
        <v>M</v>
      </c>
      <c r="K477" s="5">
        <f>INDEX(products!$A$1:$G$49,MATCH($D477,products!$A$1:$A$49,0),MATCH(K$1,products!$A$1:$G$1,0))</f>
        <v>0.2</v>
      </c>
      <c r="L477">
        <f>INDEX(products!$A$1:$G$49,MATCH($D477,products!$A$1:$A$49,0),MATCH(L$1,products!$A$1:$G$1,0))</f>
        <v>4.3650000000000002</v>
      </c>
      <c r="M477">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INDEX(products!$A$1:$G$49,MATCH($D478,products!$A$1:$A$49,0),MATCH($I$1,products!$A$1:$G$1,0))</f>
        <v>Exc</v>
      </c>
      <c r="J478" t="str">
        <f>INDEX(products!$A$1:$G$49,MATCH($D478,products!$A$1:$A$49,0),MATCH(J$1,products!$A$1:$G$1,0))</f>
        <v>L</v>
      </c>
      <c r="K478" s="5">
        <f>INDEX(products!$A$1:$G$49,MATCH($D478,products!$A$1:$A$49,0),MATCH(K$1,products!$A$1:$G$1,0))</f>
        <v>0.2</v>
      </c>
      <c r="L478">
        <f>INDEX(products!$A$1:$G$49,MATCH($D478,products!$A$1:$A$49,0),MATCH(L$1,products!$A$1:$G$1,0))</f>
        <v>4.4550000000000001</v>
      </c>
      <c r="M478">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INDEX(products!$A$1:$G$49,MATCH($D479,products!$A$1:$A$49,0),MATCH($I$1,products!$A$1:$G$1,0))</f>
        <v>Lib</v>
      </c>
      <c r="J479" t="str">
        <f>INDEX(products!$A$1:$G$49,MATCH($D479,products!$A$1:$A$49,0),MATCH(J$1,products!$A$1:$G$1,0))</f>
        <v>M</v>
      </c>
      <c r="K479" s="5">
        <f>INDEX(products!$A$1:$G$49,MATCH($D479,products!$A$1:$A$49,0),MATCH(K$1,products!$A$1:$G$1,0))</f>
        <v>0.2</v>
      </c>
      <c r="L479">
        <f>INDEX(products!$A$1:$G$49,MATCH($D479,products!$A$1:$A$49,0),MATCH(L$1,products!$A$1:$G$1,0))</f>
        <v>4.3650000000000002</v>
      </c>
      <c r="M479">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INDEX(products!$A$1:$G$49,MATCH($D480,products!$A$1:$A$49,0),MATCH($I$1,products!$A$1:$G$1,0))</f>
        <v>Rob</v>
      </c>
      <c r="J480" t="str">
        <f>INDEX(products!$A$1:$G$49,MATCH($D480,products!$A$1:$A$49,0),MATCH(J$1,products!$A$1:$G$1,0))</f>
        <v>D</v>
      </c>
      <c r="K480" s="5">
        <f>INDEX(products!$A$1:$G$49,MATCH($D480,products!$A$1:$A$49,0),MATCH(K$1,products!$A$1:$G$1,0))</f>
        <v>1</v>
      </c>
      <c r="L480">
        <f>INDEX(products!$A$1:$G$49,MATCH($D480,products!$A$1:$A$49,0),MATCH(L$1,products!$A$1:$G$1,0))</f>
        <v>8.9499999999999993</v>
      </c>
      <c r="M480">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INDEX(products!$A$1:$G$49,MATCH($D481,products!$A$1:$A$49,0),MATCH($I$1,products!$A$1:$G$1,0))</f>
        <v>Exc</v>
      </c>
      <c r="J481" t="str">
        <f>INDEX(products!$A$1:$G$49,MATCH($D481,products!$A$1:$A$49,0),MATCH(J$1,products!$A$1:$G$1,0))</f>
        <v>M</v>
      </c>
      <c r="K481" s="5">
        <f>INDEX(products!$A$1:$G$49,MATCH($D481,products!$A$1:$A$49,0),MATCH(K$1,products!$A$1:$G$1,0))</f>
        <v>2.5</v>
      </c>
      <c r="L481">
        <f>INDEX(products!$A$1:$G$49,MATCH($D481,products!$A$1:$A$49,0),MATCH(L$1,products!$A$1:$G$1,0))</f>
        <v>31.624999999999996</v>
      </c>
      <c r="M481">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INDEX(products!$A$1:$G$49,MATCH($D482,products!$A$1:$A$49,0),MATCH($I$1,products!$A$1:$G$1,0))</f>
        <v>Exc</v>
      </c>
      <c r="J482" t="str">
        <f>INDEX(products!$A$1:$G$49,MATCH($D482,products!$A$1:$A$49,0),MATCH(J$1,products!$A$1:$G$1,0))</f>
        <v>M</v>
      </c>
      <c r="K482" s="5">
        <f>INDEX(products!$A$1:$G$49,MATCH($D482,products!$A$1:$A$49,0),MATCH(K$1,products!$A$1:$G$1,0))</f>
        <v>0.2</v>
      </c>
      <c r="L482">
        <f>INDEX(products!$A$1:$G$49,MATCH($D482,products!$A$1:$A$49,0),MATCH(L$1,products!$A$1:$G$1,0))</f>
        <v>4.125</v>
      </c>
      <c r="M482">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INDEX(products!$A$1:$G$49,MATCH($D483,products!$A$1:$A$49,0),MATCH($I$1,products!$A$1:$G$1,0))</f>
        <v>Rob</v>
      </c>
      <c r="J483" t="str">
        <f>INDEX(products!$A$1:$G$49,MATCH($D483,products!$A$1:$A$49,0),MATCH(J$1,products!$A$1:$G$1,0))</f>
        <v>L</v>
      </c>
      <c r="K483" s="5">
        <f>INDEX(products!$A$1:$G$49,MATCH($D483,products!$A$1:$A$49,0),MATCH(K$1,products!$A$1:$G$1,0))</f>
        <v>1</v>
      </c>
      <c r="L483">
        <f>INDEX(products!$A$1:$G$49,MATCH($D483,products!$A$1:$A$49,0),MATCH(L$1,products!$A$1:$G$1,0))</f>
        <v>11.95</v>
      </c>
      <c r="M483">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INDEX(products!$A$1:$G$49,MATCH($D484,products!$A$1:$A$49,0),MATCH($I$1,products!$A$1:$G$1,0))</f>
        <v>Exc</v>
      </c>
      <c r="J484" t="str">
        <f>INDEX(products!$A$1:$G$49,MATCH($D484,products!$A$1:$A$49,0),MATCH(J$1,products!$A$1:$G$1,0))</f>
        <v>D</v>
      </c>
      <c r="K484" s="5">
        <f>INDEX(products!$A$1:$G$49,MATCH($D484,products!$A$1:$A$49,0),MATCH(K$1,products!$A$1:$G$1,0))</f>
        <v>2.5</v>
      </c>
      <c r="L484">
        <f>INDEX(products!$A$1:$G$49,MATCH($D484,products!$A$1:$A$49,0),MATCH(L$1,products!$A$1:$G$1,0))</f>
        <v>27.945</v>
      </c>
      <c r="M484">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INDEX(products!$A$1:$G$49,MATCH($D485,products!$A$1:$A$49,0),MATCH($I$1,products!$A$1:$G$1,0))</f>
        <v>Lib</v>
      </c>
      <c r="J485" t="str">
        <f>INDEX(products!$A$1:$G$49,MATCH($D485,products!$A$1:$A$49,0),MATCH(J$1,products!$A$1:$G$1,0))</f>
        <v>D</v>
      </c>
      <c r="K485" s="5">
        <f>INDEX(products!$A$1:$G$49,MATCH($D485,products!$A$1:$A$49,0),MATCH(K$1,products!$A$1:$G$1,0))</f>
        <v>2.5</v>
      </c>
      <c r="L485">
        <f>INDEX(products!$A$1:$G$49,MATCH($D485,products!$A$1:$A$49,0),MATCH(L$1,products!$A$1:$G$1,0))</f>
        <v>29.784999999999997</v>
      </c>
      <c r="M48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INDEX(products!$A$1:$G$49,MATCH($D486,products!$A$1:$A$49,0),MATCH($I$1,products!$A$1:$G$1,0))</f>
        <v>Lib</v>
      </c>
      <c r="J486" t="str">
        <f>INDEX(products!$A$1:$G$49,MATCH($D486,products!$A$1:$A$49,0),MATCH(J$1,products!$A$1:$G$1,0))</f>
        <v>L</v>
      </c>
      <c r="K486" s="5">
        <f>INDEX(products!$A$1:$G$49,MATCH($D486,products!$A$1:$A$49,0),MATCH(K$1,products!$A$1:$G$1,0))</f>
        <v>0.5</v>
      </c>
      <c r="L486">
        <f>INDEX(products!$A$1:$G$49,MATCH($D486,products!$A$1:$A$49,0),MATCH(L$1,products!$A$1:$G$1,0))</f>
        <v>9.51</v>
      </c>
      <c r="M486">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INDEX(products!$A$1:$G$49,MATCH($D487,products!$A$1:$A$49,0),MATCH($I$1,products!$A$1:$G$1,0))</f>
        <v>Rob</v>
      </c>
      <c r="J487" t="str">
        <f>INDEX(products!$A$1:$G$49,MATCH($D487,products!$A$1:$A$49,0),MATCH(J$1,products!$A$1:$G$1,0))</f>
        <v>L</v>
      </c>
      <c r="K487" s="5">
        <f>INDEX(products!$A$1:$G$49,MATCH($D487,products!$A$1:$A$49,0),MATCH(K$1,products!$A$1:$G$1,0))</f>
        <v>0.2</v>
      </c>
      <c r="L487">
        <f>INDEX(products!$A$1:$G$49,MATCH($D487,products!$A$1:$A$49,0),MATCH(L$1,products!$A$1:$G$1,0))</f>
        <v>3.5849999999999995</v>
      </c>
      <c r="M487">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INDEX(products!$A$1:$G$49,MATCH($D488,products!$A$1:$A$49,0),MATCH($I$1,products!$A$1:$G$1,0))</f>
        <v>Lib</v>
      </c>
      <c r="J488" t="str">
        <f>INDEX(products!$A$1:$G$49,MATCH($D488,products!$A$1:$A$49,0),MATCH(J$1,products!$A$1:$G$1,0))</f>
        <v>M</v>
      </c>
      <c r="K488" s="5">
        <f>INDEX(products!$A$1:$G$49,MATCH($D488,products!$A$1:$A$49,0),MATCH(K$1,products!$A$1:$G$1,0))</f>
        <v>0.5</v>
      </c>
      <c r="L488">
        <f>INDEX(products!$A$1:$G$49,MATCH($D488,products!$A$1:$A$49,0),MATCH(L$1,products!$A$1:$G$1,0))</f>
        <v>8.73</v>
      </c>
      <c r="M488">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INDEX(products!$A$1:$G$49,MATCH($D489,products!$A$1:$A$49,0),MATCH($I$1,products!$A$1:$G$1,0))</f>
        <v>Exc</v>
      </c>
      <c r="J489" t="str">
        <f>INDEX(products!$A$1:$G$49,MATCH($D489,products!$A$1:$A$49,0),MATCH(J$1,products!$A$1:$G$1,0))</f>
        <v>D</v>
      </c>
      <c r="K489" s="5">
        <f>INDEX(products!$A$1:$G$49,MATCH($D489,products!$A$1:$A$49,0),MATCH(K$1,products!$A$1:$G$1,0))</f>
        <v>1</v>
      </c>
      <c r="L489">
        <f>INDEX(products!$A$1:$G$49,MATCH($D489,products!$A$1:$A$49,0),MATCH(L$1,products!$A$1:$G$1,0))</f>
        <v>12.15</v>
      </c>
      <c r="M489">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INDEX(products!$A$1:$G$49,MATCH($D490,products!$A$1:$A$49,0),MATCH($I$1,products!$A$1:$G$1,0))</f>
        <v>Rob</v>
      </c>
      <c r="J490" t="str">
        <f>INDEX(products!$A$1:$G$49,MATCH($D490,products!$A$1:$A$49,0),MATCH(J$1,products!$A$1:$G$1,0))</f>
        <v>M</v>
      </c>
      <c r="K490" s="5">
        <f>INDEX(products!$A$1:$G$49,MATCH($D490,products!$A$1:$A$49,0),MATCH(K$1,products!$A$1:$G$1,0))</f>
        <v>0.2</v>
      </c>
      <c r="L490">
        <f>INDEX(products!$A$1:$G$49,MATCH($D490,products!$A$1:$A$49,0),MATCH(L$1,products!$A$1:$G$1,0))</f>
        <v>2.9849999999999999</v>
      </c>
      <c r="M490">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INDEX(products!$A$1:$G$49,MATCH($D491,products!$A$1:$A$49,0),MATCH($I$1,products!$A$1:$G$1,0))</f>
        <v>Lib</v>
      </c>
      <c r="J491" t="str">
        <f>INDEX(products!$A$1:$G$49,MATCH($D491,products!$A$1:$A$49,0),MATCH(J$1,products!$A$1:$G$1,0))</f>
        <v>L</v>
      </c>
      <c r="K491" s="5">
        <f>INDEX(products!$A$1:$G$49,MATCH($D491,products!$A$1:$A$49,0),MATCH(K$1,products!$A$1:$G$1,0))</f>
        <v>1</v>
      </c>
      <c r="L491">
        <f>INDEX(products!$A$1:$G$49,MATCH($D491,products!$A$1:$A$49,0),MATCH(L$1,products!$A$1:$G$1,0))</f>
        <v>15.85</v>
      </c>
      <c r="M491">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INDEX(products!$A$1:$G$49,MATCH($D492,products!$A$1:$A$49,0),MATCH($I$1,products!$A$1:$G$1,0))</f>
        <v>Lib</v>
      </c>
      <c r="J492" t="str">
        <f>INDEX(products!$A$1:$G$49,MATCH($D492,products!$A$1:$A$49,0),MATCH(J$1,products!$A$1:$G$1,0))</f>
        <v>D</v>
      </c>
      <c r="K492" s="5">
        <f>INDEX(products!$A$1:$G$49,MATCH($D492,products!$A$1:$A$49,0),MATCH(K$1,products!$A$1:$G$1,0))</f>
        <v>0.5</v>
      </c>
      <c r="L492">
        <f>INDEX(products!$A$1:$G$49,MATCH($D492,products!$A$1:$A$49,0),MATCH(L$1,products!$A$1:$G$1,0))</f>
        <v>7.77</v>
      </c>
      <c r="M492">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INDEX(products!$A$1:$G$49,MATCH($D493,products!$A$1:$A$49,0),MATCH($I$1,products!$A$1:$G$1,0))</f>
        <v>Lib</v>
      </c>
      <c r="J493" t="str">
        <f>INDEX(products!$A$1:$G$49,MATCH($D493,products!$A$1:$A$49,0),MATCH(J$1,products!$A$1:$G$1,0))</f>
        <v>D</v>
      </c>
      <c r="K493" s="5">
        <f>INDEX(products!$A$1:$G$49,MATCH($D493,products!$A$1:$A$49,0),MATCH(K$1,products!$A$1:$G$1,0))</f>
        <v>0.2</v>
      </c>
      <c r="L493">
        <f>INDEX(products!$A$1:$G$49,MATCH($D493,products!$A$1:$A$49,0),MATCH(L$1,products!$A$1:$G$1,0))</f>
        <v>3.8849999999999998</v>
      </c>
      <c r="M493">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INDEX(products!$A$1:$G$49,MATCH($D494,products!$A$1:$A$49,0),MATCH($I$1,products!$A$1:$G$1,0))</f>
        <v>Exc</v>
      </c>
      <c r="J494" t="str">
        <f>INDEX(products!$A$1:$G$49,MATCH($D494,products!$A$1:$A$49,0),MATCH(J$1,products!$A$1:$G$1,0))</f>
        <v>M</v>
      </c>
      <c r="K494" s="5">
        <f>INDEX(products!$A$1:$G$49,MATCH($D494,products!$A$1:$A$49,0),MATCH(K$1,products!$A$1:$G$1,0))</f>
        <v>0.2</v>
      </c>
      <c r="L494">
        <f>INDEX(products!$A$1:$G$49,MATCH($D494,products!$A$1:$A$49,0),MATCH(L$1,products!$A$1:$G$1,0))</f>
        <v>4.125</v>
      </c>
      <c r="M494">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INDEX(products!$A$1:$G$49,MATCH($D495,products!$A$1:$A$49,0),MATCH($I$1,products!$A$1:$G$1,0))</f>
        <v>Rob</v>
      </c>
      <c r="J495" t="str">
        <f>INDEX(products!$A$1:$G$49,MATCH($D495,products!$A$1:$A$49,0),MATCH(J$1,products!$A$1:$G$1,0))</f>
        <v>M</v>
      </c>
      <c r="K495" s="5">
        <f>INDEX(products!$A$1:$G$49,MATCH($D495,products!$A$1:$A$49,0),MATCH(K$1,products!$A$1:$G$1,0))</f>
        <v>0.5</v>
      </c>
      <c r="L495">
        <f>INDEX(products!$A$1:$G$49,MATCH($D495,products!$A$1:$A$49,0),MATCH(L$1,products!$A$1:$G$1,0))</f>
        <v>5.97</v>
      </c>
      <c r="M49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INDEX(products!$A$1:$G$49,MATCH($D496,products!$A$1:$A$49,0),MATCH($I$1,products!$A$1:$G$1,0))</f>
        <v>Lib</v>
      </c>
      <c r="J496" t="str">
        <f>INDEX(products!$A$1:$G$49,MATCH($D496,products!$A$1:$A$49,0),MATCH(J$1,products!$A$1:$G$1,0))</f>
        <v>L</v>
      </c>
      <c r="K496" s="5">
        <f>INDEX(products!$A$1:$G$49,MATCH($D496,products!$A$1:$A$49,0),MATCH(K$1,products!$A$1:$G$1,0))</f>
        <v>1</v>
      </c>
      <c r="L496">
        <f>INDEX(products!$A$1:$G$49,MATCH($D496,products!$A$1:$A$49,0),MATCH(L$1,products!$A$1:$G$1,0))</f>
        <v>15.85</v>
      </c>
      <c r="M496">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INDEX(products!$A$1:$G$49,MATCH($D497,products!$A$1:$A$49,0),MATCH($I$1,products!$A$1:$G$1,0))</f>
        <v>Lib</v>
      </c>
      <c r="J497" t="str">
        <f>INDEX(products!$A$1:$G$49,MATCH($D497,products!$A$1:$A$49,0),MATCH(J$1,products!$A$1:$G$1,0))</f>
        <v>L</v>
      </c>
      <c r="K497" s="5">
        <f>INDEX(products!$A$1:$G$49,MATCH($D497,products!$A$1:$A$49,0),MATCH(K$1,products!$A$1:$G$1,0))</f>
        <v>1</v>
      </c>
      <c r="L497">
        <f>INDEX(products!$A$1:$G$49,MATCH($D497,products!$A$1:$A$49,0),MATCH(L$1,products!$A$1:$G$1,0))</f>
        <v>15.85</v>
      </c>
      <c r="M497">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INDEX(products!$A$1:$G$49,MATCH($D498,products!$A$1:$A$49,0),MATCH($I$1,products!$A$1:$G$1,0))</f>
        <v>Exc</v>
      </c>
      <c r="J498" t="str">
        <f>INDEX(products!$A$1:$G$49,MATCH($D498,products!$A$1:$A$49,0),MATCH(J$1,products!$A$1:$G$1,0))</f>
        <v>D</v>
      </c>
      <c r="K498" s="5">
        <f>INDEX(products!$A$1:$G$49,MATCH($D498,products!$A$1:$A$49,0),MATCH(K$1,products!$A$1:$G$1,0))</f>
        <v>0.2</v>
      </c>
      <c r="L498">
        <f>INDEX(products!$A$1:$G$49,MATCH($D498,products!$A$1:$A$49,0),MATCH(L$1,products!$A$1:$G$1,0))</f>
        <v>3.645</v>
      </c>
      <c r="M498">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INDEX(products!$A$1:$G$49,MATCH($D499,products!$A$1:$A$49,0),MATCH($I$1,products!$A$1:$G$1,0))</f>
        <v>Ara</v>
      </c>
      <c r="J499" t="str">
        <f>INDEX(products!$A$1:$G$49,MATCH($D499,products!$A$1:$A$49,0),MATCH(J$1,products!$A$1:$G$1,0))</f>
        <v>D</v>
      </c>
      <c r="K499" s="5">
        <f>INDEX(products!$A$1:$G$49,MATCH($D499,products!$A$1:$A$49,0),MATCH(K$1,products!$A$1:$G$1,0))</f>
        <v>1</v>
      </c>
      <c r="L499">
        <f>INDEX(products!$A$1:$G$49,MATCH($D499,products!$A$1:$A$49,0),MATCH(L$1,products!$A$1:$G$1,0))</f>
        <v>9.9499999999999993</v>
      </c>
      <c r="M499">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INDEX(products!$A$1:$G$49,MATCH($D500,products!$A$1:$A$49,0),MATCH($I$1,products!$A$1:$G$1,0))</f>
        <v>Rob</v>
      </c>
      <c r="J500" t="str">
        <f>INDEX(products!$A$1:$G$49,MATCH($D500,products!$A$1:$A$49,0),MATCH(J$1,products!$A$1:$G$1,0))</f>
        <v>M</v>
      </c>
      <c r="K500" s="5">
        <f>INDEX(products!$A$1:$G$49,MATCH($D500,products!$A$1:$A$49,0),MATCH(K$1,products!$A$1:$G$1,0))</f>
        <v>1</v>
      </c>
      <c r="L500">
        <f>INDEX(products!$A$1:$G$49,MATCH($D500,products!$A$1:$A$49,0),MATCH(L$1,products!$A$1:$G$1,0))</f>
        <v>9.9499999999999993</v>
      </c>
      <c r="M500">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INDEX(products!$A$1:$G$49,MATCH($D501,products!$A$1:$A$49,0),MATCH($I$1,products!$A$1:$G$1,0))</f>
        <v>Rob</v>
      </c>
      <c r="J501" t="str">
        <f>INDEX(products!$A$1:$G$49,MATCH($D501,products!$A$1:$A$49,0),MATCH(J$1,products!$A$1:$G$1,0))</f>
        <v>D</v>
      </c>
      <c r="K501" s="5">
        <f>INDEX(products!$A$1:$G$49,MATCH($D501,products!$A$1:$A$49,0),MATCH(K$1,products!$A$1:$G$1,0))</f>
        <v>0.2</v>
      </c>
      <c r="L501">
        <f>INDEX(products!$A$1:$G$49,MATCH($D501,products!$A$1:$A$49,0),MATCH(L$1,products!$A$1:$G$1,0))</f>
        <v>2.6849999999999996</v>
      </c>
      <c r="M501">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INDEX(products!$A$1:$G$49,MATCH($D502,products!$A$1:$A$49,0),MATCH($I$1,products!$A$1:$G$1,0))</f>
        <v>Rob</v>
      </c>
      <c r="J502" t="str">
        <f>INDEX(products!$A$1:$G$49,MATCH($D502,products!$A$1:$A$49,0),MATCH(J$1,products!$A$1:$G$1,0))</f>
        <v>L</v>
      </c>
      <c r="K502" s="5">
        <f>INDEX(products!$A$1:$G$49,MATCH($D502,products!$A$1:$A$49,0),MATCH(K$1,products!$A$1:$G$1,0))</f>
        <v>1</v>
      </c>
      <c r="L502">
        <f>INDEX(products!$A$1:$G$49,MATCH($D502,products!$A$1:$A$49,0),MATCH(L$1,products!$A$1:$G$1,0))</f>
        <v>11.95</v>
      </c>
      <c r="M502">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INDEX(products!$A$1:$G$49,MATCH($D503,products!$A$1:$A$49,0),MATCH($I$1,products!$A$1:$G$1,0))</f>
        <v>Rob</v>
      </c>
      <c r="J503" t="str">
        <f>INDEX(products!$A$1:$G$49,MATCH($D503,products!$A$1:$A$49,0),MATCH(J$1,products!$A$1:$G$1,0))</f>
        <v>M</v>
      </c>
      <c r="K503" s="5">
        <f>INDEX(products!$A$1:$G$49,MATCH($D503,products!$A$1:$A$49,0),MATCH(K$1,products!$A$1:$G$1,0))</f>
        <v>0.2</v>
      </c>
      <c r="L503">
        <f>INDEX(products!$A$1:$G$49,MATCH($D503,products!$A$1:$A$49,0),MATCH(L$1,products!$A$1:$G$1,0))</f>
        <v>2.9849999999999999</v>
      </c>
      <c r="M503">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INDEX(products!$A$1:$G$49,MATCH($D504,products!$A$1:$A$49,0),MATCH($I$1,products!$A$1:$G$1,0))</f>
        <v>Exc</v>
      </c>
      <c r="J504" t="str">
        <f>INDEX(products!$A$1:$G$49,MATCH($D504,products!$A$1:$A$49,0),MATCH(J$1,products!$A$1:$G$1,0))</f>
        <v>M</v>
      </c>
      <c r="K504" s="5">
        <f>INDEX(products!$A$1:$G$49,MATCH($D504,products!$A$1:$A$49,0),MATCH(K$1,products!$A$1:$G$1,0))</f>
        <v>0.2</v>
      </c>
      <c r="L504">
        <f>INDEX(products!$A$1:$G$49,MATCH($D504,products!$A$1:$A$49,0),MATCH(L$1,products!$A$1:$G$1,0))</f>
        <v>4.125</v>
      </c>
      <c r="M504">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INDEX(products!$A$1:$G$49,MATCH($D505,products!$A$1:$A$49,0),MATCH($I$1,products!$A$1:$G$1,0))</f>
        <v>Lib</v>
      </c>
      <c r="J505" t="str">
        <f>INDEX(products!$A$1:$G$49,MATCH($D505,products!$A$1:$A$49,0),MATCH(J$1,products!$A$1:$G$1,0))</f>
        <v>D</v>
      </c>
      <c r="K505" s="5">
        <f>INDEX(products!$A$1:$G$49,MATCH($D505,products!$A$1:$A$49,0),MATCH(K$1,products!$A$1:$G$1,0))</f>
        <v>1</v>
      </c>
      <c r="L505">
        <f>INDEX(products!$A$1:$G$49,MATCH($D505,products!$A$1:$A$49,0),MATCH(L$1,products!$A$1:$G$1,0))</f>
        <v>12.95</v>
      </c>
      <c r="M50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INDEX(products!$A$1:$G$49,MATCH($D506,products!$A$1:$A$49,0),MATCH($I$1,products!$A$1:$G$1,0))</f>
        <v>Lib</v>
      </c>
      <c r="J506" t="str">
        <f>INDEX(products!$A$1:$G$49,MATCH($D506,products!$A$1:$A$49,0),MATCH(J$1,products!$A$1:$G$1,0))</f>
        <v>L</v>
      </c>
      <c r="K506" s="5">
        <f>INDEX(products!$A$1:$G$49,MATCH($D506,products!$A$1:$A$49,0),MATCH(K$1,products!$A$1:$G$1,0))</f>
        <v>0.2</v>
      </c>
      <c r="L506">
        <f>INDEX(products!$A$1:$G$49,MATCH($D506,products!$A$1:$A$49,0),MATCH(L$1,products!$A$1:$G$1,0))</f>
        <v>4.7549999999999999</v>
      </c>
      <c r="M506">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INDEX(products!$A$1:$G$49,MATCH($D507,products!$A$1:$A$49,0),MATCH($I$1,products!$A$1:$G$1,0))</f>
        <v>Lib</v>
      </c>
      <c r="J507" t="str">
        <f>INDEX(products!$A$1:$G$49,MATCH($D507,products!$A$1:$A$49,0),MATCH(J$1,products!$A$1:$G$1,0))</f>
        <v>M</v>
      </c>
      <c r="K507" s="5">
        <f>INDEX(products!$A$1:$G$49,MATCH($D507,products!$A$1:$A$49,0),MATCH(K$1,products!$A$1:$G$1,0))</f>
        <v>0.2</v>
      </c>
      <c r="L507">
        <f>INDEX(products!$A$1:$G$49,MATCH($D507,products!$A$1:$A$49,0),MATCH(L$1,products!$A$1:$G$1,0))</f>
        <v>4.3650000000000002</v>
      </c>
      <c r="M507">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INDEX(products!$A$1:$G$49,MATCH($D508,products!$A$1:$A$49,0),MATCH($I$1,products!$A$1:$G$1,0))</f>
        <v>Ara</v>
      </c>
      <c r="J508" t="str">
        <f>INDEX(products!$A$1:$G$49,MATCH($D508,products!$A$1:$A$49,0),MATCH(J$1,products!$A$1:$G$1,0))</f>
        <v>L</v>
      </c>
      <c r="K508" s="5">
        <f>INDEX(products!$A$1:$G$49,MATCH($D508,products!$A$1:$A$49,0),MATCH(K$1,products!$A$1:$G$1,0))</f>
        <v>1</v>
      </c>
      <c r="L508">
        <f>INDEX(products!$A$1:$G$49,MATCH($D508,products!$A$1:$A$49,0),MATCH(L$1,products!$A$1:$G$1,0))</f>
        <v>12.95</v>
      </c>
      <c r="M508">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INDEX(products!$A$1:$G$49,MATCH($D509,products!$A$1:$A$49,0),MATCH($I$1,products!$A$1:$G$1,0))</f>
        <v>Ara</v>
      </c>
      <c r="J509" t="str">
        <f>INDEX(products!$A$1:$G$49,MATCH($D509,products!$A$1:$A$49,0),MATCH(J$1,products!$A$1:$G$1,0))</f>
        <v>L</v>
      </c>
      <c r="K509" s="5">
        <f>INDEX(products!$A$1:$G$49,MATCH($D509,products!$A$1:$A$49,0),MATCH(K$1,products!$A$1:$G$1,0))</f>
        <v>2.5</v>
      </c>
      <c r="L509">
        <f>INDEX(products!$A$1:$G$49,MATCH($D509,products!$A$1:$A$49,0),MATCH(L$1,products!$A$1:$G$1,0))</f>
        <v>29.784999999999997</v>
      </c>
      <c r="M509">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INDEX(products!$A$1:$G$49,MATCH($D510,products!$A$1:$A$49,0),MATCH($I$1,products!$A$1:$G$1,0))</f>
        <v>Lib</v>
      </c>
      <c r="J510" t="str">
        <f>INDEX(products!$A$1:$G$49,MATCH($D510,products!$A$1:$A$49,0),MATCH(J$1,products!$A$1:$G$1,0))</f>
        <v>D</v>
      </c>
      <c r="K510" s="5">
        <f>INDEX(products!$A$1:$G$49,MATCH($D510,products!$A$1:$A$49,0),MATCH(K$1,products!$A$1:$G$1,0))</f>
        <v>0.5</v>
      </c>
      <c r="L510">
        <f>INDEX(products!$A$1:$G$49,MATCH($D510,products!$A$1:$A$49,0),MATCH(L$1,products!$A$1:$G$1,0))</f>
        <v>7.77</v>
      </c>
      <c r="M510">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INDEX(products!$A$1:$G$49,MATCH($D511,products!$A$1:$A$49,0),MATCH($I$1,products!$A$1:$G$1,0))</f>
        <v>Ara</v>
      </c>
      <c r="J511" t="str">
        <f>INDEX(products!$A$1:$G$49,MATCH($D511,products!$A$1:$A$49,0),MATCH(J$1,products!$A$1:$G$1,0))</f>
        <v>D</v>
      </c>
      <c r="K511" s="5">
        <f>INDEX(products!$A$1:$G$49,MATCH($D511,products!$A$1:$A$49,0),MATCH(K$1,products!$A$1:$G$1,0))</f>
        <v>1</v>
      </c>
      <c r="L511">
        <f>INDEX(products!$A$1:$G$49,MATCH($D511,products!$A$1:$A$49,0),MATCH(L$1,products!$A$1:$G$1,0))</f>
        <v>9.9499999999999993</v>
      </c>
      <c r="M511">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INDEX(products!$A$1:$G$49,MATCH($D512,products!$A$1:$A$49,0),MATCH($I$1,products!$A$1:$G$1,0))</f>
        <v>Rob</v>
      </c>
      <c r="J512" t="str">
        <f>INDEX(products!$A$1:$G$49,MATCH($D512,products!$A$1:$A$49,0),MATCH(J$1,products!$A$1:$G$1,0))</f>
        <v>L</v>
      </c>
      <c r="K512" s="5">
        <f>INDEX(products!$A$1:$G$49,MATCH($D512,products!$A$1:$A$49,0),MATCH(K$1,products!$A$1:$G$1,0))</f>
        <v>0.2</v>
      </c>
      <c r="L512">
        <f>INDEX(products!$A$1:$G$49,MATCH($D512,products!$A$1:$A$49,0),MATCH(L$1,products!$A$1:$G$1,0))</f>
        <v>3.5849999999999995</v>
      </c>
      <c r="M512">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INDEX(products!$A$1:$G$49,MATCH($D513,products!$A$1:$A$49,0),MATCH($I$1,products!$A$1:$G$1,0))</f>
        <v>Ara</v>
      </c>
      <c r="J513" t="str">
        <f>INDEX(products!$A$1:$G$49,MATCH($D513,products!$A$1:$A$49,0),MATCH(J$1,products!$A$1:$G$1,0))</f>
        <v>M</v>
      </c>
      <c r="K513" s="5">
        <f>INDEX(products!$A$1:$G$49,MATCH($D513,products!$A$1:$A$49,0),MATCH(K$1,products!$A$1:$G$1,0))</f>
        <v>0.2</v>
      </c>
      <c r="L513">
        <f>INDEX(products!$A$1:$G$49,MATCH($D513,products!$A$1:$A$49,0),MATCH(L$1,products!$A$1:$G$1,0))</f>
        <v>3.375</v>
      </c>
      <c r="M513">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INDEX(products!$A$1:$G$49,MATCH($D514,products!$A$1:$A$49,0),MATCH($I$1,products!$A$1:$G$1,0))</f>
        <v>Lib</v>
      </c>
      <c r="J514" t="str">
        <f>INDEX(products!$A$1:$G$49,MATCH($D514,products!$A$1:$A$49,0),MATCH(J$1,products!$A$1:$G$1,0))</f>
        <v>L</v>
      </c>
      <c r="K514" s="5">
        <f>INDEX(products!$A$1:$G$49,MATCH($D514,products!$A$1:$A$49,0),MATCH(K$1,products!$A$1:$G$1,0))</f>
        <v>1</v>
      </c>
      <c r="L514">
        <f>INDEX(products!$A$1:$G$49,MATCH($D514,products!$A$1:$A$49,0),MATCH(L$1,products!$A$1:$G$1,0))</f>
        <v>15.85</v>
      </c>
      <c r="M514">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INDEX(products!$A$1:$G$49,MATCH($D515,products!$A$1:$A$49,0),MATCH($I$1,products!$A$1:$G$1,0))</f>
        <v>Lib</v>
      </c>
      <c r="J515" t="str">
        <f>INDEX(products!$A$1:$G$49,MATCH($D515,products!$A$1:$A$49,0),MATCH(J$1,products!$A$1:$G$1,0))</f>
        <v>L</v>
      </c>
      <c r="K515" s="5">
        <f>INDEX(products!$A$1:$G$49,MATCH($D515,products!$A$1:$A$49,0),MATCH(K$1,products!$A$1:$G$1,0))</f>
        <v>1</v>
      </c>
      <c r="L515">
        <f>INDEX(products!$A$1:$G$49,MATCH($D515,products!$A$1:$A$49,0),MATCH(L$1,products!$A$1:$G$1,0))</f>
        <v>15.85</v>
      </c>
      <c r="M515">
        <f t="shared" ref="M515:M578" si="24">L515*E515</f>
        <v>79.25</v>
      </c>
      <c r="N515" t="str">
        <f t="shared" ref="N515:N578" si="25">IF(I515="Rob","Robusta",IF(I515="Exc","Excelsa",IF(I515="Ara","Arabica",IF(I515="Lib","Liberica",""))))</f>
        <v>Liberica</v>
      </c>
      <c r="O515" t="str">
        <f t="shared" ref="O515:O578" si="26">IF(J515="M","Medium", 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INDEX(products!$A$1:$G$49,MATCH($D516,products!$A$1:$A$49,0),MATCH($I$1,products!$A$1:$G$1,0))</f>
        <v>Lib</v>
      </c>
      <c r="J516" t="str">
        <f>INDEX(products!$A$1:$G$49,MATCH($D516,products!$A$1:$A$49,0),MATCH(J$1,products!$A$1:$G$1,0))</f>
        <v>M</v>
      </c>
      <c r="K516" s="5">
        <f>INDEX(products!$A$1:$G$49,MATCH($D516,products!$A$1:$A$49,0),MATCH(K$1,products!$A$1:$G$1,0))</f>
        <v>0.2</v>
      </c>
      <c r="L516">
        <f>INDEX(products!$A$1:$G$49,MATCH($D516,products!$A$1:$A$49,0),MATCH(L$1,products!$A$1:$G$1,0))</f>
        <v>4.3650000000000002</v>
      </c>
      <c r="M516">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INDEX(products!$A$1:$G$49,MATCH($D517,products!$A$1:$A$49,0),MATCH($I$1,products!$A$1:$G$1,0))</f>
        <v>Rob</v>
      </c>
      <c r="J517" t="str">
        <f>INDEX(products!$A$1:$G$49,MATCH($D517,products!$A$1:$A$49,0),MATCH(J$1,products!$A$1:$G$1,0))</f>
        <v>L</v>
      </c>
      <c r="K517" s="5">
        <f>INDEX(products!$A$1:$G$49,MATCH($D517,products!$A$1:$A$49,0),MATCH(K$1,products!$A$1:$G$1,0))</f>
        <v>0.5</v>
      </c>
      <c r="L517">
        <f>INDEX(products!$A$1:$G$49,MATCH($D517,products!$A$1:$A$49,0),MATCH(L$1,products!$A$1:$G$1,0))</f>
        <v>7.169999999999999</v>
      </c>
      <c r="M517">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INDEX(products!$A$1:$G$49,MATCH($D518,products!$A$1:$A$49,0),MATCH($I$1,products!$A$1:$G$1,0))</f>
        <v>Rob</v>
      </c>
      <c r="J518" t="str">
        <f>INDEX(products!$A$1:$G$49,MATCH($D518,products!$A$1:$A$49,0),MATCH(J$1,products!$A$1:$G$1,0))</f>
        <v>D</v>
      </c>
      <c r="K518" s="5">
        <f>INDEX(products!$A$1:$G$49,MATCH($D518,products!$A$1:$A$49,0),MATCH(K$1,products!$A$1:$G$1,0))</f>
        <v>2.5</v>
      </c>
      <c r="L518">
        <f>INDEX(products!$A$1:$G$49,MATCH($D518,products!$A$1:$A$49,0),MATCH(L$1,products!$A$1:$G$1,0))</f>
        <v>20.584999999999997</v>
      </c>
      <c r="M518">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INDEX(products!$A$1:$G$49,MATCH($D519,products!$A$1:$A$49,0),MATCH($I$1,products!$A$1:$G$1,0))</f>
        <v>Lib</v>
      </c>
      <c r="J519" t="str">
        <f>INDEX(products!$A$1:$G$49,MATCH($D519,products!$A$1:$A$49,0),MATCH(J$1,products!$A$1:$G$1,0))</f>
        <v>D</v>
      </c>
      <c r="K519" s="5">
        <f>INDEX(products!$A$1:$G$49,MATCH($D519,products!$A$1:$A$49,0),MATCH(K$1,products!$A$1:$G$1,0))</f>
        <v>0.2</v>
      </c>
      <c r="L519">
        <f>INDEX(products!$A$1:$G$49,MATCH($D519,products!$A$1:$A$49,0),MATCH(L$1,products!$A$1:$G$1,0))</f>
        <v>3.8849999999999998</v>
      </c>
      <c r="M519">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INDEX(products!$A$1:$G$49,MATCH($D520,products!$A$1:$A$49,0),MATCH($I$1,products!$A$1:$G$1,0))</f>
        <v>Exc</v>
      </c>
      <c r="J520" t="str">
        <f>INDEX(products!$A$1:$G$49,MATCH($D520,products!$A$1:$A$49,0),MATCH(J$1,products!$A$1:$G$1,0))</f>
        <v>D</v>
      </c>
      <c r="K520" s="5">
        <f>INDEX(products!$A$1:$G$49,MATCH($D520,products!$A$1:$A$49,0),MATCH(K$1,products!$A$1:$G$1,0))</f>
        <v>2.5</v>
      </c>
      <c r="L520">
        <f>INDEX(products!$A$1:$G$49,MATCH($D520,products!$A$1:$A$49,0),MATCH(L$1,products!$A$1:$G$1,0))</f>
        <v>27.945</v>
      </c>
      <c r="M520">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INDEX(products!$A$1:$G$49,MATCH($D521,products!$A$1:$A$49,0),MATCH($I$1,products!$A$1:$G$1,0))</f>
        <v>Ara</v>
      </c>
      <c r="J521" t="str">
        <f>INDEX(products!$A$1:$G$49,MATCH($D521,products!$A$1:$A$49,0),MATCH(J$1,products!$A$1:$G$1,0))</f>
        <v>D</v>
      </c>
      <c r="K521" s="5">
        <f>INDEX(products!$A$1:$G$49,MATCH($D521,products!$A$1:$A$49,0),MATCH(K$1,products!$A$1:$G$1,0))</f>
        <v>0.5</v>
      </c>
      <c r="L521">
        <f>INDEX(products!$A$1:$G$49,MATCH($D521,products!$A$1:$A$49,0),MATCH(L$1,products!$A$1:$G$1,0))</f>
        <v>5.97</v>
      </c>
      <c r="M521">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INDEX(products!$A$1:$G$49,MATCH($D522,products!$A$1:$A$49,0),MATCH($I$1,products!$A$1:$G$1,0))</f>
        <v>Lib</v>
      </c>
      <c r="J522" t="str">
        <f>INDEX(products!$A$1:$G$49,MATCH($D522,products!$A$1:$A$49,0),MATCH(J$1,products!$A$1:$G$1,0))</f>
        <v>D</v>
      </c>
      <c r="K522" s="5">
        <f>INDEX(products!$A$1:$G$49,MATCH($D522,products!$A$1:$A$49,0),MATCH(K$1,products!$A$1:$G$1,0))</f>
        <v>0.2</v>
      </c>
      <c r="L522">
        <f>INDEX(products!$A$1:$G$49,MATCH($D522,products!$A$1:$A$49,0),MATCH(L$1,products!$A$1:$G$1,0))</f>
        <v>3.8849999999999998</v>
      </c>
      <c r="M522">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INDEX(products!$A$1:$G$49,MATCH($D523,products!$A$1:$A$49,0),MATCH($I$1,products!$A$1:$G$1,0))</f>
        <v>Rob</v>
      </c>
      <c r="J523" t="str">
        <f>INDEX(products!$A$1:$G$49,MATCH($D523,products!$A$1:$A$49,0),MATCH(J$1,products!$A$1:$G$1,0))</f>
        <v>M</v>
      </c>
      <c r="K523" s="5">
        <f>INDEX(products!$A$1:$G$49,MATCH($D523,products!$A$1:$A$49,0),MATCH(K$1,products!$A$1:$G$1,0))</f>
        <v>1</v>
      </c>
      <c r="L523">
        <f>INDEX(products!$A$1:$G$49,MATCH($D523,products!$A$1:$A$49,0),MATCH(L$1,products!$A$1:$G$1,0))</f>
        <v>9.9499999999999993</v>
      </c>
      <c r="M523">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INDEX(products!$A$1:$G$49,MATCH($D524,products!$A$1:$A$49,0),MATCH($I$1,products!$A$1:$G$1,0))</f>
        <v>Rob</v>
      </c>
      <c r="J524" t="str">
        <f>INDEX(products!$A$1:$G$49,MATCH($D524,products!$A$1:$A$49,0),MATCH(J$1,products!$A$1:$G$1,0))</f>
        <v>M</v>
      </c>
      <c r="K524" s="5">
        <f>INDEX(products!$A$1:$G$49,MATCH($D524,products!$A$1:$A$49,0),MATCH(K$1,products!$A$1:$G$1,0))</f>
        <v>0.5</v>
      </c>
      <c r="L524">
        <f>INDEX(products!$A$1:$G$49,MATCH($D524,products!$A$1:$A$49,0),MATCH(L$1,products!$A$1:$G$1,0))</f>
        <v>5.97</v>
      </c>
      <c r="M524">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INDEX(products!$A$1:$G$49,MATCH($D525,products!$A$1:$A$49,0),MATCH($I$1,products!$A$1:$G$1,0))</f>
        <v>Lib</v>
      </c>
      <c r="J525" t="str">
        <f>INDEX(products!$A$1:$G$49,MATCH($D525,products!$A$1:$A$49,0),MATCH(J$1,products!$A$1:$G$1,0))</f>
        <v>D</v>
      </c>
      <c r="K525" s="5">
        <f>INDEX(products!$A$1:$G$49,MATCH($D525,products!$A$1:$A$49,0),MATCH(K$1,products!$A$1:$G$1,0))</f>
        <v>2.5</v>
      </c>
      <c r="L525">
        <f>INDEX(products!$A$1:$G$49,MATCH($D525,products!$A$1:$A$49,0),MATCH(L$1,products!$A$1:$G$1,0))</f>
        <v>29.784999999999997</v>
      </c>
      <c r="M52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INDEX(products!$A$1:$G$49,MATCH($D526,products!$A$1:$A$49,0),MATCH($I$1,products!$A$1:$G$1,0))</f>
        <v>Lib</v>
      </c>
      <c r="J526" t="str">
        <f>INDEX(products!$A$1:$G$49,MATCH($D526,products!$A$1:$A$49,0),MATCH(J$1,products!$A$1:$G$1,0))</f>
        <v>L</v>
      </c>
      <c r="K526" s="5">
        <f>INDEX(products!$A$1:$G$49,MATCH($D526,products!$A$1:$A$49,0),MATCH(K$1,products!$A$1:$G$1,0))</f>
        <v>2.5</v>
      </c>
      <c r="L526">
        <f>INDEX(products!$A$1:$G$49,MATCH($D526,products!$A$1:$A$49,0),MATCH(L$1,products!$A$1:$G$1,0))</f>
        <v>36.454999999999998</v>
      </c>
      <c r="M526">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INDEX(products!$A$1:$G$49,MATCH($D527,products!$A$1:$A$49,0),MATCH($I$1,products!$A$1:$G$1,0))</f>
        <v>Rob</v>
      </c>
      <c r="J527" t="str">
        <f>INDEX(products!$A$1:$G$49,MATCH($D527,products!$A$1:$A$49,0),MATCH(J$1,products!$A$1:$G$1,0))</f>
        <v>D</v>
      </c>
      <c r="K527" s="5">
        <f>INDEX(products!$A$1:$G$49,MATCH($D527,products!$A$1:$A$49,0),MATCH(K$1,products!$A$1:$G$1,0))</f>
        <v>0.2</v>
      </c>
      <c r="L527">
        <f>INDEX(products!$A$1:$G$49,MATCH($D527,products!$A$1:$A$49,0),MATCH(L$1,products!$A$1:$G$1,0))</f>
        <v>2.6849999999999996</v>
      </c>
      <c r="M527">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INDEX(products!$A$1:$G$49,MATCH($D528,products!$A$1:$A$49,0),MATCH($I$1,products!$A$1:$G$1,0))</f>
        <v>Exc</v>
      </c>
      <c r="J528" t="str">
        <f>INDEX(products!$A$1:$G$49,MATCH($D528,products!$A$1:$A$49,0),MATCH(J$1,products!$A$1:$G$1,0))</f>
        <v>M</v>
      </c>
      <c r="K528" s="5">
        <f>INDEX(products!$A$1:$G$49,MATCH($D528,products!$A$1:$A$49,0),MATCH(K$1,products!$A$1:$G$1,0))</f>
        <v>2.5</v>
      </c>
      <c r="L528">
        <f>INDEX(products!$A$1:$G$49,MATCH($D528,products!$A$1:$A$49,0),MATCH(L$1,products!$A$1:$G$1,0))</f>
        <v>31.624999999999996</v>
      </c>
      <c r="M528">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INDEX(products!$A$1:$G$49,MATCH($D529,products!$A$1:$A$49,0),MATCH($I$1,products!$A$1:$G$1,0))</f>
        <v>Exc</v>
      </c>
      <c r="J529" t="str">
        <f>INDEX(products!$A$1:$G$49,MATCH($D529,products!$A$1:$A$49,0),MATCH(J$1,products!$A$1:$G$1,0))</f>
        <v>M</v>
      </c>
      <c r="K529" s="5">
        <f>INDEX(products!$A$1:$G$49,MATCH($D529,products!$A$1:$A$49,0),MATCH(K$1,products!$A$1:$G$1,0))</f>
        <v>0.5</v>
      </c>
      <c r="L529">
        <f>INDEX(products!$A$1:$G$49,MATCH($D529,products!$A$1:$A$49,0),MATCH(L$1,products!$A$1:$G$1,0))</f>
        <v>8.25</v>
      </c>
      <c r="M529">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INDEX(products!$A$1:$G$49,MATCH($D530,products!$A$1:$A$49,0),MATCH($I$1,products!$A$1:$G$1,0))</f>
        <v>Exc</v>
      </c>
      <c r="J530" t="str">
        <f>INDEX(products!$A$1:$G$49,MATCH($D530,products!$A$1:$A$49,0),MATCH(J$1,products!$A$1:$G$1,0))</f>
        <v>L</v>
      </c>
      <c r="K530" s="5">
        <f>INDEX(products!$A$1:$G$49,MATCH($D530,products!$A$1:$A$49,0),MATCH(K$1,products!$A$1:$G$1,0))</f>
        <v>0.5</v>
      </c>
      <c r="L530">
        <f>INDEX(products!$A$1:$G$49,MATCH($D530,products!$A$1:$A$49,0),MATCH(L$1,products!$A$1:$G$1,0))</f>
        <v>8.91</v>
      </c>
      <c r="M530">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INDEX(products!$A$1:$G$49,MATCH($D531,products!$A$1:$A$49,0),MATCH($I$1,products!$A$1:$G$1,0))</f>
        <v>Rob</v>
      </c>
      <c r="J531" t="str">
        <f>INDEX(products!$A$1:$G$49,MATCH($D531,products!$A$1:$A$49,0),MATCH(J$1,products!$A$1:$G$1,0))</f>
        <v>M</v>
      </c>
      <c r="K531" s="5">
        <f>INDEX(products!$A$1:$G$49,MATCH($D531,products!$A$1:$A$49,0),MATCH(K$1,products!$A$1:$G$1,0))</f>
        <v>1</v>
      </c>
      <c r="L531">
        <f>INDEX(products!$A$1:$G$49,MATCH($D531,products!$A$1:$A$49,0),MATCH(L$1,products!$A$1:$G$1,0))</f>
        <v>9.9499999999999993</v>
      </c>
      <c r="M531">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INDEX(products!$A$1:$G$49,MATCH($D532,products!$A$1:$A$49,0),MATCH($I$1,products!$A$1:$G$1,0))</f>
        <v>Rob</v>
      </c>
      <c r="J532" t="str">
        <f>INDEX(products!$A$1:$G$49,MATCH($D532,products!$A$1:$A$49,0),MATCH(J$1,products!$A$1:$G$1,0))</f>
        <v>M</v>
      </c>
      <c r="K532" s="5">
        <f>INDEX(products!$A$1:$G$49,MATCH($D532,products!$A$1:$A$49,0),MATCH(K$1,products!$A$1:$G$1,0))</f>
        <v>1</v>
      </c>
      <c r="L532">
        <f>INDEX(products!$A$1:$G$49,MATCH($D532,products!$A$1:$A$49,0),MATCH(L$1,products!$A$1:$G$1,0))</f>
        <v>9.9499999999999993</v>
      </c>
      <c r="M532">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INDEX(products!$A$1:$G$49,MATCH($D533,products!$A$1:$A$49,0),MATCH($I$1,products!$A$1:$G$1,0))</f>
        <v>Rob</v>
      </c>
      <c r="J533" t="str">
        <f>INDEX(products!$A$1:$G$49,MATCH($D533,products!$A$1:$A$49,0),MATCH(J$1,products!$A$1:$G$1,0))</f>
        <v>D</v>
      </c>
      <c r="K533" s="5">
        <f>INDEX(products!$A$1:$G$49,MATCH($D533,products!$A$1:$A$49,0),MATCH(K$1,products!$A$1:$G$1,0))</f>
        <v>1</v>
      </c>
      <c r="L533">
        <f>INDEX(products!$A$1:$G$49,MATCH($D533,products!$A$1:$A$49,0),MATCH(L$1,products!$A$1:$G$1,0))</f>
        <v>8.9499999999999993</v>
      </c>
      <c r="M533">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INDEX(products!$A$1:$G$49,MATCH($D534,products!$A$1:$A$49,0),MATCH($I$1,products!$A$1:$G$1,0))</f>
        <v>Exc</v>
      </c>
      <c r="J534" t="str">
        <f>INDEX(products!$A$1:$G$49,MATCH($D534,products!$A$1:$A$49,0),MATCH(J$1,products!$A$1:$G$1,0))</f>
        <v>M</v>
      </c>
      <c r="K534" s="5">
        <f>INDEX(products!$A$1:$G$49,MATCH($D534,products!$A$1:$A$49,0),MATCH(K$1,products!$A$1:$G$1,0))</f>
        <v>0.5</v>
      </c>
      <c r="L534">
        <f>INDEX(products!$A$1:$G$49,MATCH($D534,products!$A$1:$A$49,0),MATCH(L$1,products!$A$1:$G$1,0))</f>
        <v>8.25</v>
      </c>
      <c r="M534">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INDEX(products!$A$1:$G$49,MATCH($D535,products!$A$1:$A$49,0),MATCH($I$1,products!$A$1:$G$1,0))</f>
        <v>Rob</v>
      </c>
      <c r="J535" t="str">
        <f>INDEX(products!$A$1:$G$49,MATCH($D535,products!$A$1:$A$49,0),MATCH(J$1,products!$A$1:$G$1,0))</f>
        <v>D</v>
      </c>
      <c r="K535" s="5">
        <f>INDEX(products!$A$1:$G$49,MATCH($D535,products!$A$1:$A$49,0),MATCH(K$1,products!$A$1:$G$1,0))</f>
        <v>0.5</v>
      </c>
      <c r="L535">
        <f>INDEX(products!$A$1:$G$49,MATCH($D535,products!$A$1:$A$49,0),MATCH(L$1,products!$A$1:$G$1,0))</f>
        <v>5.3699999999999992</v>
      </c>
      <c r="M53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INDEX(products!$A$1:$G$49,MATCH($D536,products!$A$1:$A$49,0),MATCH($I$1,products!$A$1:$G$1,0))</f>
        <v>Rob</v>
      </c>
      <c r="J536" t="str">
        <f>INDEX(products!$A$1:$G$49,MATCH($D536,products!$A$1:$A$49,0),MATCH(J$1,products!$A$1:$G$1,0))</f>
        <v>M</v>
      </c>
      <c r="K536" s="5">
        <f>INDEX(products!$A$1:$G$49,MATCH($D536,products!$A$1:$A$49,0),MATCH(K$1,products!$A$1:$G$1,0))</f>
        <v>2.5</v>
      </c>
      <c r="L536">
        <f>INDEX(products!$A$1:$G$49,MATCH($D536,products!$A$1:$A$49,0),MATCH(L$1,products!$A$1:$G$1,0))</f>
        <v>22.884999999999998</v>
      </c>
      <c r="M536">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INDEX(products!$A$1:$G$49,MATCH($D537,products!$A$1:$A$49,0),MATCH($I$1,products!$A$1:$G$1,0))</f>
        <v>Lib</v>
      </c>
      <c r="J537" t="str">
        <f>INDEX(products!$A$1:$G$49,MATCH($D537,products!$A$1:$A$49,0),MATCH(J$1,products!$A$1:$G$1,0))</f>
        <v>L</v>
      </c>
      <c r="K537" s="5">
        <f>INDEX(products!$A$1:$G$49,MATCH($D537,products!$A$1:$A$49,0),MATCH(K$1,products!$A$1:$G$1,0))</f>
        <v>0.2</v>
      </c>
      <c r="L537">
        <f>INDEX(products!$A$1:$G$49,MATCH($D537,products!$A$1:$A$49,0),MATCH(L$1,products!$A$1:$G$1,0))</f>
        <v>4.7549999999999999</v>
      </c>
      <c r="M537">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INDEX(products!$A$1:$G$49,MATCH($D538,products!$A$1:$A$49,0),MATCH($I$1,products!$A$1:$G$1,0))</f>
        <v>Rob</v>
      </c>
      <c r="J538" t="str">
        <f>INDEX(products!$A$1:$G$49,MATCH($D538,products!$A$1:$A$49,0),MATCH(J$1,products!$A$1:$G$1,0))</f>
        <v>D</v>
      </c>
      <c r="K538" s="5">
        <f>INDEX(products!$A$1:$G$49,MATCH($D538,products!$A$1:$A$49,0),MATCH(K$1,products!$A$1:$G$1,0))</f>
        <v>0.2</v>
      </c>
      <c r="L538">
        <f>INDEX(products!$A$1:$G$49,MATCH($D538,products!$A$1:$A$49,0),MATCH(L$1,products!$A$1:$G$1,0))</f>
        <v>2.6849999999999996</v>
      </c>
      <c r="M538">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INDEX(products!$A$1:$G$49,MATCH($D539,products!$A$1:$A$49,0),MATCH($I$1,products!$A$1:$G$1,0))</f>
        <v>Exc</v>
      </c>
      <c r="J539" t="str">
        <f>INDEX(products!$A$1:$G$49,MATCH($D539,products!$A$1:$A$49,0),MATCH(J$1,products!$A$1:$G$1,0))</f>
        <v>D</v>
      </c>
      <c r="K539" s="5">
        <f>INDEX(products!$A$1:$G$49,MATCH($D539,products!$A$1:$A$49,0),MATCH(K$1,products!$A$1:$G$1,0))</f>
        <v>2.5</v>
      </c>
      <c r="L539">
        <f>INDEX(products!$A$1:$G$49,MATCH($D539,products!$A$1:$A$49,0),MATCH(L$1,products!$A$1:$G$1,0))</f>
        <v>27.945</v>
      </c>
      <c r="M539">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INDEX(products!$A$1:$G$49,MATCH($D540,products!$A$1:$A$49,0),MATCH($I$1,products!$A$1:$G$1,0))</f>
        <v>Rob</v>
      </c>
      <c r="J540" t="str">
        <f>INDEX(products!$A$1:$G$49,MATCH($D540,products!$A$1:$A$49,0),MATCH(J$1,products!$A$1:$G$1,0))</f>
        <v>D</v>
      </c>
      <c r="K540" s="5">
        <f>INDEX(products!$A$1:$G$49,MATCH($D540,products!$A$1:$A$49,0),MATCH(K$1,products!$A$1:$G$1,0))</f>
        <v>0.2</v>
      </c>
      <c r="L540">
        <f>INDEX(products!$A$1:$G$49,MATCH($D540,products!$A$1:$A$49,0),MATCH(L$1,products!$A$1:$G$1,0))</f>
        <v>2.6849999999999996</v>
      </c>
      <c r="M540">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INDEX(products!$A$1:$G$49,MATCH($D541,products!$A$1:$A$49,0),MATCH($I$1,products!$A$1:$G$1,0))</f>
        <v>Rob</v>
      </c>
      <c r="J541" t="str">
        <f>INDEX(products!$A$1:$G$49,MATCH($D541,products!$A$1:$A$49,0),MATCH(J$1,products!$A$1:$G$1,0))</f>
        <v>D</v>
      </c>
      <c r="K541" s="5">
        <f>INDEX(products!$A$1:$G$49,MATCH($D541,products!$A$1:$A$49,0),MATCH(K$1,products!$A$1:$G$1,0))</f>
        <v>0.5</v>
      </c>
      <c r="L541">
        <f>INDEX(products!$A$1:$G$49,MATCH($D541,products!$A$1:$A$49,0),MATCH(L$1,products!$A$1:$G$1,0))</f>
        <v>5.3699999999999992</v>
      </c>
      <c r="M541">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INDEX(products!$A$1:$G$49,MATCH($D542,products!$A$1:$A$49,0),MATCH($I$1,products!$A$1:$G$1,0))</f>
        <v>Lib</v>
      </c>
      <c r="J542" t="str">
        <f>INDEX(products!$A$1:$G$49,MATCH($D542,products!$A$1:$A$49,0),MATCH(J$1,products!$A$1:$G$1,0))</f>
        <v>L</v>
      </c>
      <c r="K542" s="5">
        <f>INDEX(products!$A$1:$G$49,MATCH($D542,products!$A$1:$A$49,0),MATCH(K$1,products!$A$1:$G$1,0))</f>
        <v>1</v>
      </c>
      <c r="L542">
        <f>INDEX(products!$A$1:$G$49,MATCH($D542,products!$A$1:$A$49,0),MATCH(L$1,products!$A$1:$G$1,0))</f>
        <v>15.85</v>
      </c>
      <c r="M542">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INDEX(products!$A$1:$G$49,MATCH($D543,products!$A$1:$A$49,0),MATCH($I$1,products!$A$1:$G$1,0))</f>
        <v>Ara</v>
      </c>
      <c r="J543" t="str">
        <f>INDEX(products!$A$1:$G$49,MATCH($D543,products!$A$1:$A$49,0),MATCH(J$1,products!$A$1:$G$1,0))</f>
        <v>D</v>
      </c>
      <c r="K543" s="5">
        <f>INDEX(products!$A$1:$G$49,MATCH($D543,products!$A$1:$A$49,0),MATCH(K$1,products!$A$1:$G$1,0))</f>
        <v>2.5</v>
      </c>
      <c r="L543">
        <f>INDEX(products!$A$1:$G$49,MATCH($D543,products!$A$1:$A$49,0),MATCH(L$1,products!$A$1:$G$1,0))</f>
        <v>22.884999999999998</v>
      </c>
      <c r="M543">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INDEX(products!$A$1:$G$49,MATCH($D544,products!$A$1:$A$49,0),MATCH($I$1,products!$A$1:$G$1,0))</f>
        <v>Ara</v>
      </c>
      <c r="J544" t="str">
        <f>INDEX(products!$A$1:$G$49,MATCH($D544,products!$A$1:$A$49,0),MATCH(J$1,products!$A$1:$G$1,0))</f>
        <v>M</v>
      </c>
      <c r="K544" s="5">
        <f>INDEX(products!$A$1:$G$49,MATCH($D544,products!$A$1:$A$49,0),MATCH(K$1,products!$A$1:$G$1,0))</f>
        <v>2.5</v>
      </c>
      <c r="L544">
        <f>INDEX(products!$A$1:$G$49,MATCH($D544,products!$A$1:$A$49,0),MATCH(L$1,products!$A$1:$G$1,0))</f>
        <v>25.874999999999996</v>
      </c>
      <c r="M544">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INDEX(products!$A$1:$G$49,MATCH($D545,products!$A$1:$A$49,0),MATCH($I$1,products!$A$1:$G$1,0))</f>
        <v>Rob</v>
      </c>
      <c r="J545" t="str">
        <f>INDEX(products!$A$1:$G$49,MATCH($D545,products!$A$1:$A$49,0),MATCH(J$1,products!$A$1:$G$1,0))</f>
        <v>L</v>
      </c>
      <c r="K545" s="5">
        <f>INDEX(products!$A$1:$G$49,MATCH($D545,products!$A$1:$A$49,0),MATCH(K$1,products!$A$1:$G$1,0))</f>
        <v>2.5</v>
      </c>
      <c r="L545">
        <f>INDEX(products!$A$1:$G$49,MATCH($D545,products!$A$1:$A$49,0),MATCH(L$1,products!$A$1:$G$1,0))</f>
        <v>27.484999999999996</v>
      </c>
      <c r="M54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INDEX(products!$A$1:$G$49,MATCH($D546,products!$A$1:$A$49,0),MATCH($I$1,products!$A$1:$G$1,0))</f>
        <v>Ara</v>
      </c>
      <c r="J546" t="str">
        <f>INDEX(products!$A$1:$G$49,MATCH($D546,products!$A$1:$A$49,0),MATCH(J$1,products!$A$1:$G$1,0))</f>
        <v>L</v>
      </c>
      <c r="K546" s="5">
        <f>INDEX(products!$A$1:$G$49,MATCH($D546,products!$A$1:$A$49,0),MATCH(K$1,products!$A$1:$G$1,0))</f>
        <v>0.5</v>
      </c>
      <c r="L546">
        <f>INDEX(products!$A$1:$G$49,MATCH($D546,products!$A$1:$A$49,0),MATCH(L$1,products!$A$1:$G$1,0))</f>
        <v>7.77</v>
      </c>
      <c r="M546">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INDEX(products!$A$1:$G$49,MATCH($D547,products!$A$1:$A$49,0),MATCH($I$1,products!$A$1:$G$1,0))</f>
        <v>Lib</v>
      </c>
      <c r="J547" t="str">
        <f>INDEX(products!$A$1:$G$49,MATCH($D547,products!$A$1:$A$49,0),MATCH(J$1,products!$A$1:$G$1,0))</f>
        <v>D</v>
      </c>
      <c r="K547" s="5">
        <f>INDEX(products!$A$1:$G$49,MATCH($D547,products!$A$1:$A$49,0),MATCH(K$1,products!$A$1:$G$1,0))</f>
        <v>0.2</v>
      </c>
      <c r="L547">
        <f>INDEX(products!$A$1:$G$49,MATCH($D547,products!$A$1:$A$49,0),MATCH(L$1,products!$A$1:$G$1,0))</f>
        <v>3.8849999999999998</v>
      </c>
      <c r="M547">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INDEX(products!$A$1:$G$49,MATCH($D548,products!$A$1:$A$49,0),MATCH($I$1,products!$A$1:$G$1,0))</f>
        <v>Exc</v>
      </c>
      <c r="J548" t="str">
        <f>INDEX(products!$A$1:$G$49,MATCH($D548,products!$A$1:$A$49,0),MATCH(J$1,products!$A$1:$G$1,0))</f>
        <v>D</v>
      </c>
      <c r="K548" s="5">
        <f>INDEX(products!$A$1:$G$49,MATCH($D548,products!$A$1:$A$49,0),MATCH(K$1,products!$A$1:$G$1,0))</f>
        <v>2.5</v>
      </c>
      <c r="L548">
        <f>INDEX(products!$A$1:$G$49,MATCH($D548,products!$A$1:$A$49,0),MATCH(L$1,products!$A$1:$G$1,0))</f>
        <v>27.945</v>
      </c>
      <c r="M548">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INDEX(products!$A$1:$G$49,MATCH($D549,products!$A$1:$A$49,0),MATCH($I$1,products!$A$1:$G$1,0))</f>
        <v>Rob</v>
      </c>
      <c r="J549" t="str">
        <f>INDEX(products!$A$1:$G$49,MATCH($D549,products!$A$1:$A$49,0),MATCH(J$1,products!$A$1:$G$1,0))</f>
        <v>L</v>
      </c>
      <c r="K549" s="5">
        <f>INDEX(products!$A$1:$G$49,MATCH($D549,products!$A$1:$A$49,0),MATCH(K$1,products!$A$1:$G$1,0))</f>
        <v>0.2</v>
      </c>
      <c r="L549">
        <f>INDEX(products!$A$1:$G$49,MATCH($D549,products!$A$1:$A$49,0),MATCH(L$1,products!$A$1:$G$1,0))</f>
        <v>3.5849999999999995</v>
      </c>
      <c r="M549">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INDEX(products!$A$1:$G$49,MATCH($D550,products!$A$1:$A$49,0),MATCH($I$1,products!$A$1:$G$1,0))</f>
        <v>Exc</v>
      </c>
      <c r="J550" t="str">
        <f>INDEX(products!$A$1:$G$49,MATCH($D550,products!$A$1:$A$49,0),MATCH(J$1,products!$A$1:$G$1,0))</f>
        <v>L</v>
      </c>
      <c r="K550" s="5">
        <f>INDEX(products!$A$1:$G$49,MATCH($D550,products!$A$1:$A$49,0),MATCH(K$1,products!$A$1:$G$1,0))</f>
        <v>0.2</v>
      </c>
      <c r="L550">
        <f>INDEX(products!$A$1:$G$49,MATCH($D550,products!$A$1:$A$49,0),MATCH(L$1,products!$A$1:$G$1,0))</f>
        <v>4.4550000000000001</v>
      </c>
      <c r="M550">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INDEX(products!$A$1:$G$49,MATCH($D551,products!$A$1:$A$49,0),MATCH($I$1,products!$A$1:$G$1,0))</f>
        <v>Exc</v>
      </c>
      <c r="J551" t="str">
        <f>INDEX(products!$A$1:$G$49,MATCH($D551,products!$A$1:$A$49,0),MATCH(J$1,products!$A$1:$G$1,0))</f>
        <v>L</v>
      </c>
      <c r="K551" s="5">
        <f>INDEX(products!$A$1:$G$49,MATCH($D551,products!$A$1:$A$49,0),MATCH(K$1,products!$A$1:$G$1,0))</f>
        <v>0.2</v>
      </c>
      <c r="L551">
        <f>INDEX(products!$A$1:$G$49,MATCH($D551,products!$A$1:$A$49,0),MATCH(L$1,products!$A$1:$G$1,0))</f>
        <v>4.4550000000000001</v>
      </c>
      <c r="M551">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INDEX(products!$A$1:$G$49,MATCH($D552,products!$A$1:$A$49,0),MATCH($I$1,products!$A$1:$G$1,0))</f>
        <v>Lib</v>
      </c>
      <c r="J552" t="str">
        <f>INDEX(products!$A$1:$G$49,MATCH($D552,products!$A$1:$A$49,0),MATCH(J$1,products!$A$1:$G$1,0))</f>
        <v>D</v>
      </c>
      <c r="K552" s="5">
        <f>INDEX(products!$A$1:$G$49,MATCH($D552,products!$A$1:$A$49,0),MATCH(K$1,products!$A$1:$G$1,0))</f>
        <v>0.2</v>
      </c>
      <c r="L552">
        <f>INDEX(products!$A$1:$G$49,MATCH($D552,products!$A$1:$A$49,0),MATCH(L$1,products!$A$1:$G$1,0))</f>
        <v>3.8849999999999998</v>
      </c>
      <c r="M552">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INDEX(products!$A$1:$G$49,MATCH($D553,products!$A$1:$A$49,0),MATCH($I$1,products!$A$1:$G$1,0))</f>
        <v>Exc</v>
      </c>
      <c r="J553" t="str">
        <f>INDEX(products!$A$1:$G$49,MATCH($D553,products!$A$1:$A$49,0),MATCH(J$1,products!$A$1:$G$1,0))</f>
        <v>D</v>
      </c>
      <c r="K553" s="5">
        <f>INDEX(products!$A$1:$G$49,MATCH($D553,products!$A$1:$A$49,0),MATCH(K$1,products!$A$1:$G$1,0))</f>
        <v>0.2</v>
      </c>
      <c r="L553">
        <f>INDEX(products!$A$1:$G$49,MATCH($D553,products!$A$1:$A$49,0),MATCH(L$1,products!$A$1:$G$1,0))</f>
        <v>3.645</v>
      </c>
      <c r="M553">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INDEX(products!$A$1:$G$49,MATCH($D554,products!$A$1:$A$49,0),MATCH($I$1,products!$A$1:$G$1,0))</f>
        <v>Exc</v>
      </c>
      <c r="J554" t="str">
        <f>INDEX(products!$A$1:$G$49,MATCH($D554,products!$A$1:$A$49,0),MATCH(J$1,products!$A$1:$G$1,0))</f>
        <v>L</v>
      </c>
      <c r="K554" s="5">
        <f>INDEX(products!$A$1:$G$49,MATCH($D554,products!$A$1:$A$49,0),MATCH(K$1,products!$A$1:$G$1,0))</f>
        <v>0.2</v>
      </c>
      <c r="L554">
        <f>INDEX(products!$A$1:$G$49,MATCH($D554,products!$A$1:$A$49,0),MATCH(L$1,products!$A$1:$G$1,0))</f>
        <v>4.4550000000000001</v>
      </c>
      <c r="M554">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INDEX(products!$A$1:$G$49,MATCH($D555,products!$A$1:$A$49,0),MATCH($I$1,products!$A$1:$G$1,0))</f>
        <v>Exc</v>
      </c>
      <c r="J555" t="str">
        <f>INDEX(products!$A$1:$G$49,MATCH($D555,products!$A$1:$A$49,0),MATCH(J$1,products!$A$1:$G$1,0))</f>
        <v>M</v>
      </c>
      <c r="K555" s="5">
        <f>INDEX(products!$A$1:$G$49,MATCH($D555,products!$A$1:$A$49,0),MATCH(K$1,products!$A$1:$G$1,0))</f>
        <v>1</v>
      </c>
      <c r="L555">
        <f>INDEX(products!$A$1:$G$49,MATCH($D555,products!$A$1:$A$49,0),MATCH(L$1,products!$A$1:$G$1,0))</f>
        <v>13.75</v>
      </c>
      <c r="M55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INDEX(products!$A$1:$G$49,MATCH($D556,products!$A$1:$A$49,0),MATCH($I$1,products!$A$1:$G$1,0))</f>
        <v>Rob</v>
      </c>
      <c r="J556" t="str">
        <f>INDEX(products!$A$1:$G$49,MATCH($D556,products!$A$1:$A$49,0),MATCH(J$1,products!$A$1:$G$1,0))</f>
        <v>L</v>
      </c>
      <c r="K556" s="5">
        <f>INDEX(products!$A$1:$G$49,MATCH($D556,products!$A$1:$A$49,0),MATCH(K$1,products!$A$1:$G$1,0))</f>
        <v>2.5</v>
      </c>
      <c r="L556">
        <f>INDEX(products!$A$1:$G$49,MATCH($D556,products!$A$1:$A$49,0),MATCH(L$1,products!$A$1:$G$1,0))</f>
        <v>27.484999999999996</v>
      </c>
      <c r="M556">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INDEX(products!$A$1:$G$49,MATCH($D557,products!$A$1:$A$49,0),MATCH($I$1,products!$A$1:$G$1,0))</f>
        <v>Exc</v>
      </c>
      <c r="J557" t="str">
        <f>INDEX(products!$A$1:$G$49,MATCH($D557,products!$A$1:$A$49,0),MATCH(J$1,products!$A$1:$G$1,0))</f>
        <v>M</v>
      </c>
      <c r="K557" s="5">
        <f>INDEX(products!$A$1:$G$49,MATCH($D557,products!$A$1:$A$49,0),MATCH(K$1,products!$A$1:$G$1,0))</f>
        <v>1</v>
      </c>
      <c r="L557">
        <f>INDEX(products!$A$1:$G$49,MATCH($D557,products!$A$1:$A$49,0),MATCH(L$1,products!$A$1:$G$1,0))</f>
        <v>13.75</v>
      </c>
      <c r="M557">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INDEX(products!$A$1:$G$49,MATCH($D558,products!$A$1:$A$49,0),MATCH($I$1,products!$A$1:$G$1,0))</f>
        <v>Lib</v>
      </c>
      <c r="J558" t="str">
        <f>INDEX(products!$A$1:$G$49,MATCH($D558,products!$A$1:$A$49,0),MATCH(J$1,products!$A$1:$G$1,0))</f>
        <v>M</v>
      </c>
      <c r="K558" s="5">
        <f>INDEX(products!$A$1:$G$49,MATCH($D558,products!$A$1:$A$49,0),MATCH(K$1,products!$A$1:$G$1,0))</f>
        <v>0.2</v>
      </c>
      <c r="L558">
        <f>INDEX(products!$A$1:$G$49,MATCH($D558,products!$A$1:$A$49,0),MATCH(L$1,products!$A$1:$G$1,0))</f>
        <v>4.3650000000000002</v>
      </c>
      <c r="M558">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INDEX(products!$A$1:$G$49,MATCH($D559,products!$A$1:$A$49,0),MATCH($I$1,products!$A$1:$G$1,0))</f>
        <v>Exc</v>
      </c>
      <c r="J559" t="str">
        <f>INDEX(products!$A$1:$G$49,MATCH($D559,products!$A$1:$A$49,0),MATCH(J$1,products!$A$1:$G$1,0))</f>
        <v>L</v>
      </c>
      <c r="K559" s="5">
        <f>INDEX(products!$A$1:$G$49,MATCH($D559,products!$A$1:$A$49,0),MATCH(K$1,products!$A$1:$G$1,0))</f>
        <v>1</v>
      </c>
      <c r="L559">
        <f>INDEX(products!$A$1:$G$49,MATCH($D559,products!$A$1:$A$49,0),MATCH(L$1,products!$A$1:$G$1,0))</f>
        <v>14.85</v>
      </c>
      <c r="M559">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INDEX(products!$A$1:$G$49,MATCH($D560,products!$A$1:$A$49,0),MATCH($I$1,products!$A$1:$G$1,0))</f>
        <v>Lib</v>
      </c>
      <c r="J560" t="str">
        <f>INDEX(products!$A$1:$G$49,MATCH($D560,products!$A$1:$A$49,0),MATCH(J$1,products!$A$1:$G$1,0))</f>
        <v>D</v>
      </c>
      <c r="K560" s="5">
        <f>INDEX(products!$A$1:$G$49,MATCH($D560,products!$A$1:$A$49,0),MATCH(K$1,products!$A$1:$G$1,0))</f>
        <v>0.2</v>
      </c>
      <c r="L560">
        <f>INDEX(products!$A$1:$G$49,MATCH($D560,products!$A$1:$A$49,0),MATCH(L$1,products!$A$1:$G$1,0))</f>
        <v>3.8849999999999998</v>
      </c>
      <c r="M560">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INDEX(products!$A$1:$G$49,MATCH($D561,products!$A$1:$A$49,0),MATCH($I$1,products!$A$1:$G$1,0))</f>
        <v>Ara</v>
      </c>
      <c r="J561" t="str">
        <f>INDEX(products!$A$1:$G$49,MATCH($D561,products!$A$1:$A$49,0),MATCH(J$1,products!$A$1:$G$1,0))</f>
        <v>L</v>
      </c>
      <c r="K561" s="5">
        <f>INDEX(products!$A$1:$G$49,MATCH($D561,products!$A$1:$A$49,0),MATCH(K$1,products!$A$1:$G$1,0))</f>
        <v>1</v>
      </c>
      <c r="L561">
        <f>INDEX(products!$A$1:$G$49,MATCH($D561,products!$A$1:$A$49,0),MATCH(L$1,products!$A$1:$G$1,0))</f>
        <v>12.95</v>
      </c>
      <c r="M561">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INDEX(products!$A$1:$G$49,MATCH($D562,products!$A$1:$A$49,0),MATCH($I$1,products!$A$1:$G$1,0))</f>
        <v>Exc</v>
      </c>
      <c r="J562" t="str">
        <f>INDEX(products!$A$1:$G$49,MATCH($D562,products!$A$1:$A$49,0),MATCH(J$1,products!$A$1:$G$1,0))</f>
        <v>M</v>
      </c>
      <c r="K562" s="5">
        <f>INDEX(products!$A$1:$G$49,MATCH($D562,products!$A$1:$A$49,0),MATCH(K$1,products!$A$1:$G$1,0))</f>
        <v>2.5</v>
      </c>
      <c r="L562">
        <f>INDEX(products!$A$1:$G$49,MATCH($D562,products!$A$1:$A$49,0),MATCH(L$1,products!$A$1:$G$1,0))</f>
        <v>31.624999999999996</v>
      </c>
      <c r="M562">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INDEX(products!$A$1:$G$49,MATCH($D563,products!$A$1:$A$49,0),MATCH($I$1,products!$A$1:$G$1,0))</f>
        <v>Ara</v>
      </c>
      <c r="J563" t="str">
        <f>INDEX(products!$A$1:$G$49,MATCH($D563,products!$A$1:$A$49,0),MATCH(J$1,products!$A$1:$G$1,0))</f>
        <v>D</v>
      </c>
      <c r="K563" s="5">
        <f>INDEX(products!$A$1:$G$49,MATCH($D563,products!$A$1:$A$49,0),MATCH(K$1,products!$A$1:$G$1,0))</f>
        <v>0.2</v>
      </c>
      <c r="L563">
        <f>INDEX(products!$A$1:$G$49,MATCH($D563,products!$A$1:$A$49,0),MATCH(L$1,products!$A$1:$G$1,0))</f>
        <v>2.9849999999999999</v>
      </c>
      <c r="M563">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INDEX(products!$A$1:$G$49,MATCH($D564,products!$A$1:$A$49,0),MATCH($I$1,products!$A$1:$G$1,0))</f>
        <v>Lib</v>
      </c>
      <c r="J564" t="str">
        <f>INDEX(products!$A$1:$G$49,MATCH($D564,products!$A$1:$A$49,0),MATCH(J$1,products!$A$1:$G$1,0))</f>
        <v>L</v>
      </c>
      <c r="K564" s="5">
        <f>INDEX(products!$A$1:$G$49,MATCH($D564,products!$A$1:$A$49,0),MATCH(K$1,products!$A$1:$G$1,0))</f>
        <v>0.2</v>
      </c>
      <c r="L564">
        <f>INDEX(products!$A$1:$G$49,MATCH($D564,products!$A$1:$A$49,0),MATCH(L$1,products!$A$1:$G$1,0))</f>
        <v>4.7549999999999999</v>
      </c>
      <c r="M564">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INDEX(products!$A$1:$G$49,MATCH($D565,products!$A$1:$A$49,0),MATCH($I$1,products!$A$1:$G$1,0))</f>
        <v>Exc</v>
      </c>
      <c r="J565" t="str">
        <f>INDEX(products!$A$1:$G$49,MATCH($D565,products!$A$1:$A$49,0),MATCH(J$1,products!$A$1:$G$1,0))</f>
        <v>M</v>
      </c>
      <c r="K565" s="5">
        <f>INDEX(products!$A$1:$G$49,MATCH($D565,products!$A$1:$A$49,0),MATCH(K$1,products!$A$1:$G$1,0))</f>
        <v>1</v>
      </c>
      <c r="L565">
        <f>INDEX(products!$A$1:$G$49,MATCH($D565,products!$A$1:$A$49,0),MATCH(L$1,products!$A$1:$G$1,0))</f>
        <v>13.75</v>
      </c>
      <c r="M56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INDEX(products!$A$1:$G$49,MATCH($D566,products!$A$1:$A$49,0),MATCH($I$1,products!$A$1:$G$1,0))</f>
        <v>Rob</v>
      </c>
      <c r="J566" t="str">
        <f>INDEX(products!$A$1:$G$49,MATCH($D566,products!$A$1:$A$49,0),MATCH(J$1,products!$A$1:$G$1,0))</f>
        <v>L</v>
      </c>
      <c r="K566" s="5">
        <f>INDEX(products!$A$1:$G$49,MATCH($D566,products!$A$1:$A$49,0),MATCH(K$1,products!$A$1:$G$1,0))</f>
        <v>0.5</v>
      </c>
      <c r="L566">
        <f>INDEX(products!$A$1:$G$49,MATCH($D566,products!$A$1:$A$49,0),MATCH(L$1,products!$A$1:$G$1,0))</f>
        <v>7.169999999999999</v>
      </c>
      <c r="M566">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INDEX(products!$A$1:$G$49,MATCH($D567,products!$A$1:$A$49,0),MATCH($I$1,products!$A$1:$G$1,0))</f>
        <v>Rob</v>
      </c>
      <c r="J567" t="str">
        <f>INDEX(products!$A$1:$G$49,MATCH($D567,products!$A$1:$A$49,0),MATCH(J$1,products!$A$1:$G$1,0))</f>
        <v>D</v>
      </c>
      <c r="K567" s="5">
        <f>INDEX(products!$A$1:$G$49,MATCH($D567,products!$A$1:$A$49,0),MATCH(K$1,products!$A$1:$G$1,0))</f>
        <v>2.5</v>
      </c>
      <c r="L567">
        <f>INDEX(products!$A$1:$G$49,MATCH($D567,products!$A$1:$A$49,0),MATCH(L$1,products!$A$1:$G$1,0))</f>
        <v>20.584999999999997</v>
      </c>
      <c r="M567">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INDEX(products!$A$1:$G$49,MATCH($D568,products!$A$1:$A$49,0),MATCH($I$1,products!$A$1:$G$1,0))</f>
        <v>Ara</v>
      </c>
      <c r="J568" t="str">
        <f>INDEX(products!$A$1:$G$49,MATCH($D568,products!$A$1:$A$49,0),MATCH(J$1,products!$A$1:$G$1,0))</f>
        <v>M</v>
      </c>
      <c r="K568" s="5">
        <f>INDEX(products!$A$1:$G$49,MATCH($D568,products!$A$1:$A$49,0),MATCH(K$1,products!$A$1:$G$1,0))</f>
        <v>0.2</v>
      </c>
      <c r="L568">
        <f>INDEX(products!$A$1:$G$49,MATCH($D568,products!$A$1:$A$49,0),MATCH(L$1,products!$A$1:$G$1,0))</f>
        <v>3.375</v>
      </c>
      <c r="M568">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INDEX(products!$A$1:$G$49,MATCH($D569,products!$A$1:$A$49,0),MATCH($I$1,products!$A$1:$G$1,0))</f>
        <v>Rob</v>
      </c>
      <c r="J569" t="str">
        <f>INDEX(products!$A$1:$G$49,MATCH($D569,products!$A$1:$A$49,0),MATCH(J$1,products!$A$1:$G$1,0))</f>
        <v>L</v>
      </c>
      <c r="K569" s="5">
        <f>INDEX(products!$A$1:$G$49,MATCH($D569,products!$A$1:$A$49,0),MATCH(K$1,products!$A$1:$G$1,0))</f>
        <v>2.5</v>
      </c>
      <c r="L569">
        <f>INDEX(products!$A$1:$G$49,MATCH($D569,products!$A$1:$A$49,0),MATCH(L$1,products!$A$1:$G$1,0))</f>
        <v>27.484999999999996</v>
      </c>
      <c r="M569">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INDEX(products!$A$1:$G$49,MATCH($D570,products!$A$1:$A$49,0),MATCH($I$1,products!$A$1:$G$1,0))</f>
        <v>Lib</v>
      </c>
      <c r="J570" t="str">
        <f>INDEX(products!$A$1:$G$49,MATCH($D570,products!$A$1:$A$49,0),MATCH(J$1,products!$A$1:$G$1,0))</f>
        <v>L</v>
      </c>
      <c r="K570" s="5">
        <f>INDEX(products!$A$1:$G$49,MATCH($D570,products!$A$1:$A$49,0),MATCH(K$1,products!$A$1:$G$1,0))</f>
        <v>0.2</v>
      </c>
      <c r="L570">
        <f>INDEX(products!$A$1:$G$49,MATCH($D570,products!$A$1:$A$49,0),MATCH(L$1,products!$A$1:$G$1,0))</f>
        <v>4.7549999999999999</v>
      </c>
      <c r="M570">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INDEX(products!$A$1:$G$49,MATCH($D571,products!$A$1:$A$49,0),MATCH($I$1,products!$A$1:$G$1,0))</f>
        <v>Ara</v>
      </c>
      <c r="J571" t="str">
        <f>INDEX(products!$A$1:$G$49,MATCH($D571,products!$A$1:$A$49,0),MATCH(J$1,products!$A$1:$G$1,0))</f>
        <v>D</v>
      </c>
      <c r="K571" s="5">
        <f>INDEX(products!$A$1:$G$49,MATCH($D571,products!$A$1:$A$49,0),MATCH(K$1,products!$A$1:$G$1,0))</f>
        <v>2.5</v>
      </c>
      <c r="L571">
        <f>INDEX(products!$A$1:$G$49,MATCH($D571,products!$A$1:$A$49,0),MATCH(L$1,products!$A$1:$G$1,0))</f>
        <v>22.884999999999998</v>
      </c>
      <c r="M571">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INDEX(products!$A$1:$G$49,MATCH($D572,products!$A$1:$A$49,0),MATCH($I$1,products!$A$1:$G$1,0))</f>
        <v>Ara</v>
      </c>
      <c r="J572" t="str">
        <f>INDEX(products!$A$1:$G$49,MATCH($D572,products!$A$1:$A$49,0),MATCH(J$1,products!$A$1:$G$1,0))</f>
        <v>M</v>
      </c>
      <c r="K572" s="5">
        <f>INDEX(products!$A$1:$G$49,MATCH($D572,products!$A$1:$A$49,0),MATCH(K$1,products!$A$1:$G$1,0))</f>
        <v>0.5</v>
      </c>
      <c r="L572">
        <f>INDEX(products!$A$1:$G$49,MATCH($D572,products!$A$1:$A$49,0),MATCH(L$1,products!$A$1:$G$1,0))</f>
        <v>6.75</v>
      </c>
      <c r="M572">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INDEX(products!$A$1:$G$49,MATCH($D573,products!$A$1:$A$49,0),MATCH($I$1,products!$A$1:$G$1,0))</f>
        <v>Exc</v>
      </c>
      <c r="J573" t="str">
        <f>INDEX(products!$A$1:$G$49,MATCH($D573,products!$A$1:$A$49,0),MATCH(J$1,products!$A$1:$G$1,0))</f>
        <v>L</v>
      </c>
      <c r="K573" s="5">
        <f>INDEX(products!$A$1:$G$49,MATCH($D573,products!$A$1:$A$49,0),MATCH(K$1,products!$A$1:$G$1,0))</f>
        <v>0.5</v>
      </c>
      <c r="L573">
        <f>INDEX(products!$A$1:$G$49,MATCH($D573,products!$A$1:$A$49,0),MATCH(L$1,products!$A$1:$G$1,0))</f>
        <v>8.91</v>
      </c>
      <c r="M573">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INDEX(products!$A$1:$G$49,MATCH($D574,products!$A$1:$A$49,0),MATCH($I$1,products!$A$1:$G$1,0))</f>
        <v>Ara</v>
      </c>
      <c r="J574" t="str">
        <f>INDEX(products!$A$1:$G$49,MATCH($D574,products!$A$1:$A$49,0),MATCH(J$1,products!$A$1:$G$1,0))</f>
        <v>D</v>
      </c>
      <c r="K574" s="5">
        <f>INDEX(products!$A$1:$G$49,MATCH($D574,products!$A$1:$A$49,0),MATCH(K$1,products!$A$1:$G$1,0))</f>
        <v>0.2</v>
      </c>
      <c r="L574">
        <f>INDEX(products!$A$1:$G$49,MATCH($D574,products!$A$1:$A$49,0),MATCH(L$1,products!$A$1:$G$1,0))</f>
        <v>2.9849999999999999</v>
      </c>
      <c r="M574">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INDEX(products!$A$1:$G$49,MATCH($D575,products!$A$1:$A$49,0),MATCH($I$1,products!$A$1:$G$1,0))</f>
        <v>Ara</v>
      </c>
      <c r="J575" t="str">
        <f>INDEX(products!$A$1:$G$49,MATCH($D575,products!$A$1:$A$49,0),MATCH(J$1,products!$A$1:$G$1,0))</f>
        <v>M</v>
      </c>
      <c r="K575" s="5">
        <f>INDEX(products!$A$1:$G$49,MATCH($D575,products!$A$1:$A$49,0),MATCH(K$1,products!$A$1:$G$1,0))</f>
        <v>1</v>
      </c>
      <c r="L575">
        <f>INDEX(products!$A$1:$G$49,MATCH($D575,products!$A$1:$A$49,0),MATCH(L$1,products!$A$1:$G$1,0))</f>
        <v>11.25</v>
      </c>
      <c r="M57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INDEX(products!$A$1:$G$49,MATCH($D576,products!$A$1:$A$49,0),MATCH($I$1,products!$A$1:$G$1,0))</f>
        <v>Rob</v>
      </c>
      <c r="J576" t="str">
        <f>INDEX(products!$A$1:$G$49,MATCH($D576,products!$A$1:$A$49,0),MATCH(J$1,products!$A$1:$G$1,0))</f>
        <v>L</v>
      </c>
      <c r="K576" s="5">
        <f>INDEX(products!$A$1:$G$49,MATCH($D576,products!$A$1:$A$49,0),MATCH(K$1,products!$A$1:$G$1,0))</f>
        <v>0.2</v>
      </c>
      <c r="L576">
        <f>INDEX(products!$A$1:$G$49,MATCH($D576,products!$A$1:$A$49,0),MATCH(L$1,products!$A$1:$G$1,0))</f>
        <v>3.5849999999999995</v>
      </c>
      <c r="M576">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INDEX(products!$A$1:$G$49,MATCH($D577,products!$A$1:$A$49,0),MATCH($I$1,products!$A$1:$G$1,0))</f>
        <v>Lib</v>
      </c>
      <c r="J577" t="str">
        <f>INDEX(products!$A$1:$G$49,MATCH($D577,products!$A$1:$A$49,0),MATCH(J$1,products!$A$1:$G$1,0))</f>
        <v>M</v>
      </c>
      <c r="K577" s="5">
        <f>INDEX(products!$A$1:$G$49,MATCH($D577,products!$A$1:$A$49,0),MATCH(K$1,products!$A$1:$G$1,0))</f>
        <v>2.5</v>
      </c>
      <c r="L577">
        <f>INDEX(products!$A$1:$G$49,MATCH($D577,products!$A$1:$A$49,0),MATCH(L$1,products!$A$1:$G$1,0))</f>
        <v>33.464999999999996</v>
      </c>
      <c r="M577">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INDEX(products!$A$1:$G$49,MATCH($D578,products!$A$1:$A$49,0),MATCH($I$1,products!$A$1:$G$1,0))</f>
        <v>Ara</v>
      </c>
      <c r="J578" t="str">
        <f>INDEX(products!$A$1:$G$49,MATCH($D578,products!$A$1:$A$49,0),MATCH(J$1,products!$A$1:$G$1,0))</f>
        <v>D</v>
      </c>
      <c r="K578" s="5">
        <f>INDEX(products!$A$1:$G$49,MATCH($D578,products!$A$1:$A$49,0),MATCH(K$1,products!$A$1:$G$1,0))</f>
        <v>0.2</v>
      </c>
      <c r="L578">
        <f>INDEX(products!$A$1:$G$49,MATCH($D578,products!$A$1:$A$49,0),MATCH(L$1,products!$A$1:$G$1,0))</f>
        <v>2.9849999999999999</v>
      </c>
      <c r="M578">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INDEX(products!$A$1:$G$49,MATCH($D579,products!$A$1:$A$49,0),MATCH($I$1,products!$A$1:$G$1,0))</f>
        <v>Lib</v>
      </c>
      <c r="J579" t="str">
        <f>INDEX(products!$A$1:$G$49,MATCH($D579,products!$A$1:$A$49,0),MATCH(J$1,products!$A$1:$G$1,0))</f>
        <v>M</v>
      </c>
      <c r="K579" s="5">
        <f>INDEX(products!$A$1:$G$49,MATCH($D579,products!$A$1:$A$49,0),MATCH(K$1,products!$A$1:$G$1,0))</f>
        <v>1</v>
      </c>
      <c r="L579">
        <f>INDEX(products!$A$1:$G$49,MATCH($D579,products!$A$1:$A$49,0),MATCH(L$1,products!$A$1:$G$1,0))</f>
        <v>14.55</v>
      </c>
      <c r="M579">
        <f t="shared" ref="M579:M642" si="27">L579*E579</f>
        <v>58.2</v>
      </c>
      <c r="N579" t="str">
        <f t="shared" ref="N579:N642" si="28">IF(I579="Rob","Robusta",IF(I579="Exc","Excelsa",IF(I579="Ara","Arabica",IF(I579="Lib","Liberica",""))))</f>
        <v>Liberica</v>
      </c>
      <c r="O579" t="str">
        <f t="shared" ref="O579:O642" si="29">IF(J579="M","Medium", 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INDEX(products!$A$1:$G$49,MATCH($D580,products!$A$1:$A$49,0),MATCH($I$1,products!$A$1:$G$1,0))</f>
        <v>Exc</v>
      </c>
      <c r="J580" t="str">
        <f>INDEX(products!$A$1:$G$49,MATCH($D580,products!$A$1:$A$49,0),MATCH(J$1,products!$A$1:$G$1,0))</f>
        <v>L</v>
      </c>
      <c r="K580" s="5">
        <f>INDEX(products!$A$1:$G$49,MATCH($D580,products!$A$1:$A$49,0),MATCH(K$1,products!$A$1:$G$1,0))</f>
        <v>0.2</v>
      </c>
      <c r="L580">
        <f>INDEX(products!$A$1:$G$49,MATCH($D580,products!$A$1:$A$49,0),MATCH(L$1,products!$A$1:$G$1,0))</f>
        <v>4.4550000000000001</v>
      </c>
      <c r="M580">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INDEX(products!$A$1:$G$49,MATCH($D581,products!$A$1:$A$49,0),MATCH($I$1,products!$A$1:$G$1,0))</f>
        <v>Ara</v>
      </c>
      <c r="J581" t="str">
        <f>INDEX(products!$A$1:$G$49,MATCH($D581,products!$A$1:$A$49,0),MATCH(J$1,products!$A$1:$G$1,0))</f>
        <v>M</v>
      </c>
      <c r="K581" s="5">
        <f>INDEX(products!$A$1:$G$49,MATCH($D581,products!$A$1:$A$49,0),MATCH(K$1,products!$A$1:$G$1,0))</f>
        <v>0.5</v>
      </c>
      <c r="L581">
        <f>INDEX(products!$A$1:$G$49,MATCH($D581,products!$A$1:$A$49,0),MATCH(L$1,products!$A$1:$G$1,0))</f>
        <v>6.75</v>
      </c>
      <c r="M581">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INDEX(products!$A$1:$G$49,MATCH($D582,products!$A$1:$A$49,0),MATCH($I$1,products!$A$1:$G$1,0))</f>
        <v>Exc</v>
      </c>
      <c r="J582" t="str">
        <f>INDEX(products!$A$1:$G$49,MATCH($D582,products!$A$1:$A$49,0),MATCH(J$1,products!$A$1:$G$1,0))</f>
        <v>L</v>
      </c>
      <c r="K582" s="5">
        <f>INDEX(products!$A$1:$G$49,MATCH($D582,products!$A$1:$A$49,0),MATCH(K$1,products!$A$1:$G$1,0))</f>
        <v>1</v>
      </c>
      <c r="L582">
        <f>INDEX(products!$A$1:$G$49,MATCH($D582,products!$A$1:$A$49,0),MATCH(L$1,products!$A$1:$G$1,0))</f>
        <v>14.85</v>
      </c>
      <c r="M582">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INDEX(products!$A$1:$G$49,MATCH($D583,products!$A$1:$A$49,0),MATCH($I$1,products!$A$1:$G$1,0))</f>
        <v>Exc</v>
      </c>
      <c r="J583" t="str">
        <f>INDEX(products!$A$1:$G$49,MATCH($D583,products!$A$1:$A$49,0),MATCH(J$1,products!$A$1:$G$1,0))</f>
        <v>L</v>
      </c>
      <c r="K583" s="5">
        <f>INDEX(products!$A$1:$G$49,MATCH($D583,products!$A$1:$A$49,0),MATCH(K$1,products!$A$1:$G$1,0))</f>
        <v>0.5</v>
      </c>
      <c r="L583">
        <f>INDEX(products!$A$1:$G$49,MATCH($D583,products!$A$1:$A$49,0),MATCH(L$1,products!$A$1:$G$1,0))</f>
        <v>8.91</v>
      </c>
      <c r="M583">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INDEX(products!$A$1:$G$49,MATCH($D584,products!$A$1:$A$49,0),MATCH($I$1,products!$A$1:$G$1,0))</f>
        <v>Exc</v>
      </c>
      <c r="J584" t="str">
        <f>INDEX(products!$A$1:$G$49,MATCH($D584,products!$A$1:$A$49,0),MATCH(J$1,products!$A$1:$G$1,0))</f>
        <v>D</v>
      </c>
      <c r="K584" s="5">
        <f>INDEX(products!$A$1:$G$49,MATCH($D584,products!$A$1:$A$49,0),MATCH(K$1,products!$A$1:$G$1,0))</f>
        <v>1</v>
      </c>
      <c r="L584">
        <f>INDEX(products!$A$1:$G$49,MATCH($D584,products!$A$1:$A$49,0),MATCH(L$1,products!$A$1:$G$1,0))</f>
        <v>12.15</v>
      </c>
      <c r="M584">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INDEX(products!$A$1:$G$49,MATCH($D585,products!$A$1:$A$49,0),MATCH($I$1,products!$A$1:$G$1,0))</f>
        <v>Rob</v>
      </c>
      <c r="J585" t="str">
        <f>INDEX(products!$A$1:$G$49,MATCH($D585,products!$A$1:$A$49,0),MATCH(J$1,products!$A$1:$G$1,0))</f>
        <v>L</v>
      </c>
      <c r="K585" s="5">
        <f>INDEX(products!$A$1:$G$49,MATCH($D585,products!$A$1:$A$49,0),MATCH(K$1,products!$A$1:$G$1,0))</f>
        <v>0.2</v>
      </c>
      <c r="L585">
        <f>INDEX(products!$A$1:$G$49,MATCH($D585,products!$A$1:$A$49,0),MATCH(L$1,products!$A$1:$G$1,0))</f>
        <v>3.5849999999999995</v>
      </c>
      <c r="M58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INDEX(products!$A$1:$G$49,MATCH($D586,products!$A$1:$A$49,0),MATCH($I$1,products!$A$1:$G$1,0))</f>
        <v>Rob</v>
      </c>
      <c r="J586" t="str">
        <f>INDEX(products!$A$1:$G$49,MATCH($D586,products!$A$1:$A$49,0),MATCH(J$1,products!$A$1:$G$1,0))</f>
        <v>L</v>
      </c>
      <c r="K586" s="5">
        <f>INDEX(products!$A$1:$G$49,MATCH($D586,products!$A$1:$A$49,0),MATCH(K$1,products!$A$1:$G$1,0))</f>
        <v>0.2</v>
      </c>
      <c r="L586">
        <f>INDEX(products!$A$1:$G$49,MATCH($D586,products!$A$1:$A$49,0),MATCH(L$1,products!$A$1:$G$1,0))</f>
        <v>3.5849999999999995</v>
      </c>
      <c r="M586">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INDEX(products!$A$1:$G$49,MATCH($D587,products!$A$1:$A$49,0),MATCH($I$1,products!$A$1:$G$1,0))</f>
        <v>Exc</v>
      </c>
      <c r="J587" t="str">
        <f>INDEX(products!$A$1:$G$49,MATCH($D587,products!$A$1:$A$49,0),MATCH(J$1,products!$A$1:$G$1,0))</f>
        <v>M</v>
      </c>
      <c r="K587" s="5">
        <f>INDEX(products!$A$1:$G$49,MATCH($D587,products!$A$1:$A$49,0),MATCH(K$1,products!$A$1:$G$1,0))</f>
        <v>0.5</v>
      </c>
      <c r="L587">
        <f>INDEX(products!$A$1:$G$49,MATCH($D587,products!$A$1:$A$49,0),MATCH(L$1,products!$A$1:$G$1,0))</f>
        <v>8.25</v>
      </c>
      <c r="M587">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INDEX(products!$A$1:$G$49,MATCH($D588,products!$A$1:$A$49,0),MATCH($I$1,products!$A$1:$G$1,0))</f>
        <v>Rob</v>
      </c>
      <c r="J588" t="str">
        <f>INDEX(products!$A$1:$G$49,MATCH($D588,products!$A$1:$A$49,0),MATCH(J$1,products!$A$1:$G$1,0))</f>
        <v>L</v>
      </c>
      <c r="K588" s="5">
        <f>INDEX(products!$A$1:$G$49,MATCH($D588,products!$A$1:$A$49,0),MATCH(K$1,products!$A$1:$G$1,0))</f>
        <v>2.5</v>
      </c>
      <c r="L588">
        <f>INDEX(products!$A$1:$G$49,MATCH($D588,products!$A$1:$A$49,0),MATCH(L$1,products!$A$1:$G$1,0))</f>
        <v>27.484999999999996</v>
      </c>
      <c r="M588">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INDEX(products!$A$1:$G$49,MATCH($D589,products!$A$1:$A$49,0),MATCH($I$1,products!$A$1:$G$1,0))</f>
        <v>Lib</v>
      </c>
      <c r="J589" t="str">
        <f>INDEX(products!$A$1:$G$49,MATCH($D589,products!$A$1:$A$49,0),MATCH(J$1,products!$A$1:$G$1,0))</f>
        <v>D</v>
      </c>
      <c r="K589" s="5">
        <f>INDEX(products!$A$1:$G$49,MATCH($D589,products!$A$1:$A$49,0),MATCH(K$1,products!$A$1:$G$1,0))</f>
        <v>0.5</v>
      </c>
      <c r="L589">
        <f>INDEX(products!$A$1:$G$49,MATCH($D589,products!$A$1:$A$49,0),MATCH(L$1,products!$A$1:$G$1,0))</f>
        <v>7.77</v>
      </c>
      <c r="M589">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INDEX(products!$A$1:$G$49,MATCH($D590,products!$A$1:$A$49,0),MATCH($I$1,products!$A$1:$G$1,0))</f>
        <v>Rob</v>
      </c>
      <c r="J590" t="str">
        <f>INDEX(products!$A$1:$G$49,MATCH($D590,products!$A$1:$A$49,0),MATCH(J$1,products!$A$1:$G$1,0))</f>
        <v>M</v>
      </c>
      <c r="K590" s="5">
        <f>INDEX(products!$A$1:$G$49,MATCH($D590,products!$A$1:$A$49,0),MATCH(K$1,products!$A$1:$G$1,0))</f>
        <v>0.5</v>
      </c>
      <c r="L590">
        <f>INDEX(products!$A$1:$G$49,MATCH($D590,products!$A$1:$A$49,0),MATCH(L$1,products!$A$1:$G$1,0))</f>
        <v>5.97</v>
      </c>
      <c r="M590">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INDEX(products!$A$1:$G$49,MATCH($D591,products!$A$1:$A$49,0),MATCH($I$1,products!$A$1:$G$1,0))</f>
        <v>Exc</v>
      </c>
      <c r="J591" t="str">
        <f>INDEX(products!$A$1:$G$49,MATCH($D591,products!$A$1:$A$49,0),MATCH(J$1,products!$A$1:$G$1,0))</f>
        <v>L</v>
      </c>
      <c r="K591" s="5">
        <f>INDEX(products!$A$1:$G$49,MATCH($D591,products!$A$1:$A$49,0),MATCH(K$1,products!$A$1:$G$1,0))</f>
        <v>2.5</v>
      </c>
      <c r="L591">
        <f>INDEX(products!$A$1:$G$49,MATCH($D591,products!$A$1:$A$49,0),MATCH(L$1,products!$A$1:$G$1,0))</f>
        <v>34.154999999999994</v>
      </c>
      <c r="M591">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INDEX(products!$A$1:$G$49,MATCH($D592,products!$A$1:$A$49,0),MATCH($I$1,products!$A$1:$G$1,0))</f>
        <v>Exc</v>
      </c>
      <c r="J592" t="str">
        <f>INDEX(products!$A$1:$G$49,MATCH($D592,products!$A$1:$A$49,0),MATCH(J$1,products!$A$1:$G$1,0))</f>
        <v>M</v>
      </c>
      <c r="K592" s="5">
        <f>INDEX(products!$A$1:$G$49,MATCH($D592,products!$A$1:$A$49,0),MATCH(K$1,products!$A$1:$G$1,0))</f>
        <v>2.5</v>
      </c>
      <c r="L592">
        <f>INDEX(products!$A$1:$G$49,MATCH($D592,products!$A$1:$A$49,0),MATCH(L$1,products!$A$1:$G$1,0))</f>
        <v>31.624999999999996</v>
      </c>
      <c r="M592">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INDEX(products!$A$1:$G$49,MATCH($D593,products!$A$1:$A$49,0),MATCH($I$1,products!$A$1:$G$1,0))</f>
        <v>Rob</v>
      </c>
      <c r="J593" t="str">
        <f>INDEX(products!$A$1:$G$49,MATCH($D593,products!$A$1:$A$49,0),MATCH(J$1,products!$A$1:$G$1,0))</f>
        <v>D</v>
      </c>
      <c r="K593" s="5">
        <f>INDEX(products!$A$1:$G$49,MATCH($D593,products!$A$1:$A$49,0),MATCH(K$1,products!$A$1:$G$1,0))</f>
        <v>0.2</v>
      </c>
      <c r="L593">
        <f>INDEX(products!$A$1:$G$49,MATCH($D593,products!$A$1:$A$49,0),MATCH(L$1,products!$A$1:$G$1,0))</f>
        <v>2.6849999999999996</v>
      </c>
      <c r="M593">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INDEX(products!$A$1:$G$49,MATCH($D594,products!$A$1:$A$49,0),MATCH($I$1,products!$A$1:$G$1,0))</f>
        <v>Ara</v>
      </c>
      <c r="J594" t="str">
        <f>INDEX(products!$A$1:$G$49,MATCH($D594,products!$A$1:$A$49,0),MATCH(J$1,products!$A$1:$G$1,0))</f>
        <v>M</v>
      </c>
      <c r="K594" s="5">
        <f>INDEX(products!$A$1:$G$49,MATCH($D594,products!$A$1:$A$49,0),MATCH(K$1,products!$A$1:$G$1,0))</f>
        <v>2.5</v>
      </c>
      <c r="L594">
        <f>INDEX(products!$A$1:$G$49,MATCH($D594,products!$A$1:$A$49,0),MATCH(L$1,products!$A$1:$G$1,0))</f>
        <v>25.874999999999996</v>
      </c>
      <c r="M594">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INDEX(products!$A$1:$G$49,MATCH($D595,products!$A$1:$A$49,0),MATCH($I$1,products!$A$1:$G$1,0))</f>
        <v>Exc</v>
      </c>
      <c r="J595" t="str">
        <f>INDEX(products!$A$1:$G$49,MATCH($D595,products!$A$1:$A$49,0),MATCH(J$1,products!$A$1:$G$1,0))</f>
        <v>D</v>
      </c>
      <c r="K595" s="5">
        <f>INDEX(products!$A$1:$G$49,MATCH($D595,products!$A$1:$A$49,0),MATCH(K$1,products!$A$1:$G$1,0))</f>
        <v>2.5</v>
      </c>
      <c r="L595">
        <f>INDEX(products!$A$1:$G$49,MATCH($D595,products!$A$1:$A$49,0),MATCH(L$1,products!$A$1:$G$1,0))</f>
        <v>27.945</v>
      </c>
      <c r="M59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INDEX(products!$A$1:$G$49,MATCH($D596,products!$A$1:$A$49,0),MATCH($I$1,products!$A$1:$G$1,0))</f>
        <v>Ara</v>
      </c>
      <c r="J596" t="str">
        <f>INDEX(products!$A$1:$G$49,MATCH($D596,products!$A$1:$A$49,0),MATCH(J$1,products!$A$1:$G$1,0))</f>
        <v>L</v>
      </c>
      <c r="K596" s="5">
        <f>INDEX(products!$A$1:$G$49,MATCH($D596,products!$A$1:$A$49,0),MATCH(K$1,products!$A$1:$G$1,0))</f>
        <v>2.5</v>
      </c>
      <c r="L596">
        <f>INDEX(products!$A$1:$G$49,MATCH($D596,products!$A$1:$A$49,0),MATCH(L$1,products!$A$1:$G$1,0))</f>
        <v>29.784999999999997</v>
      </c>
      <c r="M596">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INDEX(products!$A$1:$G$49,MATCH($D597,products!$A$1:$A$49,0),MATCH($I$1,products!$A$1:$G$1,0))</f>
        <v>Exc</v>
      </c>
      <c r="J597" t="str">
        <f>INDEX(products!$A$1:$G$49,MATCH($D597,products!$A$1:$A$49,0),MATCH(J$1,products!$A$1:$G$1,0))</f>
        <v>L</v>
      </c>
      <c r="K597" s="5">
        <f>INDEX(products!$A$1:$G$49,MATCH($D597,products!$A$1:$A$49,0),MATCH(K$1,products!$A$1:$G$1,0))</f>
        <v>1</v>
      </c>
      <c r="L597">
        <f>INDEX(products!$A$1:$G$49,MATCH($D597,products!$A$1:$A$49,0),MATCH(L$1,products!$A$1:$G$1,0))</f>
        <v>14.85</v>
      </c>
      <c r="M597">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INDEX(products!$A$1:$G$49,MATCH($D598,products!$A$1:$A$49,0),MATCH($I$1,products!$A$1:$G$1,0))</f>
        <v>Ara</v>
      </c>
      <c r="J598" t="str">
        <f>INDEX(products!$A$1:$G$49,MATCH($D598,products!$A$1:$A$49,0),MATCH(J$1,products!$A$1:$G$1,0))</f>
        <v>M</v>
      </c>
      <c r="K598" s="5">
        <f>INDEX(products!$A$1:$G$49,MATCH($D598,products!$A$1:$A$49,0),MATCH(K$1,products!$A$1:$G$1,0))</f>
        <v>0.5</v>
      </c>
      <c r="L598">
        <f>INDEX(products!$A$1:$G$49,MATCH($D598,products!$A$1:$A$49,0),MATCH(L$1,products!$A$1:$G$1,0))</f>
        <v>6.75</v>
      </c>
      <c r="M598">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INDEX(products!$A$1:$G$49,MATCH($D599,products!$A$1:$A$49,0),MATCH($I$1,products!$A$1:$G$1,0))</f>
        <v>Lib</v>
      </c>
      <c r="J599" t="str">
        <f>INDEX(products!$A$1:$G$49,MATCH($D599,products!$A$1:$A$49,0),MATCH(J$1,products!$A$1:$G$1,0))</f>
        <v>L</v>
      </c>
      <c r="K599" s="5">
        <f>INDEX(products!$A$1:$G$49,MATCH($D599,products!$A$1:$A$49,0),MATCH(K$1,products!$A$1:$G$1,0))</f>
        <v>2.5</v>
      </c>
      <c r="L599">
        <f>INDEX(products!$A$1:$G$49,MATCH($D599,products!$A$1:$A$49,0),MATCH(L$1,products!$A$1:$G$1,0))</f>
        <v>36.454999999999998</v>
      </c>
      <c r="M599">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INDEX(products!$A$1:$G$49,MATCH($D600,products!$A$1:$A$49,0),MATCH($I$1,products!$A$1:$G$1,0))</f>
        <v>Rob</v>
      </c>
      <c r="J600" t="str">
        <f>INDEX(products!$A$1:$G$49,MATCH($D600,products!$A$1:$A$49,0),MATCH(J$1,products!$A$1:$G$1,0))</f>
        <v>M</v>
      </c>
      <c r="K600" s="5">
        <f>INDEX(products!$A$1:$G$49,MATCH($D600,products!$A$1:$A$49,0),MATCH(K$1,products!$A$1:$G$1,0))</f>
        <v>0.2</v>
      </c>
      <c r="L600">
        <f>INDEX(products!$A$1:$G$49,MATCH($D600,products!$A$1:$A$49,0),MATCH(L$1,products!$A$1:$G$1,0))</f>
        <v>2.9849999999999999</v>
      </c>
      <c r="M600">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INDEX(products!$A$1:$G$49,MATCH($D601,products!$A$1:$A$49,0),MATCH($I$1,products!$A$1:$G$1,0))</f>
        <v>Ara</v>
      </c>
      <c r="J601" t="str">
        <f>INDEX(products!$A$1:$G$49,MATCH($D601,products!$A$1:$A$49,0),MATCH(J$1,products!$A$1:$G$1,0))</f>
        <v>D</v>
      </c>
      <c r="K601" s="5">
        <f>INDEX(products!$A$1:$G$49,MATCH($D601,products!$A$1:$A$49,0),MATCH(K$1,products!$A$1:$G$1,0))</f>
        <v>0.2</v>
      </c>
      <c r="L601">
        <f>INDEX(products!$A$1:$G$49,MATCH($D601,products!$A$1:$A$49,0),MATCH(L$1,products!$A$1:$G$1,0))</f>
        <v>2.9849999999999999</v>
      </c>
      <c r="M601">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INDEX(products!$A$1:$G$49,MATCH($D602,products!$A$1:$A$49,0),MATCH($I$1,products!$A$1:$G$1,0))</f>
        <v>Lib</v>
      </c>
      <c r="J602" t="str">
        <f>INDEX(products!$A$1:$G$49,MATCH($D602,products!$A$1:$A$49,0),MATCH(J$1,products!$A$1:$G$1,0))</f>
        <v>D</v>
      </c>
      <c r="K602" s="5">
        <f>INDEX(products!$A$1:$G$49,MATCH($D602,products!$A$1:$A$49,0),MATCH(K$1,products!$A$1:$G$1,0))</f>
        <v>0.5</v>
      </c>
      <c r="L602">
        <f>INDEX(products!$A$1:$G$49,MATCH($D602,products!$A$1:$A$49,0),MATCH(L$1,products!$A$1:$G$1,0))</f>
        <v>7.77</v>
      </c>
      <c r="M602">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INDEX(products!$A$1:$G$49,MATCH($D603,products!$A$1:$A$49,0),MATCH($I$1,products!$A$1:$G$1,0))</f>
        <v>Rob</v>
      </c>
      <c r="J603" t="str">
        <f>INDEX(products!$A$1:$G$49,MATCH($D603,products!$A$1:$A$49,0),MATCH(J$1,products!$A$1:$G$1,0))</f>
        <v>L</v>
      </c>
      <c r="K603" s="5">
        <f>INDEX(products!$A$1:$G$49,MATCH($D603,products!$A$1:$A$49,0),MATCH(K$1,products!$A$1:$G$1,0))</f>
        <v>2.5</v>
      </c>
      <c r="L603">
        <f>INDEX(products!$A$1:$G$49,MATCH($D603,products!$A$1:$A$49,0),MATCH(L$1,products!$A$1:$G$1,0))</f>
        <v>27.484999999999996</v>
      </c>
      <c r="M603">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INDEX(products!$A$1:$G$49,MATCH($D604,products!$A$1:$A$49,0),MATCH($I$1,products!$A$1:$G$1,0))</f>
        <v>Exc</v>
      </c>
      <c r="J604" t="str">
        <f>INDEX(products!$A$1:$G$49,MATCH($D604,products!$A$1:$A$49,0),MATCH(J$1,products!$A$1:$G$1,0))</f>
        <v>L</v>
      </c>
      <c r="K604" s="5">
        <f>INDEX(products!$A$1:$G$49,MATCH($D604,products!$A$1:$A$49,0),MATCH(K$1,products!$A$1:$G$1,0))</f>
        <v>0.2</v>
      </c>
      <c r="L604">
        <f>INDEX(products!$A$1:$G$49,MATCH($D604,products!$A$1:$A$49,0),MATCH(L$1,products!$A$1:$G$1,0))</f>
        <v>4.4550000000000001</v>
      </c>
      <c r="M604">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INDEX(products!$A$1:$G$49,MATCH($D605,products!$A$1:$A$49,0),MATCH($I$1,products!$A$1:$G$1,0))</f>
        <v>Rob</v>
      </c>
      <c r="J605" t="str">
        <f>INDEX(products!$A$1:$G$49,MATCH($D605,products!$A$1:$A$49,0),MATCH(J$1,products!$A$1:$G$1,0))</f>
        <v>M</v>
      </c>
      <c r="K605" s="5">
        <f>INDEX(products!$A$1:$G$49,MATCH($D605,products!$A$1:$A$49,0),MATCH(K$1,products!$A$1:$G$1,0))</f>
        <v>0.2</v>
      </c>
      <c r="L605">
        <f>INDEX(products!$A$1:$G$49,MATCH($D605,products!$A$1:$A$49,0),MATCH(L$1,products!$A$1:$G$1,0))</f>
        <v>2.9849999999999999</v>
      </c>
      <c r="M60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INDEX(products!$A$1:$G$49,MATCH($D606,products!$A$1:$A$49,0),MATCH($I$1,products!$A$1:$G$1,0))</f>
        <v>Lib</v>
      </c>
      <c r="J606" t="str">
        <f>INDEX(products!$A$1:$G$49,MATCH($D606,products!$A$1:$A$49,0),MATCH(J$1,products!$A$1:$G$1,0))</f>
        <v>D</v>
      </c>
      <c r="K606" s="5">
        <f>INDEX(products!$A$1:$G$49,MATCH($D606,products!$A$1:$A$49,0),MATCH(K$1,products!$A$1:$G$1,0))</f>
        <v>2.5</v>
      </c>
      <c r="L606">
        <f>INDEX(products!$A$1:$G$49,MATCH($D606,products!$A$1:$A$49,0),MATCH(L$1,products!$A$1:$G$1,0))</f>
        <v>29.784999999999997</v>
      </c>
      <c r="M606">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INDEX(products!$A$1:$G$49,MATCH($D607,products!$A$1:$A$49,0),MATCH($I$1,products!$A$1:$G$1,0))</f>
        <v>Ara</v>
      </c>
      <c r="J607" t="str">
        <f>INDEX(products!$A$1:$G$49,MATCH($D607,products!$A$1:$A$49,0),MATCH(J$1,products!$A$1:$G$1,0))</f>
        <v>L</v>
      </c>
      <c r="K607" s="5">
        <f>INDEX(products!$A$1:$G$49,MATCH($D607,products!$A$1:$A$49,0),MATCH(K$1,products!$A$1:$G$1,0))</f>
        <v>2.5</v>
      </c>
      <c r="L607">
        <f>INDEX(products!$A$1:$G$49,MATCH($D607,products!$A$1:$A$49,0),MATCH(L$1,products!$A$1:$G$1,0))</f>
        <v>29.784999999999997</v>
      </c>
      <c r="M607">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INDEX(products!$A$1:$G$49,MATCH($D608,products!$A$1:$A$49,0),MATCH($I$1,products!$A$1:$G$1,0))</f>
        <v>Lib</v>
      </c>
      <c r="J608" t="str">
        <f>INDEX(products!$A$1:$G$49,MATCH($D608,products!$A$1:$A$49,0),MATCH(J$1,products!$A$1:$G$1,0))</f>
        <v>L</v>
      </c>
      <c r="K608" s="5">
        <f>INDEX(products!$A$1:$G$49,MATCH($D608,products!$A$1:$A$49,0),MATCH(K$1,products!$A$1:$G$1,0))</f>
        <v>2.5</v>
      </c>
      <c r="L608">
        <f>INDEX(products!$A$1:$G$49,MATCH($D608,products!$A$1:$A$49,0),MATCH(L$1,products!$A$1:$G$1,0))</f>
        <v>36.454999999999998</v>
      </c>
      <c r="M608">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INDEX(products!$A$1:$G$49,MATCH($D609,products!$A$1:$A$49,0),MATCH($I$1,products!$A$1:$G$1,0))</f>
        <v>Exc</v>
      </c>
      <c r="J609" t="str">
        <f>INDEX(products!$A$1:$G$49,MATCH($D609,products!$A$1:$A$49,0),MATCH(J$1,products!$A$1:$G$1,0))</f>
        <v>D</v>
      </c>
      <c r="K609" s="5">
        <f>INDEX(products!$A$1:$G$49,MATCH($D609,products!$A$1:$A$49,0),MATCH(K$1,products!$A$1:$G$1,0))</f>
        <v>0.2</v>
      </c>
      <c r="L609">
        <f>INDEX(products!$A$1:$G$49,MATCH($D609,products!$A$1:$A$49,0),MATCH(L$1,products!$A$1:$G$1,0))</f>
        <v>3.645</v>
      </c>
      <c r="M609">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INDEX(products!$A$1:$G$49,MATCH($D610,products!$A$1:$A$49,0),MATCH($I$1,products!$A$1:$G$1,0))</f>
        <v>Exc</v>
      </c>
      <c r="J610" t="str">
        <f>INDEX(products!$A$1:$G$49,MATCH($D610,products!$A$1:$A$49,0),MATCH(J$1,products!$A$1:$G$1,0))</f>
        <v>D</v>
      </c>
      <c r="K610" s="5">
        <f>INDEX(products!$A$1:$G$49,MATCH($D610,products!$A$1:$A$49,0),MATCH(K$1,products!$A$1:$G$1,0))</f>
        <v>2.5</v>
      </c>
      <c r="L610">
        <f>INDEX(products!$A$1:$G$49,MATCH($D610,products!$A$1:$A$49,0),MATCH(L$1,products!$A$1:$G$1,0))</f>
        <v>27.945</v>
      </c>
      <c r="M610">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INDEX(products!$A$1:$G$49,MATCH($D611,products!$A$1:$A$49,0),MATCH($I$1,products!$A$1:$G$1,0))</f>
        <v>Lib</v>
      </c>
      <c r="J611" t="str">
        <f>INDEX(products!$A$1:$G$49,MATCH($D611,products!$A$1:$A$49,0),MATCH(J$1,products!$A$1:$G$1,0))</f>
        <v>M</v>
      </c>
      <c r="K611" s="5">
        <f>INDEX(products!$A$1:$G$49,MATCH($D611,products!$A$1:$A$49,0),MATCH(K$1,products!$A$1:$G$1,0))</f>
        <v>0.2</v>
      </c>
      <c r="L611">
        <f>INDEX(products!$A$1:$G$49,MATCH($D611,products!$A$1:$A$49,0),MATCH(L$1,products!$A$1:$G$1,0))</f>
        <v>4.3650000000000002</v>
      </c>
      <c r="M611">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INDEX(products!$A$1:$G$49,MATCH($D612,products!$A$1:$A$49,0),MATCH($I$1,products!$A$1:$G$1,0))</f>
        <v>Rob</v>
      </c>
      <c r="J612" t="str">
        <f>INDEX(products!$A$1:$G$49,MATCH($D612,products!$A$1:$A$49,0),MATCH(J$1,products!$A$1:$G$1,0))</f>
        <v>M</v>
      </c>
      <c r="K612" s="5">
        <f>INDEX(products!$A$1:$G$49,MATCH($D612,products!$A$1:$A$49,0),MATCH(K$1,products!$A$1:$G$1,0))</f>
        <v>1</v>
      </c>
      <c r="L612">
        <f>INDEX(products!$A$1:$G$49,MATCH($D612,products!$A$1:$A$49,0),MATCH(L$1,products!$A$1:$G$1,0))</f>
        <v>9.9499999999999993</v>
      </c>
      <c r="M612">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INDEX(products!$A$1:$G$49,MATCH($D613,products!$A$1:$A$49,0),MATCH($I$1,products!$A$1:$G$1,0))</f>
        <v>Exc</v>
      </c>
      <c r="J613" t="str">
        <f>INDEX(products!$A$1:$G$49,MATCH($D613,products!$A$1:$A$49,0),MATCH(J$1,products!$A$1:$G$1,0))</f>
        <v>L</v>
      </c>
      <c r="K613" s="5">
        <f>INDEX(products!$A$1:$G$49,MATCH($D613,products!$A$1:$A$49,0),MATCH(K$1,products!$A$1:$G$1,0))</f>
        <v>2.5</v>
      </c>
      <c r="L613">
        <f>INDEX(products!$A$1:$G$49,MATCH($D613,products!$A$1:$A$49,0),MATCH(L$1,products!$A$1:$G$1,0))</f>
        <v>34.154999999999994</v>
      </c>
      <c r="M613">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INDEX(products!$A$1:$G$49,MATCH($D614,products!$A$1:$A$49,0),MATCH($I$1,products!$A$1:$G$1,0))</f>
        <v>Ara</v>
      </c>
      <c r="J614" t="str">
        <f>INDEX(products!$A$1:$G$49,MATCH($D614,products!$A$1:$A$49,0),MATCH(J$1,products!$A$1:$G$1,0))</f>
        <v>M</v>
      </c>
      <c r="K614" s="5">
        <f>INDEX(products!$A$1:$G$49,MATCH($D614,products!$A$1:$A$49,0),MATCH(K$1,products!$A$1:$G$1,0))</f>
        <v>0.2</v>
      </c>
      <c r="L614">
        <f>INDEX(products!$A$1:$G$49,MATCH($D614,products!$A$1:$A$49,0),MATCH(L$1,products!$A$1:$G$1,0))</f>
        <v>3.375</v>
      </c>
      <c r="M614">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INDEX(products!$A$1:$G$49,MATCH($D615,products!$A$1:$A$49,0),MATCH($I$1,products!$A$1:$G$1,0))</f>
        <v>Rob</v>
      </c>
      <c r="J615" t="str">
        <f>INDEX(products!$A$1:$G$49,MATCH($D615,products!$A$1:$A$49,0),MATCH(J$1,products!$A$1:$G$1,0))</f>
        <v>M</v>
      </c>
      <c r="K615" s="5">
        <f>INDEX(products!$A$1:$G$49,MATCH($D615,products!$A$1:$A$49,0),MATCH(K$1,products!$A$1:$G$1,0))</f>
        <v>0.5</v>
      </c>
      <c r="L615">
        <f>INDEX(products!$A$1:$G$49,MATCH($D615,products!$A$1:$A$49,0),MATCH(L$1,products!$A$1:$G$1,0))</f>
        <v>5.97</v>
      </c>
      <c r="M61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INDEX(products!$A$1:$G$49,MATCH($D616,products!$A$1:$A$49,0),MATCH($I$1,products!$A$1:$G$1,0))</f>
        <v>Rob</v>
      </c>
      <c r="J616" t="str">
        <f>INDEX(products!$A$1:$G$49,MATCH($D616,products!$A$1:$A$49,0),MATCH(J$1,products!$A$1:$G$1,0))</f>
        <v>M</v>
      </c>
      <c r="K616" s="5">
        <f>INDEX(products!$A$1:$G$49,MATCH($D616,products!$A$1:$A$49,0),MATCH(K$1,products!$A$1:$G$1,0))</f>
        <v>0.5</v>
      </c>
      <c r="L616">
        <f>INDEX(products!$A$1:$G$49,MATCH($D616,products!$A$1:$A$49,0),MATCH(L$1,products!$A$1:$G$1,0))</f>
        <v>5.97</v>
      </c>
      <c r="M616">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INDEX(products!$A$1:$G$49,MATCH($D617,products!$A$1:$A$49,0),MATCH($I$1,products!$A$1:$G$1,0))</f>
        <v>Lib</v>
      </c>
      <c r="J617" t="str">
        <f>INDEX(products!$A$1:$G$49,MATCH($D617,products!$A$1:$A$49,0),MATCH(J$1,products!$A$1:$G$1,0))</f>
        <v>L</v>
      </c>
      <c r="K617" s="5">
        <f>INDEX(products!$A$1:$G$49,MATCH($D617,products!$A$1:$A$49,0),MATCH(K$1,products!$A$1:$G$1,0))</f>
        <v>2.5</v>
      </c>
      <c r="L617">
        <f>INDEX(products!$A$1:$G$49,MATCH($D617,products!$A$1:$A$49,0),MATCH(L$1,products!$A$1:$G$1,0))</f>
        <v>36.454999999999998</v>
      </c>
      <c r="M617">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INDEX(products!$A$1:$G$49,MATCH($D618,products!$A$1:$A$49,0),MATCH($I$1,products!$A$1:$G$1,0))</f>
        <v>Exc</v>
      </c>
      <c r="J618" t="str">
        <f>INDEX(products!$A$1:$G$49,MATCH($D618,products!$A$1:$A$49,0),MATCH(J$1,products!$A$1:$G$1,0))</f>
        <v>M</v>
      </c>
      <c r="K618" s="5">
        <f>INDEX(products!$A$1:$G$49,MATCH($D618,products!$A$1:$A$49,0),MATCH(K$1,products!$A$1:$G$1,0))</f>
        <v>2.5</v>
      </c>
      <c r="L618">
        <f>INDEX(products!$A$1:$G$49,MATCH($D618,products!$A$1:$A$49,0),MATCH(L$1,products!$A$1:$G$1,0))</f>
        <v>31.624999999999996</v>
      </c>
      <c r="M618">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INDEX(products!$A$1:$G$49,MATCH($D619,products!$A$1:$A$49,0),MATCH($I$1,products!$A$1:$G$1,0))</f>
        <v>Lib</v>
      </c>
      <c r="J619" t="str">
        <f>INDEX(products!$A$1:$G$49,MATCH($D619,products!$A$1:$A$49,0),MATCH(J$1,products!$A$1:$G$1,0))</f>
        <v>M</v>
      </c>
      <c r="K619" s="5">
        <f>INDEX(products!$A$1:$G$49,MATCH($D619,products!$A$1:$A$49,0),MATCH(K$1,products!$A$1:$G$1,0))</f>
        <v>2.5</v>
      </c>
      <c r="L619">
        <f>INDEX(products!$A$1:$G$49,MATCH($D619,products!$A$1:$A$49,0),MATCH(L$1,products!$A$1:$G$1,0))</f>
        <v>33.464999999999996</v>
      </c>
      <c r="M619">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INDEX(products!$A$1:$G$49,MATCH($D620,products!$A$1:$A$49,0),MATCH($I$1,products!$A$1:$G$1,0))</f>
        <v>Exc</v>
      </c>
      <c r="J620" t="str">
        <f>INDEX(products!$A$1:$G$49,MATCH($D620,products!$A$1:$A$49,0),MATCH(J$1,products!$A$1:$G$1,0))</f>
        <v>D</v>
      </c>
      <c r="K620" s="5">
        <f>INDEX(products!$A$1:$G$49,MATCH($D620,products!$A$1:$A$49,0),MATCH(K$1,products!$A$1:$G$1,0))</f>
        <v>1</v>
      </c>
      <c r="L620">
        <f>INDEX(products!$A$1:$G$49,MATCH($D620,products!$A$1:$A$49,0),MATCH(L$1,products!$A$1:$G$1,0))</f>
        <v>12.15</v>
      </c>
      <c r="M620">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INDEX(products!$A$1:$G$49,MATCH($D621,products!$A$1:$A$49,0),MATCH($I$1,products!$A$1:$G$1,0))</f>
        <v>Lib</v>
      </c>
      <c r="J621" t="str">
        <f>INDEX(products!$A$1:$G$49,MATCH($D621,products!$A$1:$A$49,0),MATCH(J$1,products!$A$1:$G$1,0))</f>
        <v>D</v>
      </c>
      <c r="K621" s="5">
        <f>INDEX(products!$A$1:$G$49,MATCH($D621,products!$A$1:$A$49,0),MATCH(K$1,products!$A$1:$G$1,0))</f>
        <v>0.5</v>
      </c>
      <c r="L621">
        <f>INDEX(products!$A$1:$G$49,MATCH($D621,products!$A$1:$A$49,0),MATCH(L$1,products!$A$1:$G$1,0))</f>
        <v>7.77</v>
      </c>
      <c r="M621">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INDEX(products!$A$1:$G$49,MATCH($D622,products!$A$1:$A$49,0),MATCH($I$1,products!$A$1:$G$1,0))</f>
        <v>Ara</v>
      </c>
      <c r="J622" t="str">
        <f>INDEX(products!$A$1:$G$49,MATCH($D622,products!$A$1:$A$49,0),MATCH(J$1,products!$A$1:$G$1,0))</f>
        <v>M</v>
      </c>
      <c r="K622" s="5">
        <f>INDEX(products!$A$1:$G$49,MATCH($D622,products!$A$1:$A$49,0),MATCH(K$1,products!$A$1:$G$1,0))</f>
        <v>0.2</v>
      </c>
      <c r="L622">
        <f>INDEX(products!$A$1:$G$49,MATCH($D622,products!$A$1:$A$49,0),MATCH(L$1,products!$A$1:$G$1,0))</f>
        <v>3.375</v>
      </c>
      <c r="M622">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INDEX(products!$A$1:$G$49,MATCH($D623,products!$A$1:$A$49,0),MATCH($I$1,products!$A$1:$G$1,0))</f>
        <v>Ara</v>
      </c>
      <c r="J623" t="str">
        <f>INDEX(products!$A$1:$G$49,MATCH($D623,products!$A$1:$A$49,0),MATCH(J$1,products!$A$1:$G$1,0))</f>
        <v>L</v>
      </c>
      <c r="K623" s="5">
        <f>INDEX(products!$A$1:$G$49,MATCH($D623,products!$A$1:$A$49,0),MATCH(K$1,products!$A$1:$G$1,0))</f>
        <v>1</v>
      </c>
      <c r="L623">
        <f>INDEX(products!$A$1:$G$49,MATCH($D623,products!$A$1:$A$49,0),MATCH(L$1,products!$A$1:$G$1,0))</f>
        <v>12.95</v>
      </c>
      <c r="M623">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INDEX(products!$A$1:$G$49,MATCH($D624,products!$A$1:$A$49,0),MATCH($I$1,products!$A$1:$G$1,0))</f>
        <v>Lib</v>
      </c>
      <c r="J624" t="str">
        <f>INDEX(products!$A$1:$G$49,MATCH($D624,products!$A$1:$A$49,0),MATCH(J$1,products!$A$1:$G$1,0))</f>
        <v>M</v>
      </c>
      <c r="K624" s="5">
        <f>INDEX(products!$A$1:$G$49,MATCH($D624,products!$A$1:$A$49,0),MATCH(K$1,products!$A$1:$G$1,0))</f>
        <v>2.5</v>
      </c>
      <c r="L624">
        <f>INDEX(products!$A$1:$G$49,MATCH($D624,products!$A$1:$A$49,0),MATCH(L$1,products!$A$1:$G$1,0))</f>
        <v>33.464999999999996</v>
      </c>
      <c r="M624">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INDEX(products!$A$1:$G$49,MATCH($D625,products!$A$1:$A$49,0),MATCH($I$1,products!$A$1:$G$1,0))</f>
        <v>Exc</v>
      </c>
      <c r="J625" t="str">
        <f>INDEX(products!$A$1:$G$49,MATCH($D625,products!$A$1:$A$49,0),MATCH(J$1,products!$A$1:$G$1,0))</f>
        <v>D</v>
      </c>
      <c r="K625" s="5">
        <f>INDEX(products!$A$1:$G$49,MATCH($D625,products!$A$1:$A$49,0),MATCH(K$1,products!$A$1:$G$1,0))</f>
        <v>1</v>
      </c>
      <c r="L625">
        <f>INDEX(products!$A$1:$G$49,MATCH($D625,products!$A$1:$A$49,0),MATCH(L$1,products!$A$1:$G$1,0))</f>
        <v>12.15</v>
      </c>
      <c r="M62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INDEX(products!$A$1:$G$49,MATCH($D626,products!$A$1:$A$49,0),MATCH($I$1,products!$A$1:$G$1,0))</f>
        <v>Exc</v>
      </c>
      <c r="J626" t="str">
        <f>INDEX(products!$A$1:$G$49,MATCH($D626,products!$A$1:$A$49,0),MATCH(J$1,products!$A$1:$G$1,0))</f>
        <v>M</v>
      </c>
      <c r="K626" s="5">
        <f>INDEX(products!$A$1:$G$49,MATCH($D626,products!$A$1:$A$49,0),MATCH(K$1,products!$A$1:$G$1,0))</f>
        <v>2.5</v>
      </c>
      <c r="L626">
        <f>INDEX(products!$A$1:$G$49,MATCH($D626,products!$A$1:$A$49,0),MATCH(L$1,products!$A$1:$G$1,0))</f>
        <v>31.624999999999996</v>
      </c>
      <c r="M626">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INDEX(products!$A$1:$G$49,MATCH($D627,products!$A$1:$A$49,0),MATCH($I$1,products!$A$1:$G$1,0))</f>
        <v>Rob</v>
      </c>
      <c r="J627" t="str">
        <f>INDEX(products!$A$1:$G$49,MATCH($D627,products!$A$1:$A$49,0),MATCH(J$1,products!$A$1:$G$1,0))</f>
        <v>L</v>
      </c>
      <c r="K627" s="5">
        <f>INDEX(products!$A$1:$G$49,MATCH($D627,products!$A$1:$A$49,0),MATCH(K$1,products!$A$1:$G$1,0))</f>
        <v>0.5</v>
      </c>
      <c r="L627">
        <f>INDEX(products!$A$1:$G$49,MATCH($D627,products!$A$1:$A$49,0),MATCH(L$1,products!$A$1:$G$1,0))</f>
        <v>7.169999999999999</v>
      </c>
      <c r="M627">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INDEX(products!$A$1:$G$49,MATCH($D628,products!$A$1:$A$49,0),MATCH($I$1,products!$A$1:$G$1,0))</f>
        <v>Ara</v>
      </c>
      <c r="J628" t="str">
        <f>INDEX(products!$A$1:$G$49,MATCH($D628,products!$A$1:$A$49,0),MATCH(J$1,products!$A$1:$G$1,0))</f>
        <v>M</v>
      </c>
      <c r="K628" s="5">
        <f>INDEX(products!$A$1:$G$49,MATCH($D628,products!$A$1:$A$49,0),MATCH(K$1,products!$A$1:$G$1,0))</f>
        <v>2.5</v>
      </c>
      <c r="L628">
        <f>INDEX(products!$A$1:$G$49,MATCH($D628,products!$A$1:$A$49,0),MATCH(L$1,products!$A$1:$G$1,0))</f>
        <v>25.874999999999996</v>
      </c>
      <c r="M628">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INDEX(products!$A$1:$G$49,MATCH($D629,products!$A$1:$A$49,0),MATCH($I$1,products!$A$1:$G$1,0))</f>
        <v>Exc</v>
      </c>
      <c r="J629" t="str">
        <f>INDEX(products!$A$1:$G$49,MATCH($D629,products!$A$1:$A$49,0),MATCH(J$1,products!$A$1:$G$1,0))</f>
        <v>M</v>
      </c>
      <c r="K629" s="5">
        <f>INDEX(products!$A$1:$G$49,MATCH($D629,products!$A$1:$A$49,0),MATCH(K$1,products!$A$1:$G$1,0))</f>
        <v>2.5</v>
      </c>
      <c r="L629">
        <f>INDEX(products!$A$1:$G$49,MATCH($D629,products!$A$1:$A$49,0),MATCH(L$1,products!$A$1:$G$1,0))</f>
        <v>31.624999999999996</v>
      </c>
      <c r="M629">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INDEX(products!$A$1:$G$49,MATCH($D630,products!$A$1:$A$49,0),MATCH($I$1,products!$A$1:$G$1,0))</f>
        <v>Exc</v>
      </c>
      <c r="J630" t="str">
        <f>INDEX(products!$A$1:$G$49,MATCH($D630,products!$A$1:$A$49,0),MATCH(J$1,products!$A$1:$G$1,0))</f>
        <v>L</v>
      </c>
      <c r="K630" s="5">
        <f>INDEX(products!$A$1:$G$49,MATCH($D630,products!$A$1:$A$49,0),MATCH(K$1,products!$A$1:$G$1,0))</f>
        <v>0.2</v>
      </c>
      <c r="L630">
        <f>INDEX(products!$A$1:$G$49,MATCH($D630,products!$A$1:$A$49,0),MATCH(L$1,products!$A$1:$G$1,0))</f>
        <v>4.4550000000000001</v>
      </c>
      <c r="M630">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INDEX(products!$A$1:$G$49,MATCH($D631,products!$A$1:$A$49,0),MATCH($I$1,products!$A$1:$G$1,0))</f>
        <v>Lib</v>
      </c>
      <c r="J631" t="str">
        <f>INDEX(products!$A$1:$G$49,MATCH($D631,products!$A$1:$A$49,0),MATCH(J$1,products!$A$1:$G$1,0))</f>
        <v>D</v>
      </c>
      <c r="K631" s="5">
        <f>INDEX(products!$A$1:$G$49,MATCH($D631,products!$A$1:$A$49,0),MATCH(K$1,products!$A$1:$G$1,0))</f>
        <v>0.5</v>
      </c>
      <c r="L631">
        <f>INDEX(products!$A$1:$G$49,MATCH($D631,products!$A$1:$A$49,0),MATCH(L$1,products!$A$1:$G$1,0))</f>
        <v>7.77</v>
      </c>
      <c r="M631">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INDEX(products!$A$1:$G$49,MATCH($D632,products!$A$1:$A$49,0),MATCH($I$1,products!$A$1:$G$1,0))</f>
        <v>Ara</v>
      </c>
      <c r="J632" t="str">
        <f>INDEX(products!$A$1:$G$49,MATCH($D632,products!$A$1:$A$49,0),MATCH(J$1,products!$A$1:$G$1,0))</f>
        <v>D</v>
      </c>
      <c r="K632" s="5">
        <f>INDEX(products!$A$1:$G$49,MATCH($D632,products!$A$1:$A$49,0),MATCH(K$1,products!$A$1:$G$1,0))</f>
        <v>0.2</v>
      </c>
      <c r="L632">
        <f>INDEX(products!$A$1:$G$49,MATCH($D632,products!$A$1:$A$49,0),MATCH(L$1,products!$A$1:$G$1,0))</f>
        <v>2.9849999999999999</v>
      </c>
      <c r="M632">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INDEX(products!$A$1:$G$49,MATCH($D633,products!$A$1:$A$49,0),MATCH($I$1,products!$A$1:$G$1,0))</f>
        <v>Rob</v>
      </c>
      <c r="J633" t="str">
        <f>INDEX(products!$A$1:$G$49,MATCH($D633,products!$A$1:$A$49,0),MATCH(J$1,products!$A$1:$G$1,0))</f>
        <v>D</v>
      </c>
      <c r="K633" s="5">
        <f>INDEX(products!$A$1:$G$49,MATCH($D633,products!$A$1:$A$49,0),MATCH(K$1,products!$A$1:$G$1,0))</f>
        <v>2.5</v>
      </c>
      <c r="L633">
        <f>INDEX(products!$A$1:$G$49,MATCH($D633,products!$A$1:$A$49,0),MATCH(L$1,products!$A$1:$G$1,0))</f>
        <v>20.584999999999997</v>
      </c>
      <c r="M633">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INDEX(products!$A$1:$G$49,MATCH($D634,products!$A$1:$A$49,0),MATCH($I$1,products!$A$1:$G$1,0))</f>
        <v>Exc</v>
      </c>
      <c r="J634" t="str">
        <f>INDEX(products!$A$1:$G$49,MATCH($D634,products!$A$1:$A$49,0),MATCH(J$1,products!$A$1:$G$1,0))</f>
        <v>L</v>
      </c>
      <c r="K634" s="5">
        <f>INDEX(products!$A$1:$G$49,MATCH($D634,products!$A$1:$A$49,0),MATCH(K$1,products!$A$1:$G$1,0))</f>
        <v>0.5</v>
      </c>
      <c r="L634">
        <f>INDEX(products!$A$1:$G$49,MATCH($D634,products!$A$1:$A$49,0),MATCH(L$1,products!$A$1:$G$1,0))</f>
        <v>8.91</v>
      </c>
      <c r="M634">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INDEX(products!$A$1:$G$49,MATCH($D635,products!$A$1:$A$49,0),MATCH($I$1,products!$A$1:$G$1,0))</f>
        <v>Rob</v>
      </c>
      <c r="J635" t="str">
        <f>INDEX(products!$A$1:$G$49,MATCH($D635,products!$A$1:$A$49,0),MATCH(J$1,products!$A$1:$G$1,0))</f>
        <v>L</v>
      </c>
      <c r="K635" s="5">
        <f>INDEX(products!$A$1:$G$49,MATCH($D635,products!$A$1:$A$49,0),MATCH(K$1,products!$A$1:$G$1,0))</f>
        <v>1</v>
      </c>
      <c r="L635">
        <f>INDEX(products!$A$1:$G$49,MATCH($D635,products!$A$1:$A$49,0),MATCH(L$1,products!$A$1:$G$1,0))</f>
        <v>11.95</v>
      </c>
      <c r="M63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INDEX(products!$A$1:$G$49,MATCH($D636,products!$A$1:$A$49,0),MATCH($I$1,products!$A$1:$G$1,0))</f>
        <v>Lib</v>
      </c>
      <c r="J636" t="str">
        <f>INDEX(products!$A$1:$G$49,MATCH($D636,products!$A$1:$A$49,0),MATCH(J$1,products!$A$1:$G$1,0))</f>
        <v>M</v>
      </c>
      <c r="K636" s="5">
        <f>INDEX(products!$A$1:$G$49,MATCH($D636,products!$A$1:$A$49,0),MATCH(K$1,products!$A$1:$G$1,0))</f>
        <v>1</v>
      </c>
      <c r="L636">
        <f>INDEX(products!$A$1:$G$49,MATCH($D636,products!$A$1:$A$49,0),MATCH(L$1,products!$A$1:$G$1,0))</f>
        <v>14.55</v>
      </c>
      <c r="M636">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INDEX(products!$A$1:$G$49,MATCH($D637,products!$A$1:$A$49,0),MATCH($I$1,products!$A$1:$G$1,0))</f>
        <v>Exc</v>
      </c>
      <c r="J637" t="str">
        <f>INDEX(products!$A$1:$G$49,MATCH($D637,products!$A$1:$A$49,0),MATCH(J$1,products!$A$1:$G$1,0))</f>
        <v>L</v>
      </c>
      <c r="K637" s="5">
        <f>INDEX(products!$A$1:$G$49,MATCH($D637,products!$A$1:$A$49,0),MATCH(K$1,products!$A$1:$G$1,0))</f>
        <v>0.5</v>
      </c>
      <c r="L637">
        <f>INDEX(products!$A$1:$G$49,MATCH($D637,products!$A$1:$A$49,0),MATCH(L$1,products!$A$1:$G$1,0))</f>
        <v>8.91</v>
      </c>
      <c r="M637">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INDEX(products!$A$1:$G$49,MATCH($D638,products!$A$1:$A$49,0),MATCH($I$1,products!$A$1:$G$1,0))</f>
        <v>Lib</v>
      </c>
      <c r="J638" t="str">
        <f>INDEX(products!$A$1:$G$49,MATCH($D638,products!$A$1:$A$49,0),MATCH(J$1,products!$A$1:$G$1,0))</f>
        <v>L</v>
      </c>
      <c r="K638" s="5">
        <f>INDEX(products!$A$1:$G$49,MATCH($D638,products!$A$1:$A$49,0),MATCH(K$1,products!$A$1:$G$1,0))</f>
        <v>1</v>
      </c>
      <c r="L638">
        <f>INDEX(products!$A$1:$G$49,MATCH($D638,products!$A$1:$A$49,0),MATCH(L$1,products!$A$1:$G$1,0))</f>
        <v>15.85</v>
      </c>
      <c r="M638">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INDEX(products!$A$1:$G$49,MATCH($D639,products!$A$1:$A$49,0),MATCH($I$1,products!$A$1:$G$1,0))</f>
        <v>Exc</v>
      </c>
      <c r="J639" t="str">
        <f>INDEX(products!$A$1:$G$49,MATCH($D639,products!$A$1:$A$49,0),MATCH(J$1,products!$A$1:$G$1,0))</f>
        <v>M</v>
      </c>
      <c r="K639" s="5">
        <f>INDEX(products!$A$1:$G$49,MATCH($D639,products!$A$1:$A$49,0),MATCH(K$1,products!$A$1:$G$1,0))</f>
        <v>2.5</v>
      </c>
      <c r="L639">
        <f>INDEX(products!$A$1:$G$49,MATCH($D639,products!$A$1:$A$49,0),MATCH(L$1,products!$A$1:$G$1,0))</f>
        <v>31.624999999999996</v>
      </c>
      <c r="M639">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INDEX(products!$A$1:$G$49,MATCH($D640,products!$A$1:$A$49,0),MATCH($I$1,products!$A$1:$G$1,0))</f>
        <v>Ara</v>
      </c>
      <c r="J640" t="str">
        <f>INDEX(products!$A$1:$G$49,MATCH($D640,products!$A$1:$A$49,0),MATCH(J$1,products!$A$1:$G$1,0))</f>
        <v>M</v>
      </c>
      <c r="K640" s="5">
        <f>INDEX(products!$A$1:$G$49,MATCH($D640,products!$A$1:$A$49,0),MATCH(K$1,products!$A$1:$G$1,0))</f>
        <v>2.5</v>
      </c>
      <c r="L640">
        <f>INDEX(products!$A$1:$G$49,MATCH($D640,products!$A$1:$A$49,0),MATCH(L$1,products!$A$1:$G$1,0))</f>
        <v>25.874999999999996</v>
      </c>
      <c r="M640">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INDEX(products!$A$1:$G$49,MATCH($D641,products!$A$1:$A$49,0),MATCH($I$1,products!$A$1:$G$1,0))</f>
        <v>Lib</v>
      </c>
      <c r="J641" t="str">
        <f>INDEX(products!$A$1:$G$49,MATCH($D641,products!$A$1:$A$49,0),MATCH(J$1,products!$A$1:$G$1,0))</f>
        <v>D</v>
      </c>
      <c r="K641" s="5">
        <f>INDEX(products!$A$1:$G$49,MATCH($D641,products!$A$1:$A$49,0),MATCH(K$1,products!$A$1:$G$1,0))</f>
        <v>0.2</v>
      </c>
      <c r="L641">
        <f>INDEX(products!$A$1:$G$49,MATCH($D641,products!$A$1:$A$49,0),MATCH(L$1,products!$A$1:$G$1,0))</f>
        <v>3.8849999999999998</v>
      </c>
      <c r="M641">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INDEX(products!$A$1:$G$49,MATCH($D642,products!$A$1:$A$49,0),MATCH($I$1,products!$A$1:$G$1,0))</f>
        <v>Rob</v>
      </c>
      <c r="J642" t="str">
        <f>INDEX(products!$A$1:$G$49,MATCH($D642,products!$A$1:$A$49,0),MATCH(J$1,products!$A$1:$G$1,0))</f>
        <v>L</v>
      </c>
      <c r="K642" s="5">
        <f>INDEX(products!$A$1:$G$49,MATCH($D642,products!$A$1:$A$49,0),MATCH(K$1,products!$A$1:$G$1,0))</f>
        <v>2.5</v>
      </c>
      <c r="L642">
        <f>INDEX(products!$A$1:$G$49,MATCH($D642,products!$A$1:$A$49,0),MATCH(L$1,products!$A$1:$G$1,0))</f>
        <v>27.484999999999996</v>
      </c>
      <c r="M642">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INDEX(products!$A$1:$G$49,MATCH($D643,products!$A$1:$A$49,0),MATCH($I$1,products!$A$1:$G$1,0))</f>
        <v>Rob</v>
      </c>
      <c r="J643" t="str">
        <f>INDEX(products!$A$1:$G$49,MATCH($D643,products!$A$1:$A$49,0),MATCH(J$1,products!$A$1:$G$1,0))</f>
        <v>L</v>
      </c>
      <c r="K643" s="5">
        <f>INDEX(products!$A$1:$G$49,MATCH($D643,products!$A$1:$A$49,0),MATCH(K$1,products!$A$1:$G$1,0))</f>
        <v>1</v>
      </c>
      <c r="L643">
        <f>INDEX(products!$A$1:$G$49,MATCH($D643,products!$A$1:$A$49,0),MATCH(L$1,products!$A$1:$G$1,0))</f>
        <v>11.95</v>
      </c>
      <c r="M643">
        <f t="shared" ref="M643:M706" si="30">L643*E643</f>
        <v>35.849999999999994</v>
      </c>
      <c r="N643" t="str">
        <f t="shared" ref="N643:N706" si="31">IF(I643="Rob","Robusta",IF(I643="Exc","Excelsa",IF(I643="Ara","Arabica",IF(I643="Lib","Liberica",""))))</f>
        <v>Robusta</v>
      </c>
      <c r="O643" t="str">
        <f t="shared" ref="O643:O706" si="32">IF(J643="M","Medium", 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INDEX(products!$A$1:$G$49,MATCH($D644,products!$A$1:$A$49,0),MATCH($I$1,products!$A$1:$G$1,0))</f>
        <v>Exc</v>
      </c>
      <c r="J644" t="str">
        <f>INDEX(products!$A$1:$G$49,MATCH($D644,products!$A$1:$A$49,0),MATCH(J$1,products!$A$1:$G$1,0))</f>
        <v>M</v>
      </c>
      <c r="K644" s="5">
        <f>INDEX(products!$A$1:$G$49,MATCH($D644,products!$A$1:$A$49,0),MATCH(K$1,products!$A$1:$G$1,0))</f>
        <v>0.2</v>
      </c>
      <c r="L644">
        <f>INDEX(products!$A$1:$G$49,MATCH($D644,products!$A$1:$A$49,0),MATCH(L$1,products!$A$1:$G$1,0))</f>
        <v>4.125</v>
      </c>
      <c r="M644">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INDEX(products!$A$1:$G$49,MATCH($D645,products!$A$1:$A$49,0),MATCH($I$1,products!$A$1:$G$1,0))</f>
        <v>Exc</v>
      </c>
      <c r="J645" t="str">
        <f>INDEX(products!$A$1:$G$49,MATCH($D645,products!$A$1:$A$49,0),MATCH(J$1,products!$A$1:$G$1,0))</f>
        <v>L</v>
      </c>
      <c r="K645" s="5">
        <f>INDEX(products!$A$1:$G$49,MATCH($D645,products!$A$1:$A$49,0),MATCH(K$1,products!$A$1:$G$1,0))</f>
        <v>2.5</v>
      </c>
      <c r="L645">
        <f>INDEX(products!$A$1:$G$49,MATCH($D645,products!$A$1:$A$49,0),MATCH(L$1,products!$A$1:$G$1,0))</f>
        <v>34.154999999999994</v>
      </c>
      <c r="M64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INDEX(products!$A$1:$G$49,MATCH($D646,products!$A$1:$A$49,0),MATCH($I$1,products!$A$1:$G$1,0))</f>
        <v>Rob</v>
      </c>
      <c r="J646" t="str">
        <f>INDEX(products!$A$1:$G$49,MATCH($D646,products!$A$1:$A$49,0),MATCH(J$1,products!$A$1:$G$1,0))</f>
        <v>D</v>
      </c>
      <c r="K646" s="5">
        <f>INDEX(products!$A$1:$G$49,MATCH($D646,products!$A$1:$A$49,0),MATCH(K$1,products!$A$1:$G$1,0))</f>
        <v>2.5</v>
      </c>
      <c r="L646">
        <f>INDEX(products!$A$1:$G$49,MATCH($D646,products!$A$1:$A$49,0),MATCH(L$1,products!$A$1:$G$1,0))</f>
        <v>20.584999999999997</v>
      </c>
      <c r="M646">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INDEX(products!$A$1:$G$49,MATCH($D647,products!$A$1:$A$49,0),MATCH($I$1,products!$A$1:$G$1,0))</f>
        <v>Ara</v>
      </c>
      <c r="J647" t="str">
        <f>INDEX(products!$A$1:$G$49,MATCH($D647,products!$A$1:$A$49,0),MATCH(J$1,products!$A$1:$G$1,0))</f>
        <v>D</v>
      </c>
      <c r="K647" s="5">
        <f>INDEX(products!$A$1:$G$49,MATCH($D647,products!$A$1:$A$49,0),MATCH(K$1,products!$A$1:$G$1,0))</f>
        <v>2.5</v>
      </c>
      <c r="L647">
        <f>INDEX(products!$A$1:$G$49,MATCH($D647,products!$A$1:$A$49,0),MATCH(L$1,products!$A$1:$G$1,0))</f>
        <v>22.884999999999998</v>
      </c>
      <c r="M647">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INDEX(products!$A$1:$G$49,MATCH($D648,products!$A$1:$A$49,0),MATCH($I$1,products!$A$1:$G$1,0))</f>
        <v>Ara</v>
      </c>
      <c r="J648" t="str">
        <f>INDEX(products!$A$1:$G$49,MATCH($D648,products!$A$1:$A$49,0),MATCH(J$1,products!$A$1:$G$1,0))</f>
        <v>D</v>
      </c>
      <c r="K648" s="5">
        <f>INDEX(products!$A$1:$G$49,MATCH($D648,products!$A$1:$A$49,0),MATCH(K$1,products!$A$1:$G$1,0))</f>
        <v>1</v>
      </c>
      <c r="L648">
        <f>INDEX(products!$A$1:$G$49,MATCH($D648,products!$A$1:$A$49,0),MATCH(L$1,products!$A$1:$G$1,0))</f>
        <v>9.9499999999999993</v>
      </c>
      <c r="M648">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INDEX(products!$A$1:$G$49,MATCH($D649,products!$A$1:$A$49,0),MATCH($I$1,products!$A$1:$G$1,0))</f>
        <v>Lib</v>
      </c>
      <c r="J649" t="str">
        <f>INDEX(products!$A$1:$G$49,MATCH($D649,products!$A$1:$A$49,0),MATCH(J$1,products!$A$1:$G$1,0))</f>
        <v>L</v>
      </c>
      <c r="K649" s="5">
        <f>INDEX(products!$A$1:$G$49,MATCH($D649,products!$A$1:$A$49,0),MATCH(K$1,products!$A$1:$G$1,0))</f>
        <v>0.5</v>
      </c>
      <c r="L649">
        <f>INDEX(products!$A$1:$G$49,MATCH($D649,products!$A$1:$A$49,0),MATCH(L$1,products!$A$1:$G$1,0))</f>
        <v>9.51</v>
      </c>
      <c r="M649">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INDEX(products!$A$1:$G$49,MATCH($D650,products!$A$1:$A$49,0),MATCH($I$1,products!$A$1:$G$1,0))</f>
        <v>Rob</v>
      </c>
      <c r="J650" t="str">
        <f>INDEX(products!$A$1:$G$49,MATCH($D650,products!$A$1:$A$49,0),MATCH(J$1,products!$A$1:$G$1,0))</f>
        <v>D</v>
      </c>
      <c r="K650" s="5">
        <f>INDEX(products!$A$1:$G$49,MATCH($D650,products!$A$1:$A$49,0),MATCH(K$1,products!$A$1:$G$1,0))</f>
        <v>0.2</v>
      </c>
      <c r="L650">
        <f>INDEX(products!$A$1:$G$49,MATCH($D650,products!$A$1:$A$49,0),MATCH(L$1,products!$A$1:$G$1,0))</f>
        <v>2.6849999999999996</v>
      </c>
      <c r="M650">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INDEX(products!$A$1:$G$49,MATCH($D651,products!$A$1:$A$49,0),MATCH($I$1,products!$A$1:$G$1,0))</f>
        <v>Lib</v>
      </c>
      <c r="J651" t="str">
        <f>INDEX(products!$A$1:$G$49,MATCH($D651,products!$A$1:$A$49,0),MATCH(J$1,products!$A$1:$G$1,0))</f>
        <v>L</v>
      </c>
      <c r="K651" s="5">
        <f>INDEX(products!$A$1:$G$49,MATCH($D651,products!$A$1:$A$49,0),MATCH(K$1,products!$A$1:$G$1,0))</f>
        <v>1</v>
      </c>
      <c r="L651">
        <f>INDEX(products!$A$1:$G$49,MATCH($D651,products!$A$1:$A$49,0),MATCH(L$1,products!$A$1:$G$1,0))</f>
        <v>15.85</v>
      </c>
      <c r="M651">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INDEX(products!$A$1:$G$49,MATCH($D652,products!$A$1:$A$49,0),MATCH($I$1,products!$A$1:$G$1,0))</f>
        <v>Rob</v>
      </c>
      <c r="J652" t="str">
        <f>INDEX(products!$A$1:$G$49,MATCH($D652,products!$A$1:$A$49,0),MATCH(J$1,products!$A$1:$G$1,0))</f>
        <v>D</v>
      </c>
      <c r="K652" s="5">
        <f>INDEX(products!$A$1:$G$49,MATCH($D652,products!$A$1:$A$49,0),MATCH(K$1,products!$A$1:$G$1,0))</f>
        <v>0.5</v>
      </c>
      <c r="L652">
        <f>INDEX(products!$A$1:$G$49,MATCH($D652,products!$A$1:$A$49,0),MATCH(L$1,products!$A$1:$G$1,0))</f>
        <v>5.3699999999999992</v>
      </c>
      <c r="M652">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INDEX(products!$A$1:$G$49,MATCH($D653,products!$A$1:$A$49,0),MATCH($I$1,products!$A$1:$G$1,0))</f>
        <v>Rob</v>
      </c>
      <c r="J653" t="str">
        <f>INDEX(products!$A$1:$G$49,MATCH($D653,products!$A$1:$A$49,0),MATCH(J$1,products!$A$1:$G$1,0))</f>
        <v>L</v>
      </c>
      <c r="K653" s="5">
        <f>INDEX(products!$A$1:$G$49,MATCH($D653,products!$A$1:$A$49,0),MATCH(K$1,products!$A$1:$G$1,0))</f>
        <v>1</v>
      </c>
      <c r="L653">
        <f>INDEX(products!$A$1:$G$49,MATCH($D653,products!$A$1:$A$49,0),MATCH(L$1,products!$A$1:$G$1,0))</f>
        <v>11.95</v>
      </c>
      <c r="M653">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INDEX(products!$A$1:$G$49,MATCH($D654,products!$A$1:$A$49,0),MATCH($I$1,products!$A$1:$G$1,0))</f>
        <v>Lib</v>
      </c>
      <c r="J654" t="str">
        <f>INDEX(products!$A$1:$G$49,MATCH($D654,products!$A$1:$A$49,0),MATCH(J$1,products!$A$1:$G$1,0))</f>
        <v>L</v>
      </c>
      <c r="K654" s="5">
        <f>INDEX(products!$A$1:$G$49,MATCH($D654,products!$A$1:$A$49,0),MATCH(K$1,products!$A$1:$G$1,0))</f>
        <v>1</v>
      </c>
      <c r="L654">
        <f>INDEX(products!$A$1:$G$49,MATCH($D654,products!$A$1:$A$49,0),MATCH(L$1,products!$A$1:$G$1,0))</f>
        <v>15.85</v>
      </c>
      <c r="M654">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INDEX(products!$A$1:$G$49,MATCH($D655,products!$A$1:$A$49,0),MATCH($I$1,products!$A$1:$G$1,0))</f>
        <v>Ara</v>
      </c>
      <c r="J655" t="str">
        <f>INDEX(products!$A$1:$G$49,MATCH($D655,products!$A$1:$A$49,0),MATCH(J$1,products!$A$1:$G$1,0))</f>
        <v>M</v>
      </c>
      <c r="K655" s="5">
        <f>INDEX(products!$A$1:$G$49,MATCH($D655,products!$A$1:$A$49,0),MATCH(K$1,products!$A$1:$G$1,0))</f>
        <v>2.5</v>
      </c>
      <c r="L655">
        <f>INDEX(products!$A$1:$G$49,MATCH($D655,products!$A$1:$A$49,0),MATCH(L$1,products!$A$1:$G$1,0))</f>
        <v>25.874999999999996</v>
      </c>
      <c r="M65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INDEX(products!$A$1:$G$49,MATCH($D656,products!$A$1:$A$49,0),MATCH($I$1,products!$A$1:$G$1,0))</f>
        <v>Ara</v>
      </c>
      <c r="J656" t="str">
        <f>INDEX(products!$A$1:$G$49,MATCH($D656,products!$A$1:$A$49,0),MATCH(J$1,products!$A$1:$G$1,0))</f>
        <v>D</v>
      </c>
      <c r="K656" s="5">
        <f>INDEX(products!$A$1:$G$49,MATCH($D656,products!$A$1:$A$49,0),MATCH(K$1,products!$A$1:$G$1,0))</f>
        <v>2.5</v>
      </c>
      <c r="L656">
        <f>INDEX(products!$A$1:$G$49,MATCH($D656,products!$A$1:$A$49,0),MATCH(L$1,products!$A$1:$G$1,0))</f>
        <v>22.884999999999998</v>
      </c>
      <c r="M656">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INDEX(products!$A$1:$G$49,MATCH($D657,products!$A$1:$A$49,0),MATCH($I$1,products!$A$1:$G$1,0))</f>
        <v>Rob</v>
      </c>
      <c r="J657" t="str">
        <f>INDEX(products!$A$1:$G$49,MATCH($D657,products!$A$1:$A$49,0),MATCH(J$1,products!$A$1:$G$1,0))</f>
        <v>M</v>
      </c>
      <c r="K657" s="5">
        <f>INDEX(products!$A$1:$G$49,MATCH($D657,products!$A$1:$A$49,0),MATCH(K$1,products!$A$1:$G$1,0))</f>
        <v>2.5</v>
      </c>
      <c r="L657">
        <f>INDEX(products!$A$1:$G$49,MATCH($D657,products!$A$1:$A$49,0),MATCH(L$1,products!$A$1:$G$1,0))</f>
        <v>22.884999999999998</v>
      </c>
      <c r="M657">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INDEX(products!$A$1:$G$49,MATCH($D658,products!$A$1:$A$49,0),MATCH($I$1,products!$A$1:$G$1,0))</f>
        <v>Lib</v>
      </c>
      <c r="J658" t="str">
        <f>INDEX(products!$A$1:$G$49,MATCH($D658,products!$A$1:$A$49,0),MATCH(J$1,products!$A$1:$G$1,0))</f>
        <v>D</v>
      </c>
      <c r="K658" s="5">
        <f>INDEX(products!$A$1:$G$49,MATCH($D658,products!$A$1:$A$49,0),MATCH(K$1,products!$A$1:$G$1,0))</f>
        <v>1</v>
      </c>
      <c r="L658">
        <f>INDEX(products!$A$1:$G$49,MATCH($D658,products!$A$1:$A$49,0),MATCH(L$1,products!$A$1:$G$1,0))</f>
        <v>12.95</v>
      </c>
      <c r="M658">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INDEX(products!$A$1:$G$49,MATCH($D659,products!$A$1:$A$49,0),MATCH($I$1,products!$A$1:$G$1,0))</f>
        <v>Ara</v>
      </c>
      <c r="J659" t="str">
        <f>INDEX(products!$A$1:$G$49,MATCH($D659,products!$A$1:$A$49,0),MATCH(J$1,products!$A$1:$G$1,0))</f>
        <v>M</v>
      </c>
      <c r="K659" s="5">
        <f>INDEX(products!$A$1:$G$49,MATCH($D659,products!$A$1:$A$49,0),MATCH(K$1,products!$A$1:$G$1,0))</f>
        <v>0.5</v>
      </c>
      <c r="L659">
        <f>INDEX(products!$A$1:$G$49,MATCH($D659,products!$A$1:$A$49,0),MATCH(L$1,products!$A$1:$G$1,0))</f>
        <v>6.75</v>
      </c>
      <c r="M659">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INDEX(products!$A$1:$G$49,MATCH($D660,products!$A$1:$A$49,0),MATCH($I$1,products!$A$1:$G$1,0))</f>
        <v>Exc</v>
      </c>
      <c r="J660" t="str">
        <f>INDEX(products!$A$1:$G$49,MATCH($D660,products!$A$1:$A$49,0),MATCH(J$1,products!$A$1:$G$1,0))</f>
        <v>M</v>
      </c>
      <c r="K660" s="5">
        <f>INDEX(products!$A$1:$G$49,MATCH($D660,products!$A$1:$A$49,0),MATCH(K$1,products!$A$1:$G$1,0))</f>
        <v>0.5</v>
      </c>
      <c r="L660">
        <f>INDEX(products!$A$1:$G$49,MATCH($D660,products!$A$1:$A$49,0),MATCH(L$1,products!$A$1:$G$1,0))</f>
        <v>8.25</v>
      </c>
      <c r="M660">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INDEX(products!$A$1:$G$49,MATCH($D661,products!$A$1:$A$49,0),MATCH($I$1,products!$A$1:$G$1,0))</f>
        <v>Ara</v>
      </c>
      <c r="J661" t="str">
        <f>INDEX(products!$A$1:$G$49,MATCH($D661,products!$A$1:$A$49,0),MATCH(J$1,products!$A$1:$G$1,0))</f>
        <v>D</v>
      </c>
      <c r="K661" s="5">
        <f>INDEX(products!$A$1:$G$49,MATCH($D661,products!$A$1:$A$49,0),MATCH(K$1,products!$A$1:$G$1,0))</f>
        <v>2.5</v>
      </c>
      <c r="L661">
        <f>INDEX(products!$A$1:$G$49,MATCH($D661,products!$A$1:$A$49,0),MATCH(L$1,products!$A$1:$G$1,0))</f>
        <v>22.884999999999998</v>
      </c>
      <c r="M661">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INDEX(products!$A$1:$G$49,MATCH($D662,products!$A$1:$A$49,0),MATCH($I$1,products!$A$1:$G$1,0))</f>
        <v>Exc</v>
      </c>
      <c r="J662" t="str">
        <f>INDEX(products!$A$1:$G$49,MATCH($D662,products!$A$1:$A$49,0),MATCH(J$1,products!$A$1:$G$1,0))</f>
        <v>L</v>
      </c>
      <c r="K662" s="5">
        <f>INDEX(products!$A$1:$G$49,MATCH($D662,products!$A$1:$A$49,0),MATCH(K$1,products!$A$1:$G$1,0))</f>
        <v>0.5</v>
      </c>
      <c r="L662">
        <f>INDEX(products!$A$1:$G$49,MATCH($D662,products!$A$1:$A$49,0),MATCH(L$1,products!$A$1:$G$1,0))</f>
        <v>8.91</v>
      </c>
      <c r="M662">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INDEX(products!$A$1:$G$49,MATCH($D663,products!$A$1:$A$49,0),MATCH($I$1,products!$A$1:$G$1,0))</f>
        <v>Ara</v>
      </c>
      <c r="J663" t="str">
        <f>INDEX(products!$A$1:$G$49,MATCH($D663,products!$A$1:$A$49,0),MATCH(J$1,products!$A$1:$G$1,0))</f>
        <v>M</v>
      </c>
      <c r="K663" s="5">
        <f>INDEX(products!$A$1:$G$49,MATCH($D663,products!$A$1:$A$49,0),MATCH(K$1,products!$A$1:$G$1,0))</f>
        <v>0.2</v>
      </c>
      <c r="L663">
        <f>INDEX(products!$A$1:$G$49,MATCH($D663,products!$A$1:$A$49,0),MATCH(L$1,products!$A$1:$G$1,0))</f>
        <v>3.375</v>
      </c>
      <c r="M663">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INDEX(products!$A$1:$G$49,MATCH($D664,products!$A$1:$A$49,0),MATCH($I$1,products!$A$1:$G$1,0))</f>
        <v>Lib</v>
      </c>
      <c r="J664" t="str">
        <f>INDEX(products!$A$1:$G$49,MATCH($D664,products!$A$1:$A$49,0),MATCH(J$1,products!$A$1:$G$1,0))</f>
        <v>D</v>
      </c>
      <c r="K664" s="5">
        <f>INDEX(products!$A$1:$G$49,MATCH($D664,products!$A$1:$A$49,0),MATCH(K$1,products!$A$1:$G$1,0))</f>
        <v>2.5</v>
      </c>
      <c r="L664">
        <f>INDEX(products!$A$1:$G$49,MATCH($D664,products!$A$1:$A$49,0),MATCH(L$1,products!$A$1:$G$1,0))</f>
        <v>29.784999999999997</v>
      </c>
      <c r="M664">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INDEX(products!$A$1:$G$49,MATCH($D665,products!$A$1:$A$49,0),MATCH($I$1,products!$A$1:$G$1,0))</f>
        <v>Ara</v>
      </c>
      <c r="J665" t="str">
        <f>INDEX(products!$A$1:$G$49,MATCH($D665,products!$A$1:$A$49,0),MATCH(J$1,products!$A$1:$G$1,0))</f>
        <v>M</v>
      </c>
      <c r="K665" s="5">
        <f>INDEX(products!$A$1:$G$49,MATCH($D665,products!$A$1:$A$49,0),MATCH(K$1,products!$A$1:$G$1,0))</f>
        <v>1</v>
      </c>
      <c r="L665">
        <f>INDEX(products!$A$1:$G$49,MATCH($D665,products!$A$1:$A$49,0),MATCH(L$1,products!$A$1:$G$1,0))</f>
        <v>11.25</v>
      </c>
      <c r="M66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INDEX(products!$A$1:$G$49,MATCH($D666,products!$A$1:$A$49,0),MATCH($I$1,products!$A$1:$G$1,0))</f>
        <v>Exc</v>
      </c>
      <c r="J666" t="str">
        <f>INDEX(products!$A$1:$G$49,MATCH($D666,products!$A$1:$A$49,0),MATCH(J$1,products!$A$1:$G$1,0))</f>
        <v>D</v>
      </c>
      <c r="K666" s="5">
        <f>INDEX(products!$A$1:$G$49,MATCH($D666,products!$A$1:$A$49,0),MATCH(K$1,products!$A$1:$G$1,0))</f>
        <v>1</v>
      </c>
      <c r="L666">
        <f>INDEX(products!$A$1:$G$49,MATCH($D666,products!$A$1:$A$49,0),MATCH(L$1,products!$A$1:$G$1,0))</f>
        <v>12.15</v>
      </c>
      <c r="M666">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INDEX(products!$A$1:$G$49,MATCH($D667,products!$A$1:$A$49,0),MATCH($I$1,products!$A$1:$G$1,0))</f>
        <v>Lib</v>
      </c>
      <c r="J667" t="str">
        <f>INDEX(products!$A$1:$G$49,MATCH($D667,products!$A$1:$A$49,0),MATCH(J$1,products!$A$1:$G$1,0))</f>
        <v>D</v>
      </c>
      <c r="K667" s="5">
        <f>INDEX(products!$A$1:$G$49,MATCH($D667,products!$A$1:$A$49,0),MATCH(K$1,products!$A$1:$G$1,0))</f>
        <v>0.2</v>
      </c>
      <c r="L667">
        <f>INDEX(products!$A$1:$G$49,MATCH($D667,products!$A$1:$A$49,0),MATCH(L$1,products!$A$1:$G$1,0))</f>
        <v>3.8849999999999998</v>
      </c>
      <c r="M667">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INDEX(products!$A$1:$G$49,MATCH($D668,products!$A$1:$A$49,0),MATCH($I$1,products!$A$1:$G$1,0))</f>
        <v>Ara</v>
      </c>
      <c r="J668" t="str">
        <f>INDEX(products!$A$1:$G$49,MATCH($D668,products!$A$1:$A$49,0),MATCH(J$1,products!$A$1:$G$1,0))</f>
        <v>D</v>
      </c>
      <c r="K668" s="5">
        <f>INDEX(products!$A$1:$G$49,MATCH($D668,products!$A$1:$A$49,0),MATCH(K$1,products!$A$1:$G$1,0))</f>
        <v>2.5</v>
      </c>
      <c r="L668">
        <f>INDEX(products!$A$1:$G$49,MATCH($D668,products!$A$1:$A$49,0),MATCH(L$1,products!$A$1:$G$1,0))</f>
        <v>22.884999999999998</v>
      </c>
      <c r="M668">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INDEX(products!$A$1:$G$49,MATCH($D669,products!$A$1:$A$49,0),MATCH($I$1,products!$A$1:$G$1,0))</f>
        <v>Ara</v>
      </c>
      <c r="J669" t="str">
        <f>INDEX(products!$A$1:$G$49,MATCH($D669,products!$A$1:$A$49,0),MATCH(J$1,products!$A$1:$G$1,0))</f>
        <v>D</v>
      </c>
      <c r="K669" s="5">
        <f>INDEX(products!$A$1:$G$49,MATCH($D669,products!$A$1:$A$49,0),MATCH(K$1,products!$A$1:$G$1,0))</f>
        <v>1</v>
      </c>
      <c r="L669">
        <f>INDEX(products!$A$1:$G$49,MATCH($D669,products!$A$1:$A$49,0),MATCH(L$1,products!$A$1:$G$1,0))</f>
        <v>9.9499999999999993</v>
      </c>
      <c r="M669">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INDEX(products!$A$1:$G$49,MATCH($D670,products!$A$1:$A$49,0),MATCH($I$1,products!$A$1:$G$1,0))</f>
        <v>Rob</v>
      </c>
      <c r="J670" t="str">
        <f>INDEX(products!$A$1:$G$49,MATCH($D670,products!$A$1:$A$49,0),MATCH(J$1,products!$A$1:$G$1,0))</f>
        <v>L</v>
      </c>
      <c r="K670" s="5">
        <f>INDEX(products!$A$1:$G$49,MATCH($D670,products!$A$1:$A$49,0),MATCH(K$1,products!$A$1:$G$1,0))</f>
        <v>2.5</v>
      </c>
      <c r="L670">
        <f>INDEX(products!$A$1:$G$49,MATCH($D670,products!$A$1:$A$49,0),MATCH(L$1,products!$A$1:$G$1,0))</f>
        <v>27.484999999999996</v>
      </c>
      <c r="M670">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INDEX(products!$A$1:$G$49,MATCH($D671,products!$A$1:$A$49,0),MATCH($I$1,products!$A$1:$G$1,0))</f>
        <v>Lib</v>
      </c>
      <c r="J671" t="str">
        <f>INDEX(products!$A$1:$G$49,MATCH($D671,products!$A$1:$A$49,0),MATCH(J$1,products!$A$1:$G$1,0))</f>
        <v>M</v>
      </c>
      <c r="K671" s="5">
        <f>INDEX(products!$A$1:$G$49,MATCH($D671,products!$A$1:$A$49,0),MATCH(K$1,products!$A$1:$G$1,0))</f>
        <v>2.5</v>
      </c>
      <c r="L671">
        <f>INDEX(products!$A$1:$G$49,MATCH($D671,products!$A$1:$A$49,0),MATCH(L$1,products!$A$1:$G$1,0))</f>
        <v>33.464999999999996</v>
      </c>
      <c r="M671">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INDEX(products!$A$1:$G$49,MATCH($D672,products!$A$1:$A$49,0),MATCH($I$1,products!$A$1:$G$1,0))</f>
        <v>Lib</v>
      </c>
      <c r="J672" t="str">
        <f>INDEX(products!$A$1:$G$49,MATCH($D672,products!$A$1:$A$49,0),MATCH(J$1,products!$A$1:$G$1,0))</f>
        <v>M</v>
      </c>
      <c r="K672" s="5">
        <f>INDEX(products!$A$1:$G$49,MATCH($D672,products!$A$1:$A$49,0),MATCH(K$1,products!$A$1:$G$1,0))</f>
        <v>0.2</v>
      </c>
      <c r="L672">
        <f>INDEX(products!$A$1:$G$49,MATCH($D672,products!$A$1:$A$49,0),MATCH(L$1,products!$A$1:$G$1,0))</f>
        <v>4.3650000000000002</v>
      </c>
      <c r="M672">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INDEX(products!$A$1:$G$49,MATCH($D673,products!$A$1:$A$49,0),MATCH($I$1,products!$A$1:$G$1,0))</f>
        <v>Rob</v>
      </c>
      <c r="J673" t="str">
        <f>INDEX(products!$A$1:$G$49,MATCH($D673,products!$A$1:$A$49,0),MATCH(J$1,products!$A$1:$G$1,0))</f>
        <v>L</v>
      </c>
      <c r="K673" s="5">
        <f>INDEX(products!$A$1:$G$49,MATCH($D673,products!$A$1:$A$49,0),MATCH(K$1,products!$A$1:$G$1,0))</f>
        <v>1</v>
      </c>
      <c r="L673">
        <f>INDEX(products!$A$1:$G$49,MATCH($D673,products!$A$1:$A$49,0),MATCH(L$1,products!$A$1:$G$1,0))</f>
        <v>11.95</v>
      </c>
      <c r="M673">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INDEX(products!$A$1:$G$49,MATCH($D674,products!$A$1:$A$49,0),MATCH($I$1,products!$A$1:$G$1,0))</f>
        <v>Lib</v>
      </c>
      <c r="J674" t="str">
        <f>INDEX(products!$A$1:$G$49,MATCH($D674,products!$A$1:$A$49,0),MATCH(J$1,products!$A$1:$G$1,0))</f>
        <v>M</v>
      </c>
      <c r="K674" s="5">
        <f>INDEX(products!$A$1:$G$49,MATCH($D674,products!$A$1:$A$49,0),MATCH(K$1,products!$A$1:$G$1,0))</f>
        <v>0.5</v>
      </c>
      <c r="L674">
        <f>INDEX(products!$A$1:$G$49,MATCH($D674,products!$A$1:$A$49,0),MATCH(L$1,products!$A$1:$G$1,0))</f>
        <v>8.73</v>
      </c>
      <c r="M674">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INDEX(products!$A$1:$G$49,MATCH($D675,products!$A$1:$A$49,0),MATCH($I$1,products!$A$1:$G$1,0))</f>
        <v>Exc</v>
      </c>
      <c r="J675" t="str">
        <f>INDEX(products!$A$1:$G$49,MATCH($D675,products!$A$1:$A$49,0),MATCH(J$1,products!$A$1:$G$1,0))</f>
        <v>M</v>
      </c>
      <c r="K675" s="5">
        <f>INDEX(products!$A$1:$G$49,MATCH($D675,products!$A$1:$A$49,0),MATCH(K$1,products!$A$1:$G$1,0))</f>
        <v>1</v>
      </c>
      <c r="L675">
        <f>INDEX(products!$A$1:$G$49,MATCH($D675,products!$A$1:$A$49,0),MATCH(L$1,products!$A$1:$G$1,0))</f>
        <v>13.75</v>
      </c>
      <c r="M67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INDEX(products!$A$1:$G$49,MATCH($D676,products!$A$1:$A$49,0),MATCH($I$1,products!$A$1:$G$1,0))</f>
        <v>Ara</v>
      </c>
      <c r="J676" t="str">
        <f>INDEX(products!$A$1:$G$49,MATCH($D676,products!$A$1:$A$49,0),MATCH(J$1,products!$A$1:$G$1,0))</f>
        <v>L</v>
      </c>
      <c r="K676" s="5">
        <f>INDEX(products!$A$1:$G$49,MATCH($D676,products!$A$1:$A$49,0),MATCH(K$1,products!$A$1:$G$1,0))</f>
        <v>2.5</v>
      </c>
      <c r="L676">
        <f>INDEX(products!$A$1:$G$49,MATCH($D676,products!$A$1:$A$49,0),MATCH(L$1,products!$A$1:$G$1,0))</f>
        <v>29.784999999999997</v>
      </c>
      <c r="M676">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INDEX(products!$A$1:$G$49,MATCH($D677,products!$A$1:$A$49,0),MATCH($I$1,products!$A$1:$G$1,0))</f>
        <v>Lib</v>
      </c>
      <c r="J677" t="str">
        <f>INDEX(products!$A$1:$G$49,MATCH($D677,products!$A$1:$A$49,0),MATCH(J$1,products!$A$1:$G$1,0))</f>
        <v>D</v>
      </c>
      <c r="K677" s="5">
        <f>INDEX(products!$A$1:$G$49,MATCH($D677,products!$A$1:$A$49,0),MATCH(K$1,products!$A$1:$G$1,0))</f>
        <v>2.5</v>
      </c>
      <c r="L677">
        <f>INDEX(products!$A$1:$G$49,MATCH($D677,products!$A$1:$A$49,0),MATCH(L$1,products!$A$1:$G$1,0))</f>
        <v>29.784999999999997</v>
      </c>
      <c r="M677">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INDEX(products!$A$1:$G$49,MATCH($D678,products!$A$1:$A$49,0),MATCH($I$1,products!$A$1:$G$1,0))</f>
        <v>Lib</v>
      </c>
      <c r="J678" t="str">
        <f>INDEX(products!$A$1:$G$49,MATCH($D678,products!$A$1:$A$49,0),MATCH(J$1,products!$A$1:$G$1,0))</f>
        <v>L</v>
      </c>
      <c r="K678" s="5">
        <f>INDEX(products!$A$1:$G$49,MATCH($D678,products!$A$1:$A$49,0),MATCH(K$1,products!$A$1:$G$1,0))</f>
        <v>0.5</v>
      </c>
      <c r="L678">
        <f>INDEX(products!$A$1:$G$49,MATCH($D678,products!$A$1:$A$49,0),MATCH(L$1,products!$A$1:$G$1,0))</f>
        <v>9.51</v>
      </c>
      <c r="M678">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INDEX(products!$A$1:$G$49,MATCH($D679,products!$A$1:$A$49,0),MATCH($I$1,products!$A$1:$G$1,0))</f>
        <v>Lib</v>
      </c>
      <c r="J679" t="str">
        <f>INDEX(products!$A$1:$G$49,MATCH($D679,products!$A$1:$A$49,0),MATCH(J$1,products!$A$1:$G$1,0))</f>
        <v>M</v>
      </c>
      <c r="K679" s="5">
        <f>INDEX(products!$A$1:$G$49,MATCH($D679,products!$A$1:$A$49,0),MATCH(K$1,products!$A$1:$G$1,0))</f>
        <v>0.5</v>
      </c>
      <c r="L679">
        <f>INDEX(products!$A$1:$G$49,MATCH($D679,products!$A$1:$A$49,0),MATCH(L$1,products!$A$1:$G$1,0))</f>
        <v>8.73</v>
      </c>
      <c r="M679">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INDEX(products!$A$1:$G$49,MATCH($D680,products!$A$1:$A$49,0),MATCH($I$1,products!$A$1:$G$1,0))</f>
        <v>Ara</v>
      </c>
      <c r="J680" t="str">
        <f>INDEX(products!$A$1:$G$49,MATCH($D680,products!$A$1:$A$49,0),MATCH(J$1,products!$A$1:$G$1,0))</f>
        <v>L</v>
      </c>
      <c r="K680" s="5">
        <f>INDEX(products!$A$1:$G$49,MATCH($D680,products!$A$1:$A$49,0),MATCH(K$1,products!$A$1:$G$1,0))</f>
        <v>2.5</v>
      </c>
      <c r="L680">
        <f>INDEX(products!$A$1:$G$49,MATCH($D680,products!$A$1:$A$49,0),MATCH(L$1,products!$A$1:$G$1,0))</f>
        <v>29.784999999999997</v>
      </c>
      <c r="M680">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INDEX(products!$A$1:$G$49,MATCH($D681,products!$A$1:$A$49,0),MATCH($I$1,products!$A$1:$G$1,0))</f>
        <v>Rob</v>
      </c>
      <c r="J681" t="str">
        <f>INDEX(products!$A$1:$G$49,MATCH($D681,products!$A$1:$A$49,0),MATCH(J$1,products!$A$1:$G$1,0))</f>
        <v>L</v>
      </c>
      <c r="K681" s="5">
        <f>INDEX(products!$A$1:$G$49,MATCH($D681,products!$A$1:$A$49,0),MATCH(K$1,products!$A$1:$G$1,0))</f>
        <v>2.5</v>
      </c>
      <c r="L681">
        <f>INDEX(products!$A$1:$G$49,MATCH($D681,products!$A$1:$A$49,0),MATCH(L$1,products!$A$1:$G$1,0))</f>
        <v>27.484999999999996</v>
      </c>
      <c r="M681">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INDEX(products!$A$1:$G$49,MATCH($D682,products!$A$1:$A$49,0),MATCH($I$1,products!$A$1:$G$1,0))</f>
        <v>Ara</v>
      </c>
      <c r="J682" t="str">
        <f>INDEX(products!$A$1:$G$49,MATCH($D682,products!$A$1:$A$49,0),MATCH(J$1,products!$A$1:$G$1,0))</f>
        <v>M</v>
      </c>
      <c r="K682" s="5">
        <f>INDEX(products!$A$1:$G$49,MATCH($D682,products!$A$1:$A$49,0),MATCH(K$1,products!$A$1:$G$1,0))</f>
        <v>1</v>
      </c>
      <c r="L682">
        <f>INDEX(products!$A$1:$G$49,MATCH($D682,products!$A$1:$A$49,0),MATCH(L$1,products!$A$1:$G$1,0))</f>
        <v>11.25</v>
      </c>
      <c r="M682">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INDEX(products!$A$1:$G$49,MATCH($D683,products!$A$1:$A$49,0),MATCH($I$1,products!$A$1:$G$1,0))</f>
        <v>Lib</v>
      </c>
      <c r="J683" t="str">
        <f>INDEX(products!$A$1:$G$49,MATCH($D683,products!$A$1:$A$49,0),MATCH(J$1,products!$A$1:$G$1,0))</f>
        <v>L</v>
      </c>
      <c r="K683" s="5">
        <f>INDEX(products!$A$1:$G$49,MATCH($D683,products!$A$1:$A$49,0),MATCH(K$1,products!$A$1:$G$1,0))</f>
        <v>0.2</v>
      </c>
      <c r="L683">
        <f>INDEX(products!$A$1:$G$49,MATCH($D683,products!$A$1:$A$49,0),MATCH(L$1,products!$A$1:$G$1,0))</f>
        <v>4.7549999999999999</v>
      </c>
      <c r="M683">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INDEX(products!$A$1:$G$49,MATCH($D684,products!$A$1:$A$49,0),MATCH($I$1,products!$A$1:$G$1,0))</f>
        <v>Exc</v>
      </c>
      <c r="J684" t="str">
        <f>INDEX(products!$A$1:$G$49,MATCH($D684,products!$A$1:$A$49,0),MATCH(J$1,products!$A$1:$G$1,0))</f>
        <v>M</v>
      </c>
      <c r="K684" s="5">
        <f>INDEX(products!$A$1:$G$49,MATCH($D684,products!$A$1:$A$49,0),MATCH(K$1,products!$A$1:$G$1,0))</f>
        <v>0.2</v>
      </c>
      <c r="L684">
        <f>INDEX(products!$A$1:$G$49,MATCH($D684,products!$A$1:$A$49,0),MATCH(L$1,products!$A$1:$G$1,0))</f>
        <v>4.125</v>
      </c>
      <c r="M684">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INDEX(products!$A$1:$G$49,MATCH($D685,products!$A$1:$A$49,0),MATCH($I$1,products!$A$1:$G$1,0))</f>
        <v>Lib</v>
      </c>
      <c r="J685" t="str">
        <f>INDEX(products!$A$1:$G$49,MATCH($D685,products!$A$1:$A$49,0),MATCH(J$1,products!$A$1:$G$1,0))</f>
        <v>D</v>
      </c>
      <c r="K685" s="5">
        <f>INDEX(products!$A$1:$G$49,MATCH($D685,products!$A$1:$A$49,0),MATCH(K$1,products!$A$1:$G$1,0))</f>
        <v>0.5</v>
      </c>
      <c r="L685">
        <f>INDEX(products!$A$1:$G$49,MATCH($D685,products!$A$1:$A$49,0),MATCH(L$1,products!$A$1:$G$1,0))</f>
        <v>7.77</v>
      </c>
      <c r="M68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INDEX(products!$A$1:$G$49,MATCH($D686,products!$A$1:$A$49,0),MATCH($I$1,products!$A$1:$G$1,0))</f>
        <v>Rob</v>
      </c>
      <c r="J686" t="str">
        <f>INDEX(products!$A$1:$G$49,MATCH($D686,products!$A$1:$A$49,0),MATCH(J$1,products!$A$1:$G$1,0))</f>
        <v>L</v>
      </c>
      <c r="K686" s="5">
        <f>INDEX(products!$A$1:$G$49,MATCH($D686,products!$A$1:$A$49,0),MATCH(K$1,products!$A$1:$G$1,0))</f>
        <v>1</v>
      </c>
      <c r="L686">
        <f>INDEX(products!$A$1:$G$49,MATCH($D686,products!$A$1:$A$49,0),MATCH(L$1,products!$A$1:$G$1,0))</f>
        <v>11.95</v>
      </c>
      <c r="M686">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INDEX(products!$A$1:$G$49,MATCH($D687,products!$A$1:$A$49,0),MATCH($I$1,products!$A$1:$G$1,0))</f>
        <v>Lib</v>
      </c>
      <c r="J687" t="str">
        <f>INDEX(products!$A$1:$G$49,MATCH($D687,products!$A$1:$A$49,0),MATCH(J$1,products!$A$1:$G$1,0))</f>
        <v>L</v>
      </c>
      <c r="K687" s="5">
        <f>INDEX(products!$A$1:$G$49,MATCH($D687,products!$A$1:$A$49,0),MATCH(K$1,products!$A$1:$G$1,0))</f>
        <v>2.5</v>
      </c>
      <c r="L687">
        <f>INDEX(products!$A$1:$G$49,MATCH($D687,products!$A$1:$A$49,0),MATCH(L$1,products!$A$1:$G$1,0))</f>
        <v>36.454999999999998</v>
      </c>
      <c r="M687">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INDEX(products!$A$1:$G$49,MATCH($D688,products!$A$1:$A$49,0),MATCH($I$1,products!$A$1:$G$1,0))</f>
        <v>Rob</v>
      </c>
      <c r="J688" t="str">
        <f>INDEX(products!$A$1:$G$49,MATCH($D688,products!$A$1:$A$49,0),MATCH(J$1,products!$A$1:$G$1,0))</f>
        <v>D</v>
      </c>
      <c r="K688" s="5">
        <f>INDEX(products!$A$1:$G$49,MATCH($D688,products!$A$1:$A$49,0),MATCH(K$1,products!$A$1:$G$1,0))</f>
        <v>0.2</v>
      </c>
      <c r="L688">
        <f>INDEX(products!$A$1:$G$49,MATCH($D688,products!$A$1:$A$49,0),MATCH(L$1,products!$A$1:$G$1,0))</f>
        <v>2.6849999999999996</v>
      </c>
      <c r="M688">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INDEX(products!$A$1:$G$49,MATCH($D689,products!$A$1:$A$49,0),MATCH($I$1,products!$A$1:$G$1,0))</f>
        <v>Exc</v>
      </c>
      <c r="J689" t="str">
        <f>INDEX(products!$A$1:$G$49,MATCH($D689,products!$A$1:$A$49,0),MATCH(J$1,products!$A$1:$G$1,0))</f>
        <v>M</v>
      </c>
      <c r="K689" s="5">
        <f>INDEX(products!$A$1:$G$49,MATCH($D689,products!$A$1:$A$49,0),MATCH(K$1,products!$A$1:$G$1,0))</f>
        <v>0.5</v>
      </c>
      <c r="L689">
        <f>INDEX(products!$A$1:$G$49,MATCH($D689,products!$A$1:$A$49,0),MATCH(L$1,products!$A$1:$G$1,0))</f>
        <v>8.25</v>
      </c>
      <c r="M689">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INDEX(products!$A$1:$G$49,MATCH($D690,products!$A$1:$A$49,0),MATCH($I$1,products!$A$1:$G$1,0))</f>
        <v>Ara</v>
      </c>
      <c r="J690" t="str">
        <f>INDEX(products!$A$1:$G$49,MATCH($D690,products!$A$1:$A$49,0),MATCH(J$1,products!$A$1:$G$1,0))</f>
        <v>L</v>
      </c>
      <c r="K690" s="5">
        <f>INDEX(products!$A$1:$G$49,MATCH($D690,products!$A$1:$A$49,0),MATCH(K$1,products!$A$1:$G$1,0))</f>
        <v>1</v>
      </c>
      <c r="L690">
        <f>INDEX(products!$A$1:$G$49,MATCH($D690,products!$A$1:$A$49,0),MATCH(L$1,products!$A$1:$G$1,0))</f>
        <v>12.95</v>
      </c>
      <c r="M690">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INDEX(products!$A$1:$G$49,MATCH($D691,products!$A$1:$A$49,0),MATCH($I$1,products!$A$1:$G$1,0))</f>
        <v>Ara</v>
      </c>
      <c r="J691" t="str">
        <f>INDEX(products!$A$1:$G$49,MATCH($D691,products!$A$1:$A$49,0),MATCH(J$1,products!$A$1:$G$1,0))</f>
        <v>M</v>
      </c>
      <c r="K691" s="5">
        <f>INDEX(products!$A$1:$G$49,MATCH($D691,products!$A$1:$A$49,0),MATCH(K$1,products!$A$1:$G$1,0))</f>
        <v>0.5</v>
      </c>
      <c r="L691">
        <f>INDEX(products!$A$1:$G$49,MATCH($D691,products!$A$1:$A$49,0),MATCH(L$1,products!$A$1:$G$1,0))</f>
        <v>6.75</v>
      </c>
      <c r="M691">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INDEX(products!$A$1:$G$49,MATCH($D692,products!$A$1:$A$49,0),MATCH($I$1,products!$A$1:$G$1,0))</f>
        <v>Lib</v>
      </c>
      <c r="J692" t="str">
        <f>INDEX(products!$A$1:$G$49,MATCH($D692,products!$A$1:$A$49,0),MATCH(J$1,products!$A$1:$G$1,0))</f>
        <v>D</v>
      </c>
      <c r="K692" s="5">
        <f>INDEX(products!$A$1:$G$49,MATCH($D692,products!$A$1:$A$49,0),MATCH(K$1,products!$A$1:$G$1,0))</f>
        <v>2.5</v>
      </c>
      <c r="L692">
        <f>INDEX(products!$A$1:$G$49,MATCH($D692,products!$A$1:$A$49,0),MATCH(L$1,products!$A$1:$G$1,0))</f>
        <v>29.784999999999997</v>
      </c>
      <c r="M692">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INDEX(products!$A$1:$G$49,MATCH($D693,products!$A$1:$A$49,0),MATCH($I$1,products!$A$1:$G$1,0))</f>
        <v>Ara</v>
      </c>
      <c r="J693" t="str">
        <f>INDEX(products!$A$1:$G$49,MATCH($D693,products!$A$1:$A$49,0),MATCH(J$1,products!$A$1:$G$1,0))</f>
        <v>M</v>
      </c>
      <c r="K693" s="5">
        <f>INDEX(products!$A$1:$G$49,MATCH($D693,products!$A$1:$A$49,0),MATCH(K$1,products!$A$1:$G$1,0))</f>
        <v>1</v>
      </c>
      <c r="L693">
        <f>INDEX(products!$A$1:$G$49,MATCH($D693,products!$A$1:$A$49,0),MATCH(L$1,products!$A$1:$G$1,0))</f>
        <v>11.25</v>
      </c>
      <c r="M693">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INDEX(products!$A$1:$G$49,MATCH($D694,products!$A$1:$A$49,0),MATCH($I$1,products!$A$1:$G$1,0))</f>
        <v>Lib</v>
      </c>
      <c r="J694" t="str">
        <f>INDEX(products!$A$1:$G$49,MATCH($D694,products!$A$1:$A$49,0),MATCH(J$1,products!$A$1:$G$1,0))</f>
        <v>D</v>
      </c>
      <c r="K694" s="5">
        <f>INDEX(products!$A$1:$G$49,MATCH($D694,products!$A$1:$A$49,0),MATCH(K$1,products!$A$1:$G$1,0))</f>
        <v>1</v>
      </c>
      <c r="L694">
        <f>INDEX(products!$A$1:$G$49,MATCH($D694,products!$A$1:$A$49,0),MATCH(L$1,products!$A$1:$G$1,0))</f>
        <v>12.95</v>
      </c>
      <c r="M694">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INDEX(products!$A$1:$G$49,MATCH($D695,products!$A$1:$A$49,0),MATCH($I$1,products!$A$1:$G$1,0))</f>
        <v>Ara</v>
      </c>
      <c r="J695" t="str">
        <f>INDEX(products!$A$1:$G$49,MATCH($D695,products!$A$1:$A$49,0),MATCH(J$1,products!$A$1:$G$1,0))</f>
        <v>M</v>
      </c>
      <c r="K695" s="5">
        <f>INDEX(products!$A$1:$G$49,MATCH($D695,products!$A$1:$A$49,0),MATCH(K$1,products!$A$1:$G$1,0))</f>
        <v>2.5</v>
      </c>
      <c r="L695">
        <f>INDEX(products!$A$1:$G$49,MATCH($D695,products!$A$1:$A$49,0),MATCH(L$1,products!$A$1:$G$1,0))</f>
        <v>25.874999999999996</v>
      </c>
      <c r="M69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INDEX(products!$A$1:$G$49,MATCH($D696,products!$A$1:$A$49,0),MATCH($I$1,products!$A$1:$G$1,0))</f>
        <v>Exc</v>
      </c>
      <c r="J696" t="str">
        <f>INDEX(products!$A$1:$G$49,MATCH($D696,products!$A$1:$A$49,0),MATCH(J$1,products!$A$1:$G$1,0))</f>
        <v>D</v>
      </c>
      <c r="K696" s="5">
        <f>INDEX(products!$A$1:$G$49,MATCH($D696,products!$A$1:$A$49,0),MATCH(K$1,products!$A$1:$G$1,0))</f>
        <v>0.5</v>
      </c>
      <c r="L696">
        <f>INDEX(products!$A$1:$G$49,MATCH($D696,products!$A$1:$A$49,0),MATCH(L$1,products!$A$1:$G$1,0))</f>
        <v>7.29</v>
      </c>
      <c r="M696">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INDEX(products!$A$1:$G$49,MATCH($D697,products!$A$1:$A$49,0),MATCH($I$1,products!$A$1:$G$1,0))</f>
        <v>Lib</v>
      </c>
      <c r="J697" t="str">
        <f>INDEX(products!$A$1:$G$49,MATCH($D697,products!$A$1:$A$49,0),MATCH(J$1,products!$A$1:$G$1,0))</f>
        <v>L</v>
      </c>
      <c r="K697" s="5">
        <f>INDEX(products!$A$1:$G$49,MATCH($D697,products!$A$1:$A$49,0),MATCH(K$1,products!$A$1:$G$1,0))</f>
        <v>2.5</v>
      </c>
      <c r="L697">
        <f>INDEX(products!$A$1:$G$49,MATCH($D697,products!$A$1:$A$49,0),MATCH(L$1,products!$A$1:$G$1,0))</f>
        <v>36.454999999999998</v>
      </c>
      <c r="M697">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INDEX(products!$A$1:$G$49,MATCH($D698,products!$A$1:$A$49,0),MATCH($I$1,products!$A$1:$G$1,0))</f>
        <v>Lib</v>
      </c>
      <c r="J698" t="str">
        <f>INDEX(products!$A$1:$G$49,MATCH($D698,products!$A$1:$A$49,0),MATCH(J$1,products!$A$1:$G$1,0))</f>
        <v>D</v>
      </c>
      <c r="K698" s="5">
        <f>INDEX(products!$A$1:$G$49,MATCH($D698,products!$A$1:$A$49,0),MATCH(K$1,products!$A$1:$G$1,0))</f>
        <v>0.5</v>
      </c>
      <c r="L698">
        <f>INDEX(products!$A$1:$G$49,MATCH($D698,products!$A$1:$A$49,0),MATCH(L$1,products!$A$1:$G$1,0))</f>
        <v>7.77</v>
      </c>
      <c r="M698">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INDEX(products!$A$1:$G$49,MATCH($D699,products!$A$1:$A$49,0),MATCH($I$1,products!$A$1:$G$1,0))</f>
        <v>Ara</v>
      </c>
      <c r="J699" t="str">
        <f>INDEX(products!$A$1:$G$49,MATCH($D699,products!$A$1:$A$49,0),MATCH(J$1,products!$A$1:$G$1,0))</f>
        <v>M</v>
      </c>
      <c r="K699" s="5">
        <f>INDEX(products!$A$1:$G$49,MATCH($D699,products!$A$1:$A$49,0),MATCH(K$1,products!$A$1:$G$1,0))</f>
        <v>0.5</v>
      </c>
      <c r="L699">
        <f>INDEX(products!$A$1:$G$49,MATCH($D699,products!$A$1:$A$49,0),MATCH(L$1,products!$A$1:$G$1,0))</f>
        <v>6.75</v>
      </c>
      <c r="M699">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INDEX(products!$A$1:$G$49,MATCH($D700,products!$A$1:$A$49,0),MATCH($I$1,products!$A$1:$G$1,0))</f>
        <v>Lib</v>
      </c>
      <c r="J700" t="str">
        <f>INDEX(products!$A$1:$G$49,MATCH($D700,products!$A$1:$A$49,0),MATCH(J$1,products!$A$1:$G$1,0))</f>
        <v>D</v>
      </c>
      <c r="K700" s="5">
        <f>INDEX(products!$A$1:$G$49,MATCH($D700,products!$A$1:$A$49,0),MATCH(K$1,products!$A$1:$G$1,0))</f>
        <v>1</v>
      </c>
      <c r="L700">
        <f>INDEX(products!$A$1:$G$49,MATCH($D700,products!$A$1:$A$49,0),MATCH(L$1,products!$A$1:$G$1,0))</f>
        <v>12.95</v>
      </c>
      <c r="M700">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INDEX(products!$A$1:$G$49,MATCH($D701,products!$A$1:$A$49,0),MATCH($I$1,products!$A$1:$G$1,0))</f>
        <v>Ara</v>
      </c>
      <c r="J701" t="str">
        <f>INDEX(products!$A$1:$G$49,MATCH($D701,products!$A$1:$A$49,0),MATCH(J$1,products!$A$1:$G$1,0))</f>
        <v>D</v>
      </c>
      <c r="K701" s="5">
        <f>INDEX(products!$A$1:$G$49,MATCH($D701,products!$A$1:$A$49,0),MATCH(K$1,products!$A$1:$G$1,0))</f>
        <v>0.5</v>
      </c>
      <c r="L701">
        <f>INDEX(products!$A$1:$G$49,MATCH($D701,products!$A$1:$A$49,0),MATCH(L$1,products!$A$1:$G$1,0))</f>
        <v>5.97</v>
      </c>
      <c r="M701">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INDEX(products!$A$1:$G$49,MATCH($D702,products!$A$1:$A$49,0),MATCH($I$1,products!$A$1:$G$1,0))</f>
        <v>Lib</v>
      </c>
      <c r="J702" t="str">
        <f>INDEX(products!$A$1:$G$49,MATCH($D702,products!$A$1:$A$49,0),MATCH(J$1,products!$A$1:$G$1,0))</f>
        <v>L</v>
      </c>
      <c r="K702" s="5">
        <f>INDEX(products!$A$1:$G$49,MATCH($D702,products!$A$1:$A$49,0),MATCH(K$1,products!$A$1:$G$1,0))</f>
        <v>0.5</v>
      </c>
      <c r="L702">
        <f>INDEX(products!$A$1:$G$49,MATCH($D702,products!$A$1:$A$49,0),MATCH(L$1,products!$A$1:$G$1,0))</f>
        <v>9.51</v>
      </c>
      <c r="M702">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INDEX(products!$A$1:$G$49,MATCH($D703,products!$A$1:$A$49,0),MATCH($I$1,products!$A$1:$G$1,0))</f>
        <v>Ara</v>
      </c>
      <c r="J703" t="str">
        <f>INDEX(products!$A$1:$G$49,MATCH($D703,products!$A$1:$A$49,0),MATCH(J$1,products!$A$1:$G$1,0))</f>
        <v>D</v>
      </c>
      <c r="K703" s="5">
        <f>INDEX(products!$A$1:$G$49,MATCH($D703,products!$A$1:$A$49,0),MATCH(K$1,products!$A$1:$G$1,0))</f>
        <v>0.5</v>
      </c>
      <c r="L703">
        <f>INDEX(products!$A$1:$G$49,MATCH($D703,products!$A$1:$A$49,0),MATCH(L$1,products!$A$1:$G$1,0))</f>
        <v>5.97</v>
      </c>
      <c r="M703">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INDEX(products!$A$1:$G$49,MATCH($D704,products!$A$1:$A$49,0),MATCH($I$1,products!$A$1:$G$1,0))</f>
        <v>Ara</v>
      </c>
      <c r="J704" t="str">
        <f>INDEX(products!$A$1:$G$49,MATCH($D704,products!$A$1:$A$49,0),MATCH(J$1,products!$A$1:$G$1,0))</f>
        <v>L</v>
      </c>
      <c r="K704" s="5">
        <f>INDEX(products!$A$1:$G$49,MATCH($D704,products!$A$1:$A$49,0),MATCH(K$1,products!$A$1:$G$1,0))</f>
        <v>0.5</v>
      </c>
      <c r="L704">
        <f>INDEX(products!$A$1:$G$49,MATCH($D704,products!$A$1:$A$49,0),MATCH(L$1,products!$A$1:$G$1,0))</f>
        <v>7.77</v>
      </c>
      <c r="M704">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INDEX(products!$A$1:$G$49,MATCH($D705,products!$A$1:$A$49,0),MATCH($I$1,products!$A$1:$G$1,0))</f>
        <v>Lib</v>
      </c>
      <c r="J705" t="str">
        <f>INDEX(products!$A$1:$G$49,MATCH($D705,products!$A$1:$A$49,0),MATCH(J$1,products!$A$1:$G$1,0))</f>
        <v>D</v>
      </c>
      <c r="K705" s="5">
        <f>INDEX(products!$A$1:$G$49,MATCH($D705,products!$A$1:$A$49,0),MATCH(K$1,products!$A$1:$G$1,0))</f>
        <v>2.5</v>
      </c>
      <c r="L705">
        <f>INDEX(products!$A$1:$G$49,MATCH($D705,products!$A$1:$A$49,0),MATCH(L$1,products!$A$1:$G$1,0))</f>
        <v>29.784999999999997</v>
      </c>
      <c r="M70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INDEX(products!$A$1:$G$49,MATCH($D706,products!$A$1:$A$49,0),MATCH($I$1,products!$A$1:$G$1,0))</f>
        <v>Exc</v>
      </c>
      <c r="J706" t="str">
        <f>INDEX(products!$A$1:$G$49,MATCH($D706,products!$A$1:$A$49,0),MATCH(J$1,products!$A$1:$G$1,0))</f>
        <v>D</v>
      </c>
      <c r="K706" s="5">
        <f>INDEX(products!$A$1:$G$49,MATCH($D706,products!$A$1:$A$49,0),MATCH(K$1,products!$A$1:$G$1,0))</f>
        <v>0.2</v>
      </c>
      <c r="L706">
        <f>INDEX(products!$A$1:$G$49,MATCH($D706,products!$A$1:$A$49,0),MATCH(L$1,products!$A$1:$G$1,0))</f>
        <v>3.645</v>
      </c>
      <c r="M706">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INDEX(products!$A$1:$G$49,MATCH($D707,products!$A$1:$A$49,0),MATCH($I$1,products!$A$1:$G$1,0))</f>
        <v>Exc</v>
      </c>
      <c r="J707" t="str">
        <f>INDEX(products!$A$1:$G$49,MATCH($D707,products!$A$1:$A$49,0),MATCH(J$1,products!$A$1:$G$1,0))</f>
        <v>L</v>
      </c>
      <c r="K707" s="5">
        <f>INDEX(products!$A$1:$G$49,MATCH($D707,products!$A$1:$A$49,0),MATCH(K$1,products!$A$1:$G$1,0))</f>
        <v>0.5</v>
      </c>
      <c r="L707">
        <f>INDEX(products!$A$1:$G$49,MATCH($D707,products!$A$1:$A$49,0),MATCH(L$1,products!$A$1:$G$1,0))</f>
        <v>8.91</v>
      </c>
      <c r="M707">
        <f t="shared" ref="M707:M770" si="33">L707*E707</f>
        <v>17.82</v>
      </c>
      <c r="N707" t="str">
        <f t="shared" ref="N707:N770" si="34">IF(I707="Rob","Robusta",IF(I707="Exc","Excelsa",IF(I707="Ara","Arabica",IF(I707="Lib","Liberica",""))))</f>
        <v>Excelsa</v>
      </c>
      <c r="O707" t="str">
        <f t="shared" ref="O707:O770" si="35">IF(J707="M","Medium", 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INDEX(products!$A$1:$G$49,MATCH($D708,products!$A$1:$A$49,0),MATCH($I$1,products!$A$1:$G$1,0))</f>
        <v>Exc</v>
      </c>
      <c r="J708" t="str">
        <f>INDEX(products!$A$1:$G$49,MATCH($D708,products!$A$1:$A$49,0),MATCH(J$1,products!$A$1:$G$1,0))</f>
        <v>M</v>
      </c>
      <c r="K708" s="5">
        <f>INDEX(products!$A$1:$G$49,MATCH($D708,products!$A$1:$A$49,0),MATCH(K$1,products!$A$1:$G$1,0))</f>
        <v>0.2</v>
      </c>
      <c r="L708">
        <f>INDEX(products!$A$1:$G$49,MATCH($D708,products!$A$1:$A$49,0),MATCH(L$1,products!$A$1:$G$1,0))</f>
        <v>4.125</v>
      </c>
      <c r="M708">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INDEX(products!$A$1:$G$49,MATCH($D709,products!$A$1:$A$49,0),MATCH($I$1,products!$A$1:$G$1,0))</f>
        <v>Lib</v>
      </c>
      <c r="J709" t="str">
        <f>INDEX(products!$A$1:$G$49,MATCH($D709,products!$A$1:$A$49,0),MATCH(J$1,products!$A$1:$G$1,0))</f>
        <v>D</v>
      </c>
      <c r="K709" s="5">
        <f>INDEX(products!$A$1:$G$49,MATCH($D709,products!$A$1:$A$49,0),MATCH(K$1,products!$A$1:$G$1,0))</f>
        <v>1</v>
      </c>
      <c r="L709">
        <f>INDEX(products!$A$1:$G$49,MATCH($D709,products!$A$1:$A$49,0),MATCH(L$1,products!$A$1:$G$1,0))</f>
        <v>12.95</v>
      </c>
      <c r="M709">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INDEX(products!$A$1:$G$49,MATCH($D710,products!$A$1:$A$49,0),MATCH($I$1,products!$A$1:$G$1,0))</f>
        <v>Ara</v>
      </c>
      <c r="J710" t="str">
        <f>INDEX(products!$A$1:$G$49,MATCH($D710,products!$A$1:$A$49,0),MATCH(J$1,products!$A$1:$G$1,0))</f>
        <v>M</v>
      </c>
      <c r="K710" s="5">
        <f>INDEX(products!$A$1:$G$49,MATCH($D710,products!$A$1:$A$49,0),MATCH(K$1,products!$A$1:$G$1,0))</f>
        <v>0.5</v>
      </c>
      <c r="L710">
        <f>INDEX(products!$A$1:$G$49,MATCH($D710,products!$A$1:$A$49,0),MATCH(L$1,products!$A$1:$G$1,0))</f>
        <v>6.75</v>
      </c>
      <c r="M710">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INDEX(products!$A$1:$G$49,MATCH($D711,products!$A$1:$A$49,0),MATCH($I$1,products!$A$1:$G$1,0))</f>
        <v>Exc</v>
      </c>
      <c r="J711" t="str">
        <f>INDEX(products!$A$1:$G$49,MATCH($D711,products!$A$1:$A$49,0),MATCH(J$1,products!$A$1:$G$1,0))</f>
        <v>L</v>
      </c>
      <c r="K711" s="5">
        <f>INDEX(products!$A$1:$G$49,MATCH($D711,products!$A$1:$A$49,0),MATCH(K$1,products!$A$1:$G$1,0))</f>
        <v>0.5</v>
      </c>
      <c r="L711">
        <f>INDEX(products!$A$1:$G$49,MATCH($D711,products!$A$1:$A$49,0),MATCH(L$1,products!$A$1:$G$1,0))</f>
        <v>8.91</v>
      </c>
      <c r="M711">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INDEX(products!$A$1:$G$49,MATCH($D712,products!$A$1:$A$49,0),MATCH($I$1,products!$A$1:$G$1,0))</f>
        <v>Exc</v>
      </c>
      <c r="J712" t="str">
        <f>INDEX(products!$A$1:$G$49,MATCH($D712,products!$A$1:$A$49,0),MATCH(J$1,products!$A$1:$G$1,0))</f>
        <v>M</v>
      </c>
      <c r="K712" s="5">
        <f>INDEX(products!$A$1:$G$49,MATCH($D712,products!$A$1:$A$49,0),MATCH(K$1,products!$A$1:$G$1,0))</f>
        <v>0.5</v>
      </c>
      <c r="L712">
        <f>INDEX(products!$A$1:$G$49,MATCH($D712,products!$A$1:$A$49,0),MATCH(L$1,products!$A$1:$G$1,0))</f>
        <v>8.25</v>
      </c>
      <c r="M712">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INDEX(products!$A$1:$G$49,MATCH($D713,products!$A$1:$A$49,0),MATCH($I$1,products!$A$1:$G$1,0))</f>
        <v>Rob</v>
      </c>
      <c r="J713" t="str">
        <f>INDEX(products!$A$1:$G$49,MATCH($D713,products!$A$1:$A$49,0),MATCH(J$1,products!$A$1:$G$1,0))</f>
        <v>M</v>
      </c>
      <c r="K713" s="5">
        <f>INDEX(products!$A$1:$G$49,MATCH($D713,products!$A$1:$A$49,0),MATCH(K$1,products!$A$1:$G$1,0))</f>
        <v>0.2</v>
      </c>
      <c r="L713">
        <f>INDEX(products!$A$1:$G$49,MATCH($D713,products!$A$1:$A$49,0),MATCH(L$1,products!$A$1:$G$1,0))</f>
        <v>2.9849999999999999</v>
      </c>
      <c r="M713">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INDEX(products!$A$1:$G$49,MATCH($D714,products!$A$1:$A$49,0),MATCH($I$1,products!$A$1:$G$1,0))</f>
        <v>Exc</v>
      </c>
      <c r="J714" t="str">
        <f>INDEX(products!$A$1:$G$49,MATCH($D714,products!$A$1:$A$49,0),MATCH(J$1,products!$A$1:$G$1,0))</f>
        <v>M</v>
      </c>
      <c r="K714" s="5">
        <f>INDEX(products!$A$1:$G$49,MATCH($D714,products!$A$1:$A$49,0),MATCH(K$1,products!$A$1:$G$1,0))</f>
        <v>0.5</v>
      </c>
      <c r="L714">
        <f>INDEX(products!$A$1:$G$49,MATCH($D714,products!$A$1:$A$49,0),MATCH(L$1,products!$A$1:$G$1,0))</f>
        <v>8.25</v>
      </c>
      <c r="M714">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INDEX(products!$A$1:$G$49,MATCH($D715,products!$A$1:$A$49,0),MATCH($I$1,products!$A$1:$G$1,0))</f>
        <v>Rob</v>
      </c>
      <c r="J715" t="str">
        <f>INDEX(products!$A$1:$G$49,MATCH($D715,products!$A$1:$A$49,0),MATCH(J$1,products!$A$1:$G$1,0))</f>
        <v>M</v>
      </c>
      <c r="K715" s="5">
        <f>INDEX(products!$A$1:$G$49,MATCH($D715,products!$A$1:$A$49,0),MATCH(K$1,products!$A$1:$G$1,0))</f>
        <v>0.2</v>
      </c>
      <c r="L715">
        <f>INDEX(products!$A$1:$G$49,MATCH($D715,products!$A$1:$A$49,0),MATCH(L$1,products!$A$1:$G$1,0))</f>
        <v>2.9849999999999999</v>
      </c>
      <c r="M71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INDEX(products!$A$1:$G$49,MATCH($D716,products!$A$1:$A$49,0),MATCH($I$1,products!$A$1:$G$1,0))</f>
        <v>Exc</v>
      </c>
      <c r="J716" t="str">
        <f>INDEX(products!$A$1:$G$49,MATCH($D716,products!$A$1:$A$49,0),MATCH(J$1,products!$A$1:$G$1,0))</f>
        <v>D</v>
      </c>
      <c r="K716" s="5">
        <f>INDEX(products!$A$1:$G$49,MATCH($D716,products!$A$1:$A$49,0),MATCH(K$1,products!$A$1:$G$1,0))</f>
        <v>0.2</v>
      </c>
      <c r="L716">
        <f>INDEX(products!$A$1:$G$49,MATCH($D716,products!$A$1:$A$49,0),MATCH(L$1,products!$A$1:$G$1,0))</f>
        <v>3.645</v>
      </c>
      <c r="M716">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INDEX(products!$A$1:$G$49,MATCH($D717,products!$A$1:$A$49,0),MATCH($I$1,products!$A$1:$G$1,0))</f>
        <v>Exc</v>
      </c>
      <c r="J717" t="str">
        <f>INDEX(products!$A$1:$G$49,MATCH($D717,products!$A$1:$A$49,0),MATCH(J$1,products!$A$1:$G$1,0))</f>
        <v>L</v>
      </c>
      <c r="K717" s="5">
        <f>INDEX(products!$A$1:$G$49,MATCH($D717,products!$A$1:$A$49,0),MATCH(K$1,products!$A$1:$G$1,0))</f>
        <v>1</v>
      </c>
      <c r="L717">
        <f>INDEX(products!$A$1:$G$49,MATCH($D717,products!$A$1:$A$49,0),MATCH(L$1,products!$A$1:$G$1,0))</f>
        <v>14.85</v>
      </c>
      <c r="M717">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INDEX(products!$A$1:$G$49,MATCH($D718,products!$A$1:$A$49,0),MATCH($I$1,products!$A$1:$G$1,0))</f>
        <v>Rob</v>
      </c>
      <c r="J718" t="str">
        <f>INDEX(products!$A$1:$G$49,MATCH($D718,products!$A$1:$A$49,0),MATCH(J$1,products!$A$1:$G$1,0))</f>
        <v>L</v>
      </c>
      <c r="K718" s="5">
        <f>INDEX(products!$A$1:$G$49,MATCH($D718,products!$A$1:$A$49,0),MATCH(K$1,products!$A$1:$G$1,0))</f>
        <v>1</v>
      </c>
      <c r="L718">
        <f>INDEX(products!$A$1:$G$49,MATCH($D718,products!$A$1:$A$49,0),MATCH(L$1,products!$A$1:$G$1,0))</f>
        <v>11.95</v>
      </c>
      <c r="M718">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INDEX(products!$A$1:$G$49,MATCH($D719,products!$A$1:$A$49,0),MATCH($I$1,products!$A$1:$G$1,0))</f>
        <v>Ara</v>
      </c>
      <c r="J719" t="str">
        <f>INDEX(products!$A$1:$G$49,MATCH($D719,products!$A$1:$A$49,0),MATCH(J$1,products!$A$1:$G$1,0))</f>
        <v>D</v>
      </c>
      <c r="K719" s="5">
        <f>INDEX(products!$A$1:$G$49,MATCH($D719,products!$A$1:$A$49,0),MATCH(K$1,products!$A$1:$G$1,0))</f>
        <v>2.5</v>
      </c>
      <c r="L719">
        <f>INDEX(products!$A$1:$G$49,MATCH($D719,products!$A$1:$A$49,0),MATCH(L$1,products!$A$1:$G$1,0))</f>
        <v>22.884999999999998</v>
      </c>
      <c r="M719">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INDEX(products!$A$1:$G$49,MATCH($D720,products!$A$1:$A$49,0),MATCH($I$1,products!$A$1:$G$1,0))</f>
        <v>Lib</v>
      </c>
      <c r="J720" t="str">
        <f>INDEX(products!$A$1:$G$49,MATCH($D720,products!$A$1:$A$49,0),MATCH(J$1,products!$A$1:$G$1,0))</f>
        <v>D</v>
      </c>
      <c r="K720" s="5">
        <f>INDEX(products!$A$1:$G$49,MATCH($D720,products!$A$1:$A$49,0),MATCH(K$1,products!$A$1:$G$1,0))</f>
        <v>1</v>
      </c>
      <c r="L720">
        <f>INDEX(products!$A$1:$G$49,MATCH($D720,products!$A$1:$A$49,0),MATCH(L$1,products!$A$1:$G$1,0))</f>
        <v>12.95</v>
      </c>
      <c r="M720">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INDEX(products!$A$1:$G$49,MATCH($D721,products!$A$1:$A$49,0),MATCH($I$1,products!$A$1:$G$1,0))</f>
        <v>Lib</v>
      </c>
      <c r="J721" t="str">
        <f>INDEX(products!$A$1:$G$49,MATCH($D721,products!$A$1:$A$49,0),MATCH(J$1,products!$A$1:$G$1,0))</f>
        <v>L</v>
      </c>
      <c r="K721" s="5">
        <f>INDEX(products!$A$1:$G$49,MATCH($D721,products!$A$1:$A$49,0),MATCH(K$1,products!$A$1:$G$1,0))</f>
        <v>1</v>
      </c>
      <c r="L721">
        <f>INDEX(products!$A$1:$G$49,MATCH($D721,products!$A$1:$A$49,0),MATCH(L$1,products!$A$1:$G$1,0))</f>
        <v>15.85</v>
      </c>
      <c r="M721">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INDEX(products!$A$1:$G$49,MATCH($D722,products!$A$1:$A$49,0),MATCH($I$1,products!$A$1:$G$1,0))</f>
        <v>Exc</v>
      </c>
      <c r="J722" t="str">
        <f>INDEX(products!$A$1:$G$49,MATCH($D722,products!$A$1:$A$49,0),MATCH(J$1,products!$A$1:$G$1,0))</f>
        <v>D</v>
      </c>
      <c r="K722" s="5">
        <f>INDEX(products!$A$1:$G$49,MATCH($D722,products!$A$1:$A$49,0),MATCH(K$1,products!$A$1:$G$1,0))</f>
        <v>0.5</v>
      </c>
      <c r="L722">
        <f>INDEX(products!$A$1:$G$49,MATCH($D722,products!$A$1:$A$49,0),MATCH(L$1,products!$A$1:$G$1,0))</f>
        <v>7.29</v>
      </c>
      <c r="M722">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INDEX(products!$A$1:$G$49,MATCH($D723,products!$A$1:$A$49,0),MATCH($I$1,products!$A$1:$G$1,0))</f>
        <v>Rob</v>
      </c>
      <c r="J723" t="str">
        <f>INDEX(products!$A$1:$G$49,MATCH($D723,products!$A$1:$A$49,0),MATCH(J$1,products!$A$1:$G$1,0))</f>
        <v>M</v>
      </c>
      <c r="K723" s="5">
        <f>INDEX(products!$A$1:$G$49,MATCH($D723,products!$A$1:$A$49,0),MATCH(K$1,products!$A$1:$G$1,0))</f>
        <v>0.2</v>
      </c>
      <c r="L723">
        <f>INDEX(products!$A$1:$G$49,MATCH($D723,products!$A$1:$A$49,0),MATCH(L$1,products!$A$1:$G$1,0))</f>
        <v>2.9849999999999999</v>
      </c>
      <c r="M723">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INDEX(products!$A$1:$G$49,MATCH($D724,products!$A$1:$A$49,0),MATCH($I$1,products!$A$1:$G$1,0))</f>
        <v>Exc</v>
      </c>
      <c r="J724" t="str">
        <f>INDEX(products!$A$1:$G$49,MATCH($D724,products!$A$1:$A$49,0),MATCH(J$1,products!$A$1:$G$1,0))</f>
        <v>D</v>
      </c>
      <c r="K724" s="5">
        <f>INDEX(products!$A$1:$G$49,MATCH($D724,products!$A$1:$A$49,0),MATCH(K$1,products!$A$1:$G$1,0))</f>
        <v>1</v>
      </c>
      <c r="L724">
        <f>INDEX(products!$A$1:$G$49,MATCH($D724,products!$A$1:$A$49,0),MATCH(L$1,products!$A$1:$G$1,0))</f>
        <v>12.15</v>
      </c>
      <c r="M724">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INDEX(products!$A$1:$G$49,MATCH($D725,products!$A$1:$A$49,0),MATCH($I$1,products!$A$1:$G$1,0))</f>
        <v>Exc</v>
      </c>
      <c r="J725" t="str">
        <f>INDEX(products!$A$1:$G$49,MATCH($D725,products!$A$1:$A$49,0),MATCH(J$1,products!$A$1:$G$1,0))</f>
        <v>M</v>
      </c>
      <c r="K725" s="5">
        <f>INDEX(products!$A$1:$G$49,MATCH($D725,products!$A$1:$A$49,0),MATCH(K$1,products!$A$1:$G$1,0))</f>
        <v>2.5</v>
      </c>
      <c r="L725">
        <f>INDEX(products!$A$1:$G$49,MATCH($D725,products!$A$1:$A$49,0),MATCH(L$1,products!$A$1:$G$1,0))</f>
        <v>31.624999999999996</v>
      </c>
      <c r="M72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INDEX(products!$A$1:$G$49,MATCH($D726,products!$A$1:$A$49,0),MATCH($I$1,products!$A$1:$G$1,0))</f>
        <v>Ara</v>
      </c>
      <c r="J726" t="str">
        <f>INDEX(products!$A$1:$G$49,MATCH($D726,products!$A$1:$A$49,0),MATCH(J$1,products!$A$1:$G$1,0))</f>
        <v>M</v>
      </c>
      <c r="K726" s="5">
        <f>INDEX(products!$A$1:$G$49,MATCH($D726,products!$A$1:$A$49,0),MATCH(K$1,products!$A$1:$G$1,0))</f>
        <v>0.2</v>
      </c>
      <c r="L726">
        <f>INDEX(products!$A$1:$G$49,MATCH($D726,products!$A$1:$A$49,0),MATCH(L$1,products!$A$1:$G$1,0))</f>
        <v>3.375</v>
      </c>
      <c r="M726">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INDEX(products!$A$1:$G$49,MATCH($D727,products!$A$1:$A$49,0),MATCH($I$1,products!$A$1:$G$1,0))</f>
        <v>Ara</v>
      </c>
      <c r="J727" t="str">
        <f>INDEX(products!$A$1:$G$49,MATCH($D727,products!$A$1:$A$49,0),MATCH(J$1,products!$A$1:$G$1,0))</f>
        <v>L</v>
      </c>
      <c r="K727" s="5">
        <f>INDEX(products!$A$1:$G$49,MATCH($D727,products!$A$1:$A$49,0),MATCH(K$1,products!$A$1:$G$1,0))</f>
        <v>0.2</v>
      </c>
      <c r="L727">
        <f>INDEX(products!$A$1:$G$49,MATCH($D727,products!$A$1:$A$49,0),MATCH(L$1,products!$A$1:$G$1,0))</f>
        <v>3.8849999999999998</v>
      </c>
      <c r="M727">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INDEX(products!$A$1:$G$49,MATCH($D728,products!$A$1:$A$49,0),MATCH($I$1,products!$A$1:$G$1,0))</f>
        <v>Lib</v>
      </c>
      <c r="J728" t="str">
        <f>INDEX(products!$A$1:$G$49,MATCH($D728,products!$A$1:$A$49,0),MATCH(J$1,products!$A$1:$G$1,0))</f>
        <v>L</v>
      </c>
      <c r="K728" s="5">
        <f>INDEX(products!$A$1:$G$49,MATCH($D728,products!$A$1:$A$49,0),MATCH(K$1,products!$A$1:$G$1,0))</f>
        <v>2.5</v>
      </c>
      <c r="L728">
        <f>INDEX(products!$A$1:$G$49,MATCH($D728,products!$A$1:$A$49,0),MATCH(L$1,products!$A$1:$G$1,0))</f>
        <v>36.454999999999998</v>
      </c>
      <c r="M728">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INDEX(products!$A$1:$G$49,MATCH($D729,products!$A$1:$A$49,0),MATCH($I$1,products!$A$1:$G$1,0))</f>
        <v>Rob</v>
      </c>
      <c r="J729" t="str">
        <f>INDEX(products!$A$1:$G$49,MATCH($D729,products!$A$1:$A$49,0),MATCH(J$1,products!$A$1:$G$1,0))</f>
        <v>M</v>
      </c>
      <c r="K729" s="5">
        <f>INDEX(products!$A$1:$G$49,MATCH($D729,products!$A$1:$A$49,0),MATCH(K$1,products!$A$1:$G$1,0))</f>
        <v>0.5</v>
      </c>
      <c r="L729">
        <f>INDEX(products!$A$1:$G$49,MATCH($D729,products!$A$1:$A$49,0),MATCH(L$1,products!$A$1:$G$1,0))</f>
        <v>5.97</v>
      </c>
      <c r="M729">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INDEX(products!$A$1:$G$49,MATCH($D730,products!$A$1:$A$49,0),MATCH($I$1,products!$A$1:$G$1,0))</f>
        <v>Exc</v>
      </c>
      <c r="J730" t="str">
        <f>INDEX(products!$A$1:$G$49,MATCH($D730,products!$A$1:$A$49,0),MATCH(J$1,products!$A$1:$G$1,0))</f>
        <v>D</v>
      </c>
      <c r="K730" s="5">
        <f>INDEX(products!$A$1:$G$49,MATCH($D730,products!$A$1:$A$49,0),MATCH(K$1,products!$A$1:$G$1,0))</f>
        <v>0.5</v>
      </c>
      <c r="L730">
        <f>INDEX(products!$A$1:$G$49,MATCH($D730,products!$A$1:$A$49,0),MATCH(L$1,products!$A$1:$G$1,0))</f>
        <v>7.29</v>
      </c>
      <c r="M730">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INDEX(products!$A$1:$G$49,MATCH($D731,products!$A$1:$A$49,0),MATCH($I$1,products!$A$1:$G$1,0))</f>
        <v>Lib</v>
      </c>
      <c r="J731" t="str">
        <f>INDEX(products!$A$1:$G$49,MATCH($D731,products!$A$1:$A$49,0),MATCH(J$1,products!$A$1:$G$1,0))</f>
        <v>M</v>
      </c>
      <c r="K731" s="5">
        <f>INDEX(products!$A$1:$G$49,MATCH($D731,products!$A$1:$A$49,0),MATCH(K$1,products!$A$1:$G$1,0))</f>
        <v>0.2</v>
      </c>
      <c r="L731">
        <f>INDEX(products!$A$1:$G$49,MATCH($D731,products!$A$1:$A$49,0),MATCH(L$1,products!$A$1:$G$1,0))</f>
        <v>4.3650000000000002</v>
      </c>
      <c r="M731">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INDEX(products!$A$1:$G$49,MATCH($D732,products!$A$1:$A$49,0),MATCH($I$1,products!$A$1:$G$1,0))</f>
        <v>Lib</v>
      </c>
      <c r="J732" t="str">
        <f>INDEX(products!$A$1:$G$49,MATCH($D732,products!$A$1:$A$49,0),MATCH(J$1,products!$A$1:$G$1,0))</f>
        <v>L</v>
      </c>
      <c r="K732" s="5">
        <f>INDEX(products!$A$1:$G$49,MATCH($D732,products!$A$1:$A$49,0),MATCH(K$1,products!$A$1:$G$1,0))</f>
        <v>2.5</v>
      </c>
      <c r="L732">
        <f>INDEX(products!$A$1:$G$49,MATCH($D732,products!$A$1:$A$49,0),MATCH(L$1,products!$A$1:$G$1,0))</f>
        <v>36.454999999999998</v>
      </c>
      <c r="M732">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INDEX(products!$A$1:$G$49,MATCH($D733,products!$A$1:$A$49,0),MATCH($I$1,products!$A$1:$G$1,0))</f>
        <v>Lib</v>
      </c>
      <c r="J733" t="str">
        <f>INDEX(products!$A$1:$G$49,MATCH($D733,products!$A$1:$A$49,0),MATCH(J$1,products!$A$1:$G$1,0))</f>
        <v>D</v>
      </c>
      <c r="K733" s="5">
        <f>INDEX(products!$A$1:$G$49,MATCH($D733,products!$A$1:$A$49,0),MATCH(K$1,products!$A$1:$G$1,0))</f>
        <v>0.2</v>
      </c>
      <c r="L733">
        <f>INDEX(products!$A$1:$G$49,MATCH($D733,products!$A$1:$A$49,0),MATCH(L$1,products!$A$1:$G$1,0))</f>
        <v>3.8849999999999998</v>
      </c>
      <c r="M733">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INDEX(products!$A$1:$G$49,MATCH($D734,products!$A$1:$A$49,0),MATCH($I$1,products!$A$1:$G$1,0))</f>
        <v>Exc</v>
      </c>
      <c r="J734" t="str">
        <f>INDEX(products!$A$1:$G$49,MATCH($D734,products!$A$1:$A$49,0),MATCH(J$1,products!$A$1:$G$1,0))</f>
        <v>L</v>
      </c>
      <c r="K734" s="5">
        <f>INDEX(products!$A$1:$G$49,MATCH($D734,products!$A$1:$A$49,0),MATCH(K$1,products!$A$1:$G$1,0))</f>
        <v>0.2</v>
      </c>
      <c r="L734">
        <f>INDEX(products!$A$1:$G$49,MATCH($D734,products!$A$1:$A$49,0),MATCH(L$1,products!$A$1:$G$1,0))</f>
        <v>4.4550000000000001</v>
      </c>
      <c r="M734">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INDEX(products!$A$1:$G$49,MATCH($D735,products!$A$1:$A$49,0),MATCH($I$1,products!$A$1:$G$1,0))</f>
        <v>Lib</v>
      </c>
      <c r="J735" t="str">
        <f>INDEX(products!$A$1:$G$49,MATCH($D735,products!$A$1:$A$49,0),MATCH(J$1,products!$A$1:$G$1,0))</f>
        <v>M</v>
      </c>
      <c r="K735" s="5">
        <f>INDEX(products!$A$1:$G$49,MATCH($D735,products!$A$1:$A$49,0),MATCH(K$1,products!$A$1:$G$1,0))</f>
        <v>2.5</v>
      </c>
      <c r="L735">
        <f>INDEX(products!$A$1:$G$49,MATCH($D735,products!$A$1:$A$49,0),MATCH(L$1,products!$A$1:$G$1,0))</f>
        <v>33.464999999999996</v>
      </c>
      <c r="M73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INDEX(products!$A$1:$G$49,MATCH($D736,products!$A$1:$A$49,0),MATCH($I$1,products!$A$1:$G$1,0))</f>
        <v>Rob</v>
      </c>
      <c r="J736" t="str">
        <f>INDEX(products!$A$1:$G$49,MATCH($D736,products!$A$1:$A$49,0),MATCH(J$1,products!$A$1:$G$1,0))</f>
        <v>D</v>
      </c>
      <c r="K736" s="5">
        <f>INDEX(products!$A$1:$G$49,MATCH($D736,products!$A$1:$A$49,0),MATCH(K$1,products!$A$1:$G$1,0))</f>
        <v>0.2</v>
      </c>
      <c r="L736">
        <f>INDEX(products!$A$1:$G$49,MATCH($D736,products!$A$1:$A$49,0),MATCH(L$1,products!$A$1:$G$1,0))</f>
        <v>2.6849999999999996</v>
      </c>
      <c r="M736">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INDEX(products!$A$1:$G$49,MATCH($D737,products!$A$1:$A$49,0),MATCH($I$1,products!$A$1:$G$1,0))</f>
        <v>Exc</v>
      </c>
      <c r="J737" t="str">
        <f>INDEX(products!$A$1:$G$49,MATCH($D737,products!$A$1:$A$49,0),MATCH(J$1,products!$A$1:$G$1,0))</f>
        <v>D</v>
      </c>
      <c r="K737" s="5">
        <f>INDEX(products!$A$1:$G$49,MATCH($D737,products!$A$1:$A$49,0),MATCH(K$1,products!$A$1:$G$1,0))</f>
        <v>0.2</v>
      </c>
      <c r="L737">
        <f>INDEX(products!$A$1:$G$49,MATCH($D737,products!$A$1:$A$49,0),MATCH(L$1,products!$A$1:$G$1,0))</f>
        <v>3.645</v>
      </c>
      <c r="M737">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INDEX(products!$A$1:$G$49,MATCH($D738,products!$A$1:$A$49,0),MATCH($I$1,products!$A$1:$G$1,0))</f>
        <v>Lib</v>
      </c>
      <c r="J738" t="str">
        <f>INDEX(products!$A$1:$G$49,MATCH($D738,products!$A$1:$A$49,0),MATCH(J$1,products!$A$1:$G$1,0))</f>
        <v>D</v>
      </c>
      <c r="K738" s="5">
        <f>INDEX(products!$A$1:$G$49,MATCH($D738,products!$A$1:$A$49,0),MATCH(K$1,products!$A$1:$G$1,0))</f>
        <v>1</v>
      </c>
      <c r="L738">
        <f>INDEX(products!$A$1:$G$49,MATCH($D738,products!$A$1:$A$49,0),MATCH(L$1,products!$A$1:$G$1,0))</f>
        <v>12.95</v>
      </c>
      <c r="M738">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INDEX(products!$A$1:$G$49,MATCH($D739,products!$A$1:$A$49,0),MATCH($I$1,products!$A$1:$G$1,0))</f>
        <v>Ara</v>
      </c>
      <c r="J739" t="str">
        <f>INDEX(products!$A$1:$G$49,MATCH($D739,products!$A$1:$A$49,0),MATCH(J$1,products!$A$1:$G$1,0))</f>
        <v>M</v>
      </c>
      <c r="K739" s="5">
        <f>INDEX(products!$A$1:$G$49,MATCH($D739,products!$A$1:$A$49,0),MATCH(K$1,products!$A$1:$G$1,0))</f>
        <v>1</v>
      </c>
      <c r="L739">
        <f>INDEX(products!$A$1:$G$49,MATCH($D739,products!$A$1:$A$49,0),MATCH(L$1,products!$A$1:$G$1,0))</f>
        <v>11.25</v>
      </c>
      <c r="M739">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INDEX(products!$A$1:$G$49,MATCH($D740,products!$A$1:$A$49,0),MATCH($I$1,products!$A$1:$G$1,0))</f>
        <v>Rob</v>
      </c>
      <c r="J740" t="str">
        <f>INDEX(products!$A$1:$G$49,MATCH($D740,products!$A$1:$A$49,0),MATCH(J$1,products!$A$1:$G$1,0))</f>
        <v>L</v>
      </c>
      <c r="K740" s="5">
        <f>INDEX(products!$A$1:$G$49,MATCH($D740,products!$A$1:$A$49,0),MATCH(K$1,products!$A$1:$G$1,0))</f>
        <v>0.2</v>
      </c>
      <c r="L740">
        <f>INDEX(products!$A$1:$G$49,MATCH($D740,products!$A$1:$A$49,0),MATCH(L$1,products!$A$1:$G$1,0))</f>
        <v>3.5849999999999995</v>
      </c>
      <c r="M740">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INDEX(products!$A$1:$G$49,MATCH($D741,products!$A$1:$A$49,0),MATCH($I$1,products!$A$1:$G$1,0))</f>
        <v>Exc</v>
      </c>
      <c r="J741" t="str">
        <f>INDEX(products!$A$1:$G$49,MATCH($D741,products!$A$1:$A$49,0),MATCH(J$1,products!$A$1:$G$1,0))</f>
        <v>D</v>
      </c>
      <c r="K741" s="5">
        <f>INDEX(products!$A$1:$G$49,MATCH($D741,products!$A$1:$A$49,0),MATCH(K$1,products!$A$1:$G$1,0))</f>
        <v>0.2</v>
      </c>
      <c r="L741">
        <f>INDEX(products!$A$1:$G$49,MATCH($D741,products!$A$1:$A$49,0),MATCH(L$1,products!$A$1:$G$1,0))</f>
        <v>3.645</v>
      </c>
      <c r="M741">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INDEX(products!$A$1:$G$49,MATCH($D742,products!$A$1:$A$49,0),MATCH($I$1,products!$A$1:$G$1,0))</f>
        <v>Rob</v>
      </c>
      <c r="J742" t="str">
        <f>INDEX(products!$A$1:$G$49,MATCH($D742,products!$A$1:$A$49,0),MATCH(J$1,products!$A$1:$G$1,0))</f>
        <v>L</v>
      </c>
      <c r="K742" s="5">
        <f>INDEX(products!$A$1:$G$49,MATCH($D742,products!$A$1:$A$49,0),MATCH(K$1,products!$A$1:$G$1,0))</f>
        <v>0.5</v>
      </c>
      <c r="L742">
        <f>INDEX(products!$A$1:$G$49,MATCH($D742,products!$A$1:$A$49,0),MATCH(L$1,products!$A$1:$G$1,0))</f>
        <v>7.169999999999999</v>
      </c>
      <c r="M742">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INDEX(products!$A$1:$G$49,MATCH($D743,products!$A$1:$A$49,0),MATCH($I$1,products!$A$1:$G$1,0))</f>
        <v>Lib</v>
      </c>
      <c r="J743" t="str">
        <f>INDEX(products!$A$1:$G$49,MATCH($D743,products!$A$1:$A$49,0),MATCH(J$1,products!$A$1:$G$1,0))</f>
        <v>M</v>
      </c>
      <c r="K743" s="5">
        <f>INDEX(products!$A$1:$G$49,MATCH($D743,products!$A$1:$A$49,0),MATCH(K$1,products!$A$1:$G$1,0))</f>
        <v>0.2</v>
      </c>
      <c r="L743">
        <f>INDEX(products!$A$1:$G$49,MATCH($D743,products!$A$1:$A$49,0),MATCH(L$1,products!$A$1:$G$1,0))</f>
        <v>4.3650000000000002</v>
      </c>
      <c r="M743">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INDEX(products!$A$1:$G$49,MATCH($D744,products!$A$1:$A$49,0),MATCH($I$1,products!$A$1:$G$1,0))</f>
        <v>Lib</v>
      </c>
      <c r="J744" t="str">
        <f>INDEX(products!$A$1:$G$49,MATCH($D744,products!$A$1:$A$49,0),MATCH(J$1,products!$A$1:$G$1,0))</f>
        <v>M</v>
      </c>
      <c r="K744" s="5">
        <f>INDEX(products!$A$1:$G$49,MATCH($D744,products!$A$1:$A$49,0),MATCH(K$1,products!$A$1:$G$1,0))</f>
        <v>1</v>
      </c>
      <c r="L744">
        <f>INDEX(products!$A$1:$G$49,MATCH($D744,products!$A$1:$A$49,0),MATCH(L$1,products!$A$1:$G$1,0))</f>
        <v>14.55</v>
      </c>
      <c r="M744">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INDEX(products!$A$1:$G$49,MATCH($D745,products!$A$1:$A$49,0),MATCH($I$1,products!$A$1:$G$1,0))</f>
        <v>Ara</v>
      </c>
      <c r="J745" t="str">
        <f>INDEX(products!$A$1:$G$49,MATCH($D745,products!$A$1:$A$49,0),MATCH(J$1,products!$A$1:$G$1,0))</f>
        <v>D</v>
      </c>
      <c r="K745" s="5">
        <f>INDEX(products!$A$1:$G$49,MATCH($D745,products!$A$1:$A$49,0),MATCH(K$1,products!$A$1:$G$1,0))</f>
        <v>0.5</v>
      </c>
      <c r="L745">
        <f>INDEX(products!$A$1:$G$49,MATCH($D745,products!$A$1:$A$49,0),MATCH(L$1,products!$A$1:$G$1,0))</f>
        <v>5.97</v>
      </c>
      <c r="M74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INDEX(products!$A$1:$G$49,MATCH($D746,products!$A$1:$A$49,0),MATCH($I$1,products!$A$1:$G$1,0))</f>
        <v>Rob</v>
      </c>
      <c r="J746" t="str">
        <f>INDEX(products!$A$1:$G$49,MATCH($D746,products!$A$1:$A$49,0),MATCH(J$1,products!$A$1:$G$1,0))</f>
        <v>M</v>
      </c>
      <c r="K746" s="5">
        <f>INDEX(products!$A$1:$G$49,MATCH($D746,products!$A$1:$A$49,0),MATCH(K$1,products!$A$1:$G$1,0))</f>
        <v>0.2</v>
      </c>
      <c r="L746">
        <f>INDEX(products!$A$1:$G$49,MATCH($D746,products!$A$1:$A$49,0),MATCH(L$1,products!$A$1:$G$1,0))</f>
        <v>2.9849999999999999</v>
      </c>
      <c r="M746">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INDEX(products!$A$1:$G$49,MATCH($D747,products!$A$1:$A$49,0),MATCH($I$1,products!$A$1:$G$1,0))</f>
        <v>Exc</v>
      </c>
      <c r="J747" t="str">
        <f>INDEX(products!$A$1:$G$49,MATCH($D747,products!$A$1:$A$49,0),MATCH(J$1,products!$A$1:$G$1,0))</f>
        <v>D</v>
      </c>
      <c r="K747" s="5">
        <f>INDEX(products!$A$1:$G$49,MATCH($D747,products!$A$1:$A$49,0),MATCH(K$1,products!$A$1:$G$1,0))</f>
        <v>0.5</v>
      </c>
      <c r="L747">
        <f>INDEX(products!$A$1:$G$49,MATCH($D747,products!$A$1:$A$49,0),MATCH(L$1,products!$A$1:$G$1,0))</f>
        <v>7.29</v>
      </c>
      <c r="M747">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INDEX(products!$A$1:$G$49,MATCH($D748,products!$A$1:$A$49,0),MATCH($I$1,products!$A$1:$G$1,0))</f>
        <v>Ara</v>
      </c>
      <c r="J748" t="str">
        <f>INDEX(products!$A$1:$G$49,MATCH($D748,products!$A$1:$A$49,0),MATCH(J$1,products!$A$1:$G$1,0))</f>
        <v>M</v>
      </c>
      <c r="K748" s="5">
        <f>INDEX(products!$A$1:$G$49,MATCH($D748,products!$A$1:$A$49,0),MATCH(K$1,products!$A$1:$G$1,0))</f>
        <v>1</v>
      </c>
      <c r="L748">
        <f>INDEX(products!$A$1:$G$49,MATCH($D748,products!$A$1:$A$49,0),MATCH(L$1,products!$A$1:$G$1,0))</f>
        <v>11.25</v>
      </c>
      <c r="M748">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INDEX(products!$A$1:$G$49,MATCH($D749,products!$A$1:$A$49,0),MATCH($I$1,products!$A$1:$G$1,0))</f>
        <v>Lib</v>
      </c>
      <c r="J749" t="str">
        <f>INDEX(products!$A$1:$G$49,MATCH($D749,products!$A$1:$A$49,0),MATCH(J$1,products!$A$1:$G$1,0))</f>
        <v>M</v>
      </c>
      <c r="K749" s="5">
        <f>INDEX(products!$A$1:$G$49,MATCH($D749,products!$A$1:$A$49,0),MATCH(K$1,products!$A$1:$G$1,0))</f>
        <v>0.5</v>
      </c>
      <c r="L749">
        <f>INDEX(products!$A$1:$G$49,MATCH($D749,products!$A$1:$A$49,0),MATCH(L$1,products!$A$1:$G$1,0))</f>
        <v>8.73</v>
      </c>
      <c r="M749">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INDEX(products!$A$1:$G$49,MATCH($D750,products!$A$1:$A$49,0),MATCH($I$1,products!$A$1:$G$1,0))</f>
        <v>Exc</v>
      </c>
      <c r="J750" t="str">
        <f>INDEX(products!$A$1:$G$49,MATCH($D750,products!$A$1:$A$49,0),MATCH(J$1,products!$A$1:$G$1,0))</f>
        <v>D</v>
      </c>
      <c r="K750" s="5">
        <f>INDEX(products!$A$1:$G$49,MATCH($D750,products!$A$1:$A$49,0),MATCH(K$1,products!$A$1:$G$1,0))</f>
        <v>0.5</v>
      </c>
      <c r="L750">
        <f>INDEX(products!$A$1:$G$49,MATCH($D750,products!$A$1:$A$49,0),MATCH(L$1,products!$A$1:$G$1,0))</f>
        <v>7.29</v>
      </c>
      <c r="M750">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INDEX(products!$A$1:$G$49,MATCH($D751,products!$A$1:$A$49,0),MATCH($I$1,products!$A$1:$G$1,0))</f>
        <v>Rob</v>
      </c>
      <c r="J751" t="str">
        <f>INDEX(products!$A$1:$G$49,MATCH($D751,products!$A$1:$A$49,0),MATCH(J$1,products!$A$1:$G$1,0))</f>
        <v>D</v>
      </c>
      <c r="K751" s="5">
        <f>INDEX(products!$A$1:$G$49,MATCH($D751,products!$A$1:$A$49,0),MATCH(K$1,products!$A$1:$G$1,0))</f>
        <v>0.2</v>
      </c>
      <c r="L751">
        <f>INDEX(products!$A$1:$G$49,MATCH($D751,products!$A$1:$A$49,0),MATCH(L$1,products!$A$1:$G$1,0))</f>
        <v>2.6849999999999996</v>
      </c>
      <c r="M751">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INDEX(products!$A$1:$G$49,MATCH($D752,products!$A$1:$A$49,0),MATCH($I$1,products!$A$1:$G$1,0))</f>
        <v>Rob</v>
      </c>
      <c r="J752" t="str">
        <f>INDEX(products!$A$1:$G$49,MATCH($D752,products!$A$1:$A$49,0),MATCH(J$1,products!$A$1:$G$1,0))</f>
        <v>M</v>
      </c>
      <c r="K752" s="5">
        <f>INDEX(products!$A$1:$G$49,MATCH($D752,products!$A$1:$A$49,0),MATCH(K$1,products!$A$1:$G$1,0))</f>
        <v>0.5</v>
      </c>
      <c r="L752">
        <f>INDEX(products!$A$1:$G$49,MATCH($D752,products!$A$1:$A$49,0),MATCH(L$1,products!$A$1:$G$1,0))</f>
        <v>5.97</v>
      </c>
      <c r="M752">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INDEX(products!$A$1:$G$49,MATCH($D753,products!$A$1:$A$49,0),MATCH($I$1,products!$A$1:$G$1,0))</f>
        <v>Lib</v>
      </c>
      <c r="J753" t="str">
        <f>INDEX(products!$A$1:$G$49,MATCH($D753,products!$A$1:$A$49,0),MATCH(J$1,products!$A$1:$G$1,0))</f>
        <v>L</v>
      </c>
      <c r="K753" s="5">
        <f>INDEX(products!$A$1:$G$49,MATCH($D753,products!$A$1:$A$49,0),MATCH(K$1,products!$A$1:$G$1,0))</f>
        <v>0.5</v>
      </c>
      <c r="L753">
        <f>INDEX(products!$A$1:$G$49,MATCH($D753,products!$A$1:$A$49,0),MATCH(L$1,products!$A$1:$G$1,0))</f>
        <v>9.51</v>
      </c>
      <c r="M753">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INDEX(products!$A$1:$G$49,MATCH($D754,products!$A$1:$A$49,0),MATCH($I$1,products!$A$1:$G$1,0))</f>
        <v>Exc</v>
      </c>
      <c r="J754" t="str">
        <f>INDEX(products!$A$1:$G$49,MATCH($D754,products!$A$1:$A$49,0),MATCH(J$1,products!$A$1:$G$1,0))</f>
        <v>M</v>
      </c>
      <c r="K754" s="5">
        <f>INDEX(products!$A$1:$G$49,MATCH($D754,products!$A$1:$A$49,0),MATCH(K$1,products!$A$1:$G$1,0))</f>
        <v>1</v>
      </c>
      <c r="L754">
        <f>INDEX(products!$A$1:$G$49,MATCH($D754,products!$A$1:$A$49,0),MATCH(L$1,products!$A$1:$G$1,0))</f>
        <v>13.75</v>
      </c>
      <c r="M754">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INDEX(products!$A$1:$G$49,MATCH($D755,products!$A$1:$A$49,0),MATCH($I$1,products!$A$1:$G$1,0))</f>
        <v>Ara</v>
      </c>
      <c r="J755" t="str">
        <f>INDEX(products!$A$1:$G$49,MATCH($D755,products!$A$1:$A$49,0),MATCH(J$1,products!$A$1:$G$1,0))</f>
        <v>D</v>
      </c>
      <c r="K755" s="5">
        <f>INDEX(products!$A$1:$G$49,MATCH($D755,products!$A$1:$A$49,0),MATCH(K$1,products!$A$1:$G$1,0))</f>
        <v>0.5</v>
      </c>
      <c r="L755">
        <f>INDEX(products!$A$1:$G$49,MATCH($D755,products!$A$1:$A$49,0),MATCH(L$1,products!$A$1:$G$1,0))</f>
        <v>5.97</v>
      </c>
      <c r="M75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INDEX(products!$A$1:$G$49,MATCH($D756,products!$A$1:$A$49,0),MATCH($I$1,products!$A$1:$G$1,0))</f>
        <v>Ara</v>
      </c>
      <c r="J756" t="str">
        <f>INDEX(products!$A$1:$G$49,MATCH($D756,products!$A$1:$A$49,0),MATCH(J$1,products!$A$1:$G$1,0))</f>
        <v>D</v>
      </c>
      <c r="K756" s="5">
        <f>INDEX(products!$A$1:$G$49,MATCH($D756,products!$A$1:$A$49,0),MATCH(K$1,products!$A$1:$G$1,0))</f>
        <v>0.2</v>
      </c>
      <c r="L756">
        <f>INDEX(products!$A$1:$G$49,MATCH($D756,products!$A$1:$A$49,0),MATCH(L$1,products!$A$1:$G$1,0))</f>
        <v>2.9849999999999999</v>
      </c>
      <c r="M756">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INDEX(products!$A$1:$G$49,MATCH($D757,products!$A$1:$A$49,0),MATCH($I$1,products!$A$1:$G$1,0))</f>
        <v>Lib</v>
      </c>
      <c r="J757" t="str">
        <f>INDEX(products!$A$1:$G$49,MATCH($D757,products!$A$1:$A$49,0),MATCH(J$1,products!$A$1:$G$1,0))</f>
        <v>L</v>
      </c>
      <c r="K757" s="5">
        <f>INDEX(products!$A$1:$G$49,MATCH($D757,products!$A$1:$A$49,0),MATCH(K$1,products!$A$1:$G$1,0))</f>
        <v>0.2</v>
      </c>
      <c r="L757">
        <f>INDEX(products!$A$1:$G$49,MATCH($D757,products!$A$1:$A$49,0),MATCH(L$1,products!$A$1:$G$1,0))</f>
        <v>4.7549999999999999</v>
      </c>
      <c r="M757">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INDEX(products!$A$1:$G$49,MATCH($D758,products!$A$1:$A$49,0),MATCH($I$1,products!$A$1:$G$1,0))</f>
        <v>Rob</v>
      </c>
      <c r="J758" t="str">
        <f>INDEX(products!$A$1:$G$49,MATCH($D758,products!$A$1:$A$49,0),MATCH(J$1,products!$A$1:$G$1,0))</f>
        <v>D</v>
      </c>
      <c r="K758" s="5">
        <f>INDEX(products!$A$1:$G$49,MATCH($D758,products!$A$1:$A$49,0),MATCH(K$1,products!$A$1:$G$1,0))</f>
        <v>1</v>
      </c>
      <c r="L758">
        <f>INDEX(products!$A$1:$G$49,MATCH($D758,products!$A$1:$A$49,0),MATCH(L$1,products!$A$1:$G$1,0))</f>
        <v>8.9499999999999993</v>
      </c>
      <c r="M758">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INDEX(products!$A$1:$G$49,MATCH($D759,products!$A$1:$A$49,0),MATCH($I$1,products!$A$1:$G$1,0))</f>
        <v>Ara</v>
      </c>
      <c r="J759" t="str">
        <f>INDEX(products!$A$1:$G$49,MATCH($D759,products!$A$1:$A$49,0),MATCH(J$1,products!$A$1:$G$1,0))</f>
        <v>D</v>
      </c>
      <c r="K759" s="5">
        <f>INDEX(products!$A$1:$G$49,MATCH($D759,products!$A$1:$A$49,0),MATCH(K$1,products!$A$1:$G$1,0))</f>
        <v>0.5</v>
      </c>
      <c r="L759">
        <f>INDEX(products!$A$1:$G$49,MATCH($D759,products!$A$1:$A$49,0),MATCH(L$1,products!$A$1:$G$1,0))</f>
        <v>5.97</v>
      </c>
      <c r="M759">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INDEX(products!$A$1:$G$49,MATCH($D760,products!$A$1:$A$49,0),MATCH($I$1,products!$A$1:$G$1,0))</f>
        <v>Rob</v>
      </c>
      <c r="J760" t="str">
        <f>INDEX(products!$A$1:$G$49,MATCH($D760,products!$A$1:$A$49,0),MATCH(J$1,products!$A$1:$G$1,0))</f>
        <v>D</v>
      </c>
      <c r="K760" s="5">
        <f>INDEX(products!$A$1:$G$49,MATCH($D760,products!$A$1:$A$49,0),MATCH(K$1,products!$A$1:$G$1,0))</f>
        <v>1</v>
      </c>
      <c r="L760">
        <f>INDEX(products!$A$1:$G$49,MATCH($D760,products!$A$1:$A$49,0),MATCH(L$1,products!$A$1:$G$1,0))</f>
        <v>8.9499999999999993</v>
      </c>
      <c r="M760">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INDEX(products!$A$1:$G$49,MATCH($D761,products!$A$1:$A$49,0),MATCH($I$1,products!$A$1:$G$1,0))</f>
        <v>Lib</v>
      </c>
      <c r="J761" t="str">
        <f>INDEX(products!$A$1:$G$49,MATCH($D761,products!$A$1:$A$49,0),MATCH(J$1,products!$A$1:$G$1,0))</f>
        <v>D</v>
      </c>
      <c r="K761" s="5">
        <f>INDEX(products!$A$1:$G$49,MATCH($D761,products!$A$1:$A$49,0),MATCH(K$1,products!$A$1:$G$1,0))</f>
        <v>2.5</v>
      </c>
      <c r="L761">
        <f>INDEX(products!$A$1:$G$49,MATCH($D761,products!$A$1:$A$49,0),MATCH(L$1,products!$A$1:$G$1,0))</f>
        <v>29.784999999999997</v>
      </c>
      <c r="M761">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INDEX(products!$A$1:$G$49,MATCH($D762,products!$A$1:$A$49,0),MATCH($I$1,products!$A$1:$G$1,0))</f>
        <v>Exc</v>
      </c>
      <c r="J762" t="str">
        <f>INDEX(products!$A$1:$G$49,MATCH($D762,products!$A$1:$A$49,0),MATCH(J$1,products!$A$1:$G$1,0))</f>
        <v>L</v>
      </c>
      <c r="K762" s="5">
        <f>INDEX(products!$A$1:$G$49,MATCH($D762,products!$A$1:$A$49,0),MATCH(K$1,products!$A$1:$G$1,0))</f>
        <v>0.5</v>
      </c>
      <c r="L762">
        <f>INDEX(products!$A$1:$G$49,MATCH($D762,products!$A$1:$A$49,0),MATCH(L$1,products!$A$1:$G$1,0))</f>
        <v>8.91</v>
      </c>
      <c r="M762">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INDEX(products!$A$1:$G$49,MATCH($D763,products!$A$1:$A$49,0),MATCH($I$1,products!$A$1:$G$1,0))</f>
        <v>Exc</v>
      </c>
      <c r="J763" t="str">
        <f>INDEX(products!$A$1:$G$49,MATCH($D763,products!$A$1:$A$49,0),MATCH(J$1,products!$A$1:$G$1,0))</f>
        <v>L</v>
      </c>
      <c r="K763" s="5">
        <f>INDEX(products!$A$1:$G$49,MATCH($D763,products!$A$1:$A$49,0),MATCH(K$1,products!$A$1:$G$1,0))</f>
        <v>1</v>
      </c>
      <c r="L763">
        <f>INDEX(products!$A$1:$G$49,MATCH($D763,products!$A$1:$A$49,0),MATCH(L$1,products!$A$1:$G$1,0))</f>
        <v>14.85</v>
      </c>
      <c r="M763">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INDEX(products!$A$1:$G$49,MATCH($D764,products!$A$1:$A$49,0),MATCH($I$1,products!$A$1:$G$1,0))</f>
        <v>Lib</v>
      </c>
      <c r="J764" t="str">
        <f>INDEX(products!$A$1:$G$49,MATCH($D764,products!$A$1:$A$49,0),MATCH(J$1,products!$A$1:$G$1,0))</f>
        <v>M</v>
      </c>
      <c r="K764" s="5">
        <f>INDEX(products!$A$1:$G$49,MATCH($D764,products!$A$1:$A$49,0),MATCH(K$1,products!$A$1:$G$1,0))</f>
        <v>0.5</v>
      </c>
      <c r="L764">
        <f>INDEX(products!$A$1:$G$49,MATCH($D764,products!$A$1:$A$49,0),MATCH(L$1,products!$A$1:$G$1,0))</f>
        <v>8.73</v>
      </c>
      <c r="M764">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INDEX(products!$A$1:$G$49,MATCH($D765,products!$A$1:$A$49,0),MATCH($I$1,products!$A$1:$G$1,0))</f>
        <v>Ara</v>
      </c>
      <c r="J765" t="str">
        <f>INDEX(products!$A$1:$G$49,MATCH($D765,products!$A$1:$A$49,0),MATCH(J$1,products!$A$1:$G$1,0))</f>
        <v>L</v>
      </c>
      <c r="K765" s="5">
        <f>INDEX(products!$A$1:$G$49,MATCH($D765,products!$A$1:$A$49,0),MATCH(K$1,products!$A$1:$G$1,0))</f>
        <v>0.5</v>
      </c>
      <c r="L765">
        <f>INDEX(products!$A$1:$G$49,MATCH($D765,products!$A$1:$A$49,0),MATCH(L$1,products!$A$1:$G$1,0))</f>
        <v>7.77</v>
      </c>
      <c r="M76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INDEX(products!$A$1:$G$49,MATCH($D766,products!$A$1:$A$49,0),MATCH($I$1,products!$A$1:$G$1,0))</f>
        <v>Ara</v>
      </c>
      <c r="J766" t="str">
        <f>INDEX(products!$A$1:$G$49,MATCH($D766,products!$A$1:$A$49,0),MATCH(J$1,products!$A$1:$G$1,0))</f>
        <v>L</v>
      </c>
      <c r="K766" s="5">
        <f>INDEX(products!$A$1:$G$49,MATCH($D766,products!$A$1:$A$49,0),MATCH(K$1,products!$A$1:$G$1,0))</f>
        <v>2.5</v>
      </c>
      <c r="L766">
        <f>INDEX(products!$A$1:$G$49,MATCH($D766,products!$A$1:$A$49,0),MATCH(L$1,products!$A$1:$G$1,0))</f>
        <v>29.784999999999997</v>
      </c>
      <c r="M766">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INDEX(products!$A$1:$G$49,MATCH($D767,products!$A$1:$A$49,0),MATCH($I$1,products!$A$1:$G$1,0))</f>
        <v>Rob</v>
      </c>
      <c r="J767" t="str">
        <f>INDEX(products!$A$1:$G$49,MATCH($D767,products!$A$1:$A$49,0),MATCH(J$1,products!$A$1:$G$1,0))</f>
        <v>M</v>
      </c>
      <c r="K767" s="5">
        <f>INDEX(products!$A$1:$G$49,MATCH($D767,products!$A$1:$A$49,0),MATCH(K$1,products!$A$1:$G$1,0))</f>
        <v>1</v>
      </c>
      <c r="L767">
        <f>INDEX(products!$A$1:$G$49,MATCH($D767,products!$A$1:$A$49,0),MATCH(L$1,products!$A$1:$G$1,0))</f>
        <v>9.9499999999999993</v>
      </c>
      <c r="M767">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INDEX(products!$A$1:$G$49,MATCH($D768,products!$A$1:$A$49,0),MATCH($I$1,products!$A$1:$G$1,0))</f>
        <v>Ara</v>
      </c>
      <c r="J768" t="str">
        <f>INDEX(products!$A$1:$G$49,MATCH($D768,products!$A$1:$A$49,0),MATCH(J$1,products!$A$1:$G$1,0))</f>
        <v>L</v>
      </c>
      <c r="K768" s="5">
        <f>INDEX(products!$A$1:$G$49,MATCH($D768,products!$A$1:$A$49,0),MATCH(K$1,products!$A$1:$G$1,0))</f>
        <v>0.5</v>
      </c>
      <c r="L768">
        <f>INDEX(products!$A$1:$G$49,MATCH($D768,products!$A$1:$A$49,0),MATCH(L$1,products!$A$1:$G$1,0))</f>
        <v>7.77</v>
      </c>
      <c r="M768">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INDEX(products!$A$1:$G$49,MATCH($D769,products!$A$1:$A$49,0),MATCH($I$1,products!$A$1:$G$1,0))</f>
        <v>Ara</v>
      </c>
      <c r="J769" t="str">
        <f>INDEX(products!$A$1:$G$49,MATCH($D769,products!$A$1:$A$49,0),MATCH(J$1,products!$A$1:$G$1,0))</f>
        <v>L</v>
      </c>
      <c r="K769" s="5">
        <f>INDEX(products!$A$1:$G$49,MATCH($D769,products!$A$1:$A$49,0),MATCH(K$1,products!$A$1:$G$1,0))</f>
        <v>2.5</v>
      </c>
      <c r="L769">
        <f>INDEX(products!$A$1:$G$49,MATCH($D769,products!$A$1:$A$49,0),MATCH(L$1,products!$A$1:$G$1,0))</f>
        <v>29.784999999999997</v>
      </c>
      <c r="M769">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INDEX(products!$A$1:$G$49,MATCH($D770,products!$A$1:$A$49,0),MATCH($I$1,products!$A$1:$G$1,0))</f>
        <v>Rob</v>
      </c>
      <c r="J770" t="str">
        <f>INDEX(products!$A$1:$G$49,MATCH($D770,products!$A$1:$A$49,0),MATCH(J$1,products!$A$1:$G$1,0))</f>
        <v>L</v>
      </c>
      <c r="K770" s="5">
        <f>INDEX(products!$A$1:$G$49,MATCH($D770,products!$A$1:$A$49,0),MATCH(K$1,products!$A$1:$G$1,0))</f>
        <v>1</v>
      </c>
      <c r="L770">
        <f>INDEX(products!$A$1:$G$49,MATCH($D770,products!$A$1:$A$49,0),MATCH(L$1,products!$A$1:$G$1,0))</f>
        <v>11.95</v>
      </c>
      <c r="M770">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INDEX(products!$A$1:$G$49,MATCH($D771,products!$A$1:$A$49,0),MATCH($I$1,products!$A$1:$G$1,0))</f>
        <v>Rob</v>
      </c>
      <c r="J771" t="str">
        <f>INDEX(products!$A$1:$G$49,MATCH($D771,products!$A$1:$A$49,0),MATCH(J$1,products!$A$1:$G$1,0))</f>
        <v>M</v>
      </c>
      <c r="K771" s="5">
        <f>INDEX(products!$A$1:$G$49,MATCH($D771,products!$A$1:$A$49,0),MATCH(K$1,products!$A$1:$G$1,0))</f>
        <v>2.5</v>
      </c>
      <c r="L771">
        <f>INDEX(products!$A$1:$G$49,MATCH($D771,products!$A$1:$A$49,0),MATCH(L$1,products!$A$1:$G$1,0))</f>
        <v>22.884999999999998</v>
      </c>
      <c r="M771">
        <f t="shared" ref="M771:M834" si="36">L771*E771</f>
        <v>137.31</v>
      </c>
      <c r="N771" t="str">
        <f t="shared" ref="N771:N834" si="37">IF(I771="Rob","Robusta",IF(I771="Exc","Excelsa",IF(I771="Ara","Arabica",IF(I771="Lib","Liberica",""))))</f>
        <v>Robusta</v>
      </c>
      <c r="O771" t="str">
        <f t="shared" ref="O771:O834" si="38">IF(J771="M","Medium", 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INDEX(products!$A$1:$G$49,MATCH($D772,products!$A$1:$A$49,0),MATCH($I$1,products!$A$1:$G$1,0))</f>
        <v>Ara</v>
      </c>
      <c r="J772" t="str">
        <f>INDEX(products!$A$1:$G$49,MATCH($D772,products!$A$1:$A$49,0),MATCH(J$1,products!$A$1:$G$1,0))</f>
        <v>D</v>
      </c>
      <c r="K772" s="5">
        <f>INDEX(products!$A$1:$G$49,MATCH($D772,products!$A$1:$A$49,0),MATCH(K$1,products!$A$1:$G$1,0))</f>
        <v>1</v>
      </c>
      <c r="L772">
        <f>INDEX(products!$A$1:$G$49,MATCH($D772,products!$A$1:$A$49,0),MATCH(L$1,products!$A$1:$G$1,0))</f>
        <v>9.9499999999999993</v>
      </c>
      <c r="M772">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INDEX(products!$A$1:$G$49,MATCH($D773,products!$A$1:$A$49,0),MATCH($I$1,products!$A$1:$G$1,0))</f>
        <v>Rob</v>
      </c>
      <c r="J773" t="str">
        <f>INDEX(products!$A$1:$G$49,MATCH($D773,products!$A$1:$A$49,0),MATCH(J$1,products!$A$1:$G$1,0))</f>
        <v>L</v>
      </c>
      <c r="K773" s="5">
        <f>INDEX(products!$A$1:$G$49,MATCH($D773,products!$A$1:$A$49,0),MATCH(K$1,products!$A$1:$G$1,0))</f>
        <v>0.5</v>
      </c>
      <c r="L773">
        <f>INDEX(products!$A$1:$G$49,MATCH($D773,products!$A$1:$A$49,0),MATCH(L$1,products!$A$1:$G$1,0))</f>
        <v>7.169999999999999</v>
      </c>
      <c r="M773">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INDEX(products!$A$1:$G$49,MATCH($D774,products!$A$1:$A$49,0),MATCH($I$1,products!$A$1:$G$1,0))</f>
        <v>Exc</v>
      </c>
      <c r="J774" t="str">
        <f>INDEX(products!$A$1:$G$49,MATCH($D774,products!$A$1:$A$49,0),MATCH(J$1,products!$A$1:$G$1,0))</f>
        <v>M</v>
      </c>
      <c r="K774" s="5">
        <f>INDEX(products!$A$1:$G$49,MATCH($D774,products!$A$1:$A$49,0),MATCH(K$1,products!$A$1:$G$1,0))</f>
        <v>1</v>
      </c>
      <c r="L774">
        <f>INDEX(products!$A$1:$G$49,MATCH($D774,products!$A$1:$A$49,0),MATCH(L$1,products!$A$1:$G$1,0))</f>
        <v>13.75</v>
      </c>
      <c r="M774">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INDEX(products!$A$1:$G$49,MATCH($D775,products!$A$1:$A$49,0),MATCH($I$1,products!$A$1:$G$1,0))</f>
        <v>Lib</v>
      </c>
      <c r="J775" t="str">
        <f>INDEX(products!$A$1:$G$49,MATCH($D775,products!$A$1:$A$49,0),MATCH(J$1,products!$A$1:$G$1,0))</f>
        <v>M</v>
      </c>
      <c r="K775" s="5">
        <f>INDEX(products!$A$1:$G$49,MATCH($D775,products!$A$1:$A$49,0),MATCH(K$1,products!$A$1:$G$1,0))</f>
        <v>0.2</v>
      </c>
      <c r="L775">
        <f>INDEX(products!$A$1:$G$49,MATCH($D775,products!$A$1:$A$49,0),MATCH(L$1,products!$A$1:$G$1,0))</f>
        <v>4.3650000000000002</v>
      </c>
      <c r="M77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INDEX(products!$A$1:$G$49,MATCH($D776,products!$A$1:$A$49,0),MATCH($I$1,products!$A$1:$G$1,0))</f>
        <v>Rob</v>
      </c>
      <c r="J776" t="str">
        <f>INDEX(products!$A$1:$G$49,MATCH($D776,products!$A$1:$A$49,0),MATCH(J$1,products!$A$1:$G$1,0))</f>
        <v>M</v>
      </c>
      <c r="K776" s="5">
        <f>INDEX(products!$A$1:$G$49,MATCH($D776,products!$A$1:$A$49,0),MATCH(K$1,products!$A$1:$G$1,0))</f>
        <v>1</v>
      </c>
      <c r="L776">
        <f>INDEX(products!$A$1:$G$49,MATCH($D776,products!$A$1:$A$49,0),MATCH(L$1,products!$A$1:$G$1,0))</f>
        <v>9.9499999999999993</v>
      </c>
      <c r="M776">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INDEX(products!$A$1:$G$49,MATCH($D777,products!$A$1:$A$49,0),MATCH($I$1,products!$A$1:$G$1,0))</f>
        <v>Exc</v>
      </c>
      <c r="J777" t="str">
        <f>INDEX(products!$A$1:$G$49,MATCH($D777,products!$A$1:$A$49,0),MATCH(J$1,products!$A$1:$G$1,0))</f>
        <v>L</v>
      </c>
      <c r="K777" s="5">
        <f>INDEX(products!$A$1:$G$49,MATCH($D777,products!$A$1:$A$49,0),MATCH(K$1,products!$A$1:$G$1,0))</f>
        <v>0.5</v>
      </c>
      <c r="L777">
        <f>INDEX(products!$A$1:$G$49,MATCH($D777,products!$A$1:$A$49,0),MATCH(L$1,products!$A$1:$G$1,0))</f>
        <v>8.91</v>
      </c>
      <c r="M777">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INDEX(products!$A$1:$G$49,MATCH($D778,products!$A$1:$A$49,0),MATCH($I$1,products!$A$1:$G$1,0))</f>
        <v>Ara</v>
      </c>
      <c r="J778" t="str">
        <f>INDEX(products!$A$1:$G$49,MATCH($D778,products!$A$1:$A$49,0),MATCH(J$1,products!$A$1:$G$1,0))</f>
        <v>M</v>
      </c>
      <c r="K778" s="5">
        <f>INDEX(products!$A$1:$G$49,MATCH($D778,products!$A$1:$A$49,0),MATCH(K$1,products!$A$1:$G$1,0))</f>
        <v>0.5</v>
      </c>
      <c r="L778">
        <f>INDEX(products!$A$1:$G$49,MATCH($D778,products!$A$1:$A$49,0),MATCH(L$1,products!$A$1:$G$1,0))</f>
        <v>6.75</v>
      </c>
      <c r="M778">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INDEX(products!$A$1:$G$49,MATCH($D779,products!$A$1:$A$49,0),MATCH($I$1,products!$A$1:$G$1,0))</f>
        <v>Ara</v>
      </c>
      <c r="J779" t="str">
        <f>INDEX(products!$A$1:$G$49,MATCH($D779,products!$A$1:$A$49,0),MATCH(J$1,products!$A$1:$G$1,0))</f>
        <v>L</v>
      </c>
      <c r="K779" s="5">
        <f>INDEX(products!$A$1:$G$49,MATCH($D779,products!$A$1:$A$49,0),MATCH(K$1,products!$A$1:$G$1,0))</f>
        <v>2.5</v>
      </c>
      <c r="L779">
        <f>INDEX(products!$A$1:$G$49,MATCH($D779,products!$A$1:$A$49,0),MATCH(L$1,products!$A$1:$G$1,0))</f>
        <v>29.784999999999997</v>
      </c>
      <c r="M779">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INDEX(products!$A$1:$G$49,MATCH($D780,products!$A$1:$A$49,0),MATCH($I$1,products!$A$1:$G$1,0))</f>
        <v>Lib</v>
      </c>
      <c r="J780" t="str">
        <f>INDEX(products!$A$1:$G$49,MATCH($D780,products!$A$1:$A$49,0),MATCH(J$1,products!$A$1:$G$1,0))</f>
        <v>L</v>
      </c>
      <c r="K780" s="5">
        <f>INDEX(products!$A$1:$G$49,MATCH($D780,products!$A$1:$A$49,0),MATCH(K$1,products!$A$1:$G$1,0))</f>
        <v>0.5</v>
      </c>
      <c r="L780">
        <f>INDEX(products!$A$1:$G$49,MATCH($D780,products!$A$1:$A$49,0),MATCH(L$1,products!$A$1:$G$1,0))</f>
        <v>9.51</v>
      </c>
      <c r="M780">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INDEX(products!$A$1:$G$49,MATCH($D781,products!$A$1:$A$49,0),MATCH($I$1,products!$A$1:$G$1,0))</f>
        <v>Lib</v>
      </c>
      <c r="J781" t="str">
        <f>INDEX(products!$A$1:$G$49,MATCH($D781,products!$A$1:$A$49,0),MATCH(J$1,products!$A$1:$G$1,0))</f>
        <v>D</v>
      </c>
      <c r="K781" s="5">
        <f>INDEX(products!$A$1:$G$49,MATCH($D781,products!$A$1:$A$49,0),MATCH(K$1,products!$A$1:$G$1,0))</f>
        <v>1</v>
      </c>
      <c r="L781">
        <f>INDEX(products!$A$1:$G$49,MATCH($D781,products!$A$1:$A$49,0),MATCH(L$1,products!$A$1:$G$1,0))</f>
        <v>12.95</v>
      </c>
      <c r="M781">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INDEX(products!$A$1:$G$49,MATCH($D782,products!$A$1:$A$49,0),MATCH($I$1,products!$A$1:$G$1,0))</f>
        <v>Exc</v>
      </c>
      <c r="J782" t="str">
        <f>INDEX(products!$A$1:$G$49,MATCH($D782,products!$A$1:$A$49,0),MATCH(J$1,products!$A$1:$G$1,0))</f>
        <v>M</v>
      </c>
      <c r="K782" s="5">
        <f>INDEX(products!$A$1:$G$49,MATCH($D782,products!$A$1:$A$49,0),MATCH(K$1,products!$A$1:$G$1,0))</f>
        <v>1</v>
      </c>
      <c r="L782">
        <f>INDEX(products!$A$1:$G$49,MATCH($D782,products!$A$1:$A$49,0),MATCH(L$1,products!$A$1:$G$1,0))</f>
        <v>13.75</v>
      </c>
      <c r="M782">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INDEX(products!$A$1:$G$49,MATCH($D783,products!$A$1:$A$49,0),MATCH($I$1,products!$A$1:$G$1,0))</f>
        <v>Lib</v>
      </c>
      <c r="J783" t="str">
        <f>INDEX(products!$A$1:$G$49,MATCH($D783,products!$A$1:$A$49,0),MATCH(J$1,products!$A$1:$G$1,0))</f>
        <v>L</v>
      </c>
      <c r="K783" s="5">
        <f>INDEX(products!$A$1:$G$49,MATCH($D783,products!$A$1:$A$49,0),MATCH(K$1,products!$A$1:$G$1,0))</f>
        <v>2.5</v>
      </c>
      <c r="L783">
        <f>INDEX(products!$A$1:$G$49,MATCH($D783,products!$A$1:$A$49,0),MATCH(L$1,products!$A$1:$G$1,0))</f>
        <v>36.454999999999998</v>
      </c>
      <c r="M783">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INDEX(products!$A$1:$G$49,MATCH($D784,products!$A$1:$A$49,0),MATCH($I$1,products!$A$1:$G$1,0))</f>
        <v>Exc</v>
      </c>
      <c r="J784" t="str">
        <f>INDEX(products!$A$1:$G$49,MATCH($D784,products!$A$1:$A$49,0),MATCH(J$1,products!$A$1:$G$1,0))</f>
        <v>L</v>
      </c>
      <c r="K784" s="5">
        <f>INDEX(products!$A$1:$G$49,MATCH($D784,products!$A$1:$A$49,0),MATCH(K$1,products!$A$1:$G$1,0))</f>
        <v>0.2</v>
      </c>
      <c r="L784">
        <f>INDEX(products!$A$1:$G$49,MATCH($D784,products!$A$1:$A$49,0),MATCH(L$1,products!$A$1:$G$1,0))</f>
        <v>4.4550000000000001</v>
      </c>
      <c r="M784">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INDEX(products!$A$1:$G$49,MATCH($D785,products!$A$1:$A$49,0),MATCH($I$1,products!$A$1:$G$1,0))</f>
        <v>Lib</v>
      </c>
      <c r="J785" t="str">
        <f>INDEX(products!$A$1:$G$49,MATCH($D785,products!$A$1:$A$49,0),MATCH(J$1,products!$A$1:$G$1,0))</f>
        <v>M</v>
      </c>
      <c r="K785" s="5">
        <f>INDEX(products!$A$1:$G$49,MATCH($D785,products!$A$1:$A$49,0),MATCH(K$1,products!$A$1:$G$1,0))</f>
        <v>0.5</v>
      </c>
      <c r="L785">
        <f>INDEX(products!$A$1:$G$49,MATCH($D785,products!$A$1:$A$49,0),MATCH(L$1,products!$A$1:$G$1,0))</f>
        <v>8.73</v>
      </c>
      <c r="M78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INDEX(products!$A$1:$G$49,MATCH($D786,products!$A$1:$A$49,0),MATCH($I$1,products!$A$1:$G$1,0))</f>
        <v>Lib</v>
      </c>
      <c r="J786" t="str">
        <f>INDEX(products!$A$1:$G$49,MATCH($D786,products!$A$1:$A$49,0),MATCH(J$1,products!$A$1:$G$1,0))</f>
        <v>L</v>
      </c>
      <c r="K786" s="5">
        <f>INDEX(products!$A$1:$G$49,MATCH($D786,products!$A$1:$A$49,0),MATCH(K$1,products!$A$1:$G$1,0))</f>
        <v>1</v>
      </c>
      <c r="L786">
        <f>INDEX(products!$A$1:$G$49,MATCH($D786,products!$A$1:$A$49,0),MATCH(L$1,products!$A$1:$G$1,0))</f>
        <v>15.85</v>
      </c>
      <c r="M786">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INDEX(products!$A$1:$G$49,MATCH($D787,products!$A$1:$A$49,0),MATCH($I$1,products!$A$1:$G$1,0))</f>
        <v>Ara</v>
      </c>
      <c r="J787" t="str">
        <f>INDEX(products!$A$1:$G$49,MATCH($D787,products!$A$1:$A$49,0),MATCH(J$1,products!$A$1:$G$1,0))</f>
        <v>D</v>
      </c>
      <c r="K787" s="5">
        <f>INDEX(products!$A$1:$G$49,MATCH($D787,products!$A$1:$A$49,0),MATCH(K$1,products!$A$1:$G$1,0))</f>
        <v>2.5</v>
      </c>
      <c r="L787">
        <f>INDEX(products!$A$1:$G$49,MATCH($D787,products!$A$1:$A$49,0),MATCH(L$1,products!$A$1:$G$1,0))</f>
        <v>22.884999999999998</v>
      </c>
      <c r="M787">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INDEX(products!$A$1:$G$49,MATCH($D788,products!$A$1:$A$49,0),MATCH($I$1,products!$A$1:$G$1,0))</f>
        <v>Exc</v>
      </c>
      <c r="J788" t="str">
        <f>INDEX(products!$A$1:$G$49,MATCH($D788,products!$A$1:$A$49,0),MATCH(J$1,products!$A$1:$G$1,0))</f>
        <v>D</v>
      </c>
      <c r="K788" s="5">
        <f>INDEX(products!$A$1:$G$49,MATCH($D788,products!$A$1:$A$49,0),MATCH(K$1,products!$A$1:$G$1,0))</f>
        <v>2.5</v>
      </c>
      <c r="L788">
        <f>INDEX(products!$A$1:$G$49,MATCH($D788,products!$A$1:$A$49,0),MATCH(L$1,products!$A$1:$G$1,0))</f>
        <v>27.945</v>
      </c>
      <c r="M788">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INDEX(products!$A$1:$G$49,MATCH($D789,products!$A$1:$A$49,0),MATCH($I$1,products!$A$1:$G$1,0))</f>
        <v>Exc</v>
      </c>
      <c r="J789" t="str">
        <f>INDEX(products!$A$1:$G$49,MATCH($D789,products!$A$1:$A$49,0),MATCH(J$1,products!$A$1:$G$1,0))</f>
        <v>M</v>
      </c>
      <c r="K789" s="5">
        <f>INDEX(products!$A$1:$G$49,MATCH($D789,products!$A$1:$A$49,0),MATCH(K$1,products!$A$1:$G$1,0))</f>
        <v>1</v>
      </c>
      <c r="L789">
        <f>INDEX(products!$A$1:$G$49,MATCH($D789,products!$A$1:$A$49,0),MATCH(L$1,products!$A$1:$G$1,0))</f>
        <v>13.75</v>
      </c>
      <c r="M789">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INDEX(products!$A$1:$G$49,MATCH($D790,products!$A$1:$A$49,0),MATCH($I$1,products!$A$1:$G$1,0))</f>
        <v>Rob</v>
      </c>
      <c r="J790" t="str">
        <f>INDEX(products!$A$1:$G$49,MATCH($D790,products!$A$1:$A$49,0),MATCH(J$1,products!$A$1:$G$1,0))</f>
        <v>M</v>
      </c>
      <c r="K790" s="5">
        <f>INDEX(products!$A$1:$G$49,MATCH($D790,products!$A$1:$A$49,0),MATCH(K$1,products!$A$1:$G$1,0))</f>
        <v>2.5</v>
      </c>
      <c r="L790">
        <f>INDEX(products!$A$1:$G$49,MATCH($D790,products!$A$1:$A$49,0),MATCH(L$1,products!$A$1:$G$1,0))</f>
        <v>22.884999999999998</v>
      </c>
      <c r="M790">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INDEX(products!$A$1:$G$49,MATCH($D791,products!$A$1:$A$49,0),MATCH($I$1,products!$A$1:$G$1,0))</f>
        <v>Ara</v>
      </c>
      <c r="J791" t="str">
        <f>INDEX(products!$A$1:$G$49,MATCH($D791,products!$A$1:$A$49,0),MATCH(J$1,products!$A$1:$G$1,0))</f>
        <v>L</v>
      </c>
      <c r="K791" s="5">
        <f>INDEX(products!$A$1:$G$49,MATCH($D791,products!$A$1:$A$49,0),MATCH(K$1,products!$A$1:$G$1,0))</f>
        <v>1</v>
      </c>
      <c r="L791">
        <f>INDEX(products!$A$1:$G$49,MATCH($D791,products!$A$1:$A$49,0),MATCH(L$1,products!$A$1:$G$1,0))</f>
        <v>12.95</v>
      </c>
      <c r="M791">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INDEX(products!$A$1:$G$49,MATCH($D792,products!$A$1:$A$49,0),MATCH($I$1,products!$A$1:$G$1,0))</f>
        <v>Ara</v>
      </c>
      <c r="J792" t="str">
        <f>INDEX(products!$A$1:$G$49,MATCH($D792,products!$A$1:$A$49,0),MATCH(J$1,products!$A$1:$G$1,0))</f>
        <v>L</v>
      </c>
      <c r="K792" s="5">
        <f>INDEX(products!$A$1:$G$49,MATCH($D792,products!$A$1:$A$49,0),MATCH(K$1,products!$A$1:$G$1,0))</f>
        <v>0.5</v>
      </c>
      <c r="L792">
        <f>INDEX(products!$A$1:$G$49,MATCH($D792,products!$A$1:$A$49,0),MATCH(L$1,products!$A$1:$G$1,0))</f>
        <v>7.77</v>
      </c>
      <c r="M792">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INDEX(products!$A$1:$G$49,MATCH($D793,products!$A$1:$A$49,0),MATCH($I$1,products!$A$1:$G$1,0))</f>
        <v>Lib</v>
      </c>
      <c r="J793" t="str">
        <f>INDEX(products!$A$1:$G$49,MATCH($D793,products!$A$1:$A$49,0),MATCH(J$1,products!$A$1:$G$1,0))</f>
        <v>L</v>
      </c>
      <c r="K793" s="5">
        <f>INDEX(products!$A$1:$G$49,MATCH($D793,products!$A$1:$A$49,0),MATCH(K$1,products!$A$1:$G$1,0))</f>
        <v>0.2</v>
      </c>
      <c r="L793">
        <f>INDEX(products!$A$1:$G$49,MATCH($D793,products!$A$1:$A$49,0),MATCH(L$1,products!$A$1:$G$1,0))</f>
        <v>4.7549999999999999</v>
      </c>
      <c r="M793">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INDEX(products!$A$1:$G$49,MATCH($D794,products!$A$1:$A$49,0),MATCH($I$1,products!$A$1:$G$1,0))</f>
        <v>Lib</v>
      </c>
      <c r="J794" t="str">
        <f>INDEX(products!$A$1:$G$49,MATCH($D794,products!$A$1:$A$49,0),MATCH(J$1,products!$A$1:$G$1,0))</f>
        <v>M</v>
      </c>
      <c r="K794" s="5">
        <f>INDEX(products!$A$1:$G$49,MATCH($D794,products!$A$1:$A$49,0),MATCH(K$1,products!$A$1:$G$1,0))</f>
        <v>0.5</v>
      </c>
      <c r="L794">
        <f>INDEX(products!$A$1:$G$49,MATCH($D794,products!$A$1:$A$49,0),MATCH(L$1,products!$A$1:$G$1,0))</f>
        <v>8.73</v>
      </c>
      <c r="M794">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INDEX(products!$A$1:$G$49,MATCH($D795,products!$A$1:$A$49,0),MATCH($I$1,products!$A$1:$G$1,0))</f>
        <v>Rob</v>
      </c>
      <c r="J795" t="str">
        <f>INDEX(products!$A$1:$G$49,MATCH($D795,products!$A$1:$A$49,0),MATCH(J$1,products!$A$1:$G$1,0))</f>
        <v>L</v>
      </c>
      <c r="K795" s="5">
        <f>INDEX(products!$A$1:$G$49,MATCH($D795,products!$A$1:$A$49,0),MATCH(K$1,products!$A$1:$G$1,0))</f>
        <v>0.2</v>
      </c>
      <c r="L795">
        <f>INDEX(products!$A$1:$G$49,MATCH($D795,products!$A$1:$A$49,0),MATCH(L$1,products!$A$1:$G$1,0))</f>
        <v>3.5849999999999995</v>
      </c>
      <c r="M79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INDEX(products!$A$1:$G$49,MATCH($D796,products!$A$1:$A$49,0),MATCH($I$1,products!$A$1:$G$1,0))</f>
        <v>Ara</v>
      </c>
      <c r="J796" t="str">
        <f>INDEX(products!$A$1:$G$49,MATCH($D796,products!$A$1:$A$49,0),MATCH(J$1,products!$A$1:$G$1,0))</f>
        <v>L</v>
      </c>
      <c r="K796" s="5">
        <f>INDEX(products!$A$1:$G$49,MATCH($D796,products!$A$1:$A$49,0),MATCH(K$1,products!$A$1:$G$1,0))</f>
        <v>2.5</v>
      </c>
      <c r="L796">
        <f>INDEX(products!$A$1:$G$49,MATCH($D796,products!$A$1:$A$49,0),MATCH(L$1,products!$A$1:$G$1,0))</f>
        <v>29.784999999999997</v>
      </c>
      <c r="M796">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INDEX(products!$A$1:$G$49,MATCH($D797,products!$A$1:$A$49,0),MATCH($I$1,products!$A$1:$G$1,0))</f>
        <v>Rob</v>
      </c>
      <c r="J797" t="str">
        <f>INDEX(products!$A$1:$G$49,MATCH($D797,products!$A$1:$A$49,0),MATCH(J$1,products!$A$1:$G$1,0))</f>
        <v>L</v>
      </c>
      <c r="K797" s="5">
        <f>INDEX(products!$A$1:$G$49,MATCH($D797,products!$A$1:$A$49,0),MATCH(K$1,products!$A$1:$G$1,0))</f>
        <v>0.5</v>
      </c>
      <c r="L797">
        <f>INDEX(products!$A$1:$G$49,MATCH($D797,products!$A$1:$A$49,0),MATCH(L$1,products!$A$1:$G$1,0))</f>
        <v>7.169999999999999</v>
      </c>
      <c r="M797">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INDEX(products!$A$1:$G$49,MATCH($D798,products!$A$1:$A$49,0),MATCH($I$1,products!$A$1:$G$1,0))</f>
        <v>Lib</v>
      </c>
      <c r="J798" t="str">
        <f>INDEX(products!$A$1:$G$49,MATCH($D798,products!$A$1:$A$49,0),MATCH(J$1,products!$A$1:$G$1,0))</f>
        <v>L</v>
      </c>
      <c r="K798" s="5">
        <f>INDEX(products!$A$1:$G$49,MATCH($D798,products!$A$1:$A$49,0),MATCH(K$1,products!$A$1:$G$1,0))</f>
        <v>0.5</v>
      </c>
      <c r="L798">
        <f>INDEX(products!$A$1:$G$49,MATCH($D798,products!$A$1:$A$49,0),MATCH(L$1,products!$A$1:$G$1,0))</f>
        <v>9.51</v>
      </c>
      <c r="M798">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INDEX(products!$A$1:$G$49,MATCH($D799,products!$A$1:$A$49,0),MATCH($I$1,products!$A$1:$G$1,0))</f>
        <v>Ara</v>
      </c>
      <c r="J799" t="str">
        <f>INDEX(products!$A$1:$G$49,MATCH($D799,products!$A$1:$A$49,0),MATCH(J$1,products!$A$1:$G$1,0))</f>
        <v>L</v>
      </c>
      <c r="K799" s="5">
        <f>INDEX(products!$A$1:$G$49,MATCH($D799,products!$A$1:$A$49,0),MATCH(K$1,products!$A$1:$G$1,0))</f>
        <v>0.5</v>
      </c>
      <c r="L799">
        <f>INDEX(products!$A$1:$G$49,MATCH($D799,products!$A$1:$A$49,0),MATCH(L$1,products!$A$1:$G$1,0))</f>
        <v>7.77</v>
      </c>
      <c r="M799">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INDEX(products!$A$1:$G$49,MATCH($D800,products!$A$1:$A$49,0),MATCH($I$1,products!$A$1:$G$1,0))</f>
        <v>Rob</v>
      </c>
      <c r="J800" t="str">
        <f>INDEX(products!$A$1:$G$49,MATCH($D800,products!$A$1:$A$49,0),MATCH(J$1,products!$A$1:$G$1,0))</f>
        <v>D</v>
      </c>
      <c r="K800" s="5">
        <f>INDEX(products!$A$1:$G$49,MATCH($D800,products!$A$1:$A$49,0),MATCH(K$1,products!$A$1:$G$1,0))</f>
        <v>0.2</v>
      </c>
      <c r="L800">
        <f>INDEX(products!$A$1:$G$49,MATCH($D800,products!$A$1:$A$49,0),MATCH(L$1,products!$A$1:$G$1,0))</f>
        <v>2.6849999999999996</v>
      </c>
      <c r="M800">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INDEX(products!$A$1:$G$49,MATCH($D801,products!$A$1:$A$49,0),MATCH($I$1,products!$A$1:$G$1,0))</f>
        <v>Exc</v>
      </c>
      <c r="J801" t="str">
        <f>INDEX(products!$A$1:$G$49,MATCH($D801,products!$A$1:$A$49,0),MATCH(J$1,products!$A$1:$G$1,0))</f>
        <v>D</v>
      </c>
      <c r="K801" s="5">
        <f>INDEX(products!$A$1:$G$49,MATCH($D801,products!$A$1:$A$49,0),MATCH(K$1,products!$A$1:$G$1,0))</f>
        <v>1</v>
      </c>
      <c r="L801">
        <f>INDEX(products!$A$1:$G$49,MATCH($D801,products!$A$1:$A$49,0),MATCH(L$1,products!$A$1:$G$1,0))</f>
        <v>12.15</v>
      </c>
      <c r="M801">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INDEX(products!$A$1:$G$49,MATCH($D802,products!$A$1:$A$49,0),MATCH($I$1,products!$A$1:$G$1,0))</f>
        <v>Rob</v>
      </c>
      <c r="J802" t="str">
        <f>INDEX(products!$A$1:$G$49,MATCH($D802,products!$A$1:$A$49,0),MATCH(J$1,products!$A$1:$G$1,0))</f>
        <v>D</v>
      </c>
      <c r="K802" s="5">
        <f>INDEX(products!$A$1:$G$49,MATCH($D802,products!$A$1:$A$49,0),MATCH(K$1,products!$A$1:$G$1,0))</f>
        <v>0.2</v>
      </c>
      <c r="L802">
        <f>INDEX(products!$A$1:$G$49,MATCH($D802,products!$A$1:$A$49,0),MATCH(L$1,products!$A$1:$G$1,0))</f>
        <v>2.6849999999999996</v>
      </c>
      <c r="M802">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INDEX(products!$A$1:$G$49,MATCH($D803,products!$A$1:$A$49,0),MATCH($I$1,products!$A$1:$G$1,0))</f>
        <v>Rob</v>
      </c>
      <c r="J803" t="str">
        <f>INDEX(products!$A$1:$G$49,MATCH($D803,products!$A$1:$A$49,0),MATCH(J$1,products!$A$1:$G$1,0))</f>
        <v>D</v>
      </c>
      <c r="K803" s="5">
        <f>INDEX(products!$A$1:$G$49,MATCH($D803,products!$A$1:$A$49,0),MATCH(K$1,products!$A$1:$G$1,0))</f>
        <v>2.5</v>
      </c>
      <c r="L803">
        <f>INDEX(products!$A$1:$G$49,MATCH($D803,products!$A$1:$A$49,0),MATCH(L$1,products!$A$1:$G$1,0))</f>
        <v>20.584999999999997</v>
      </c>
      <c r="M803">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INDEX(products!$A$1:$G$49,MATCH($D804,products!$A$1:$A$49,0),MATCH($I$1,products!$A$1:$G$1,0))</f>
        <v>Rob</v>
      </c>
      <c r="J804" t="str">
        <f>INDEX(products!$A$1:$G$49,MATCH($D804,products!$A$1:$A$49,0),MATCH(J$1,products!$A$1:$G$1,0))</f>
        <v>D</v>
      </c>
      <c r="K804" s="5">
        <f>INDEX(products!$A$1:$G$49,MATCH($D804,products!$A$1:$A$49,0),MATCH(K$1,products!$A$1:$G$1,0))</f>
        <v>0.2</v>
      </c>
      <c r="L804">
        <f>INDEX(products!$A$1:$G$49,MATCH($D804,products!$A$1:$A$49,0),MATCH(L$1,products!$A$1:$G$1,0))</f>
        <v>2.6849999999999996</v>
      </c>
      <c r="M804">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INDEX(products!$A$1:$G$49,MATCH($D805,products!$A$1:$A$49,0),MATCH($I$1,products!$A$1:$G$1,0))</f>
        <v>Exc</v>
      </c>
      <c r="J805" t="str">
        <f>INDEX(products!$A$1:$G$49,MATCH($D805,products!$A$1:$A$49,0),MATCH(J$1,products!$A$1:$G$1,0))</f>
        <v>M</v>
      </c>
      <c r="K805" s="5">
        <f>INDEX(products!$A$1:$G$49,MATCH($D805,products!$A$1:$A$49,0),MATCH(K$1,products!$A$1:$G$1,0))</f>
        <v>2.5</v>
      </c>
      <c r="L805">
        <f>INDEX(products!$A$1:$G$49,MATCH($D805,products!$A$1:$A$49,0),MATCH(L$1,products!$A$1:$G$1,0))</f>
        <v>31.624999999999996</v>
      </c>
      <c r="M80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INDEX(products!$A$1:$G$49,MATCH($D806,products!$A$1:$A$49,0),MATCH($I$1,products!$A$1:$G$1,0))</f>
        <v>Rob</v>
      </c>
      <c r="J806" t="str">
        <f>INDEX(products!$A$1:$G$49,MATCH($D806,products!$A$1:$A$49,0),MATCH(J$1,products!$A$1:$G$1,0))</f>
        <v>L</v>
      </c>
      <c r="K806" s="5">
        <f>INDEX(products!$A$1:$G$49,MATCH($D806,products!$A$1:$A$49,0),MATCH(K$1,products!$A$1:$G$1,0))</f>
        <v>1</v>
      </c>
      <c r="L806">
        <f>INDEX(products!$A$1:$G$49,MATCH($D806,products!$A$1:$A$49,0),MATCH(L$1,products!$A$1:$G$1,0))</f>
        <v>11.95</v>
      </c>
      <c r="M806">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INDEX(products!$A$1:$G$49,MATCH($D807,products!$A$1:$A$49,0),MATCH($I$1,products!$A$1:$G$1,0))</f>
        <v>Rob</v>
      </c>
      <c r="J807" t="str">
        <f>INDEX(products!$A$1:$G$49,MATCH($D807,products!$A$1:$A$49,0),MATCH(J$1,products!$A$1:$G$1,0))</f>
        <v>M</v>
      </c>
      <c r="K807" s="5">
        <f>INDEX(products!$A$1:$G$49,MATCH($D807,products!$A$1:$A$49,0),MATCH(K$1,products!$A$1:$G$1,0))</f>
        <v>0.5</v>
      </c>
      <c r="L807">
        <f>INDEX(products!$A$1:$G$49,MATCH($D807,products!$A$1:$A$49,0),MATCH(L$1,products!$A$1:$G$1,0))</f>
        <v>5.97</v>
      </c>
      <c r="M807">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INDEX(products!$A$1:$G$49,MATCH($D808,products!$A$1:$A$49,0),MATCH($I$1,products!$A$1:$G$1,0))</f>
        <v>Lib</v>
      </c>
      <c r="J808" t="str">
        <f>INDEX(products!$A$1:$G$49,MATCH($D808,products!$A$1:$A$49,0),MATCH(J$1,products!$A$1:$G$1,0))</f>
        <v>D</v>
      </c>
      <c r="K808" s="5">
        <f>INDEX(products!$A$1:$G$49,MATCH($D808,products!$A$1:$A$49,0),MATCH(K$1,products!$A$1:$G$1,0))</f>
        <v>0.2</v>
      </c>
      <c r="L808">
        <f>INDEX(products!$A$1:$G$49,MATCH($D808,products!$A$1:$A$49,0),MATCH(L$1,products!$A$1:$G$1,0))</f>
        <v>3.8849999999999998</v>
      </c>
      <c r="M808">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INDEX(products!$A$1:$G$49,MATCH($D809,products!$A$1:$A$49,0),MATCH($I$1,products!$A$1:$G$1,0))</f>
        <v>Lib</v>
      </c>
      <c r="J809" t="str">
        <f>INDEX(products!$A$1:$G$49,MATCH($D809,products!$A$1:$A$49,0),MATCH(J$1,products!$A$1:$G$1,0))</f>
        <v>D</v>
      </c>
      <c r="K809" s="5">
        <f>INDEX(products!$A$1:$G$49,MATCH($D809,products!$A$1:$A$49,0),MATCH(K$1,products!$A$1:$G$1,0))</f>
        <v>0.5</v>
      </c>
      <c r="L809">
        <f>INDEX(products!$A$1:$G$49,MATCH($D809,products!$A$1:$A$49,0),MATCH(L$1,products!$A$1:$G$1,0))</f>
        <v>7.77</v>
      </c>
      <c r="M809">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INDEX(products!$A$1:$G$49,MATCH($D810,products!$A$1:$A$49,0),MATCH($I$1,products!$A$1:$G$1,0))</f>
        <v>Rob</v>
      </c>
      <c r="J810" t="str">
        <f>INDEX(products!$A$1:$G$49,MATCH($D810,products!$A$1:$A$49,0),MATCH(J$1,products!$A$1:$G$1,0))</f>
        <v>L</v>
      </c>
      <c r="K810" s="5">
        <f>INDEX(products!$A$1:$G$49,MATCH($D810,products!$A$1:$A$49,0),MATCH(K$1,products!$A$1:$G$1,0))</f>
        <v>2.5</v>
      </c>
      <c r="L810">
        <f>INDEX(products!$A$1:$G$49,MATCH($D810,products!$A$1:$A$49,0),MATCH(L$1,products!$A$1:$G$1,0))</f>
        <v>27.484999999999996</v>
      </c>
      <c r="M810">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INDEX(products!$A$1:$G$49,MATCH($D811,products!$A$1:$A$49,0),MATCH($I$1,products!$A$1:$G$1,0))</f>
        <v>Rob</v>
      </c>
      <c r="J811" t="str">
        <f>INDEX(products!$A$1:$G$49,MATCH($D811,products!$A$1:$A$49,0),MATCH(J$1,products!$A$1:$G$1,0))</f>
        <v>D</v>
      </c>
      <c r="K811" s="5">
        <f>INDEX(products!$A$1:$G$49,MATCH($D811,products!$A$1:$A$49,0),MATCH(K$1,products!$A$1:$G$1,0))</f>
        <v>0.2</v>
      </c>
      <c r="L811">
        <f>INDEX(products!$A$1:$G$49,MATCH($D811,products!$A$1:$A$49,0),MATCH(L$1,products!$A$1:$G$1,0))</f>
        <v>2.6849999999999996</v>
      </c>
      <c r="M811">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INDEX(products!$A$1:$G$49,MATCH($D812,products!$A$1:$A$49,0),MATCH($I$1,products!$A$1:$G$1,0))</f>
        <v>Lib</v>
      </c>
      <c r="J812" t="str">
        <f>INDEX(products!$A$1:$G$49,MATCH($D812,products!$A$1:$A$49,0),MATCH(J$1,products!$A$1:$G$1,0))</f>
        <v>L</v>
      </c>
      <c r="K812" s="5">
        <f>INDEX(products!$A$1:$G$49,MATCH($D812,products!$A$1:$A$49,0),MATCH(K$1,products!$A$1:$G$1,0))</f>
        <v>0.5</v>
      </c>
      <c r="L812">
        <f>INDEX(products!$A$1:$G$49,MATCH($D812,products!$A$1:$A$49,0),MATCH(L$1,products!$A$1:$G$1,0))</f>
        <v>9.51</v>
      </c>
      <c r="M812">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INDEX(products!$A$1:$G$49,MATCH($D813,products!$A$1:$A$49,0),MATCH($I$1,products!$A$1:$G$1,0))</f>
        <v>Ara</v>
      </c>
      <c r="J813" t="str">
        <f>INDEX(products!$A$1:$G$49,MATCH($D813,products!$A$1:$A$49,0),MATCH(J$1,products!$A$1:$G$1,0))</f>
        <v>M</v>
      </c>
      <c r="K813" s="5">
        <f>INDEX(products!$A$1:$G$49,MATCH($D813,products!$A$1:$A$49,0),MATCH(K$1,products!$A$1:$G$1,0))</f>
        <v>1</v>
      </c>
      <c r="L813">
        <f>INDEX(products!$A$1:$G$49,MATCH($D813,products!$A$1:$A$49,0),MATCH(L$1,products!$A$1:$G$1,0))</f>
        <v>11.25</v>
      </c>
      <c r="M813">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INDEX(products!$A$1:$G$49,MATCH($D814,products!$A$1:$A$49,0),MATCH($I$1,products!$A$1:$G$1,0))</f>
        <v>Lib</v>
      </c>
      <c r="J814" t="str">
        <f>INDEX(products!$A$1:$G$49,MATCH($D814,products!$A$1:$A$49,0),MATCH(J$1,products!$A$1:$G$1,0))</f>
        <v>D</v>
      </c>
      <c r="K814" s="5">
        <f>INDEX(products!$A$1:$G$49,MATCH($D814,products!$A$1:$A$49,0),MATCH(K$1,products!$A$1:$G$1,0))</f>
        <v>2.5</v>
      </c>
      <c r="L814">
        <f>INDEX(products!$A$1:$G$49,MATCH($D814,products!$A$1:$A$49,0),MATCH(L$1,products!$A$1:$G$1,0))</f>
        <v>29.784999999999997</v>
      </c>
      <c r="M814">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INDEX(products!$A$1:$G$49,MATCH($D815,products!$A$1:$A$49,0),MATCH($I$1,products!$A$1:$G$1,0))</f>
        <v>Exc</v>
      </c>
      <c r="J815" t="str">
        <f>INDEX(products!$A$1:$G$49,MATCH($D815,products!$A$1:$A$49,0),MATCH(J$1,products!$A$1:$G$1,0))</f>
        <v>M</v>
      </c>
      <c r="K815" s="5">
        <f>INDEX(products!$A$1:$G$49,MATCH($D815,products!$A$1:$A$49,0),MATCH(K$1,products!$A$1:$G$1,0))</f>
        <v>2.5</v>
      </c>
      <c r="L815">
        <f>INDEX(products!$A$1:$G$49,MATCH($D815,products!$A$1:$A$49,0),MATCH(L$1,products!$A$1:$G$1,0))</f>
        <v>31.624999999999996</v>
      </c>
      <c r="M81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INDEX(products!$A$1:$G$49,MATCH($D816,products!$A$1:$A$49,0),MATCH($I$1,products!$A$1:$G$1,0))</f>
        <v>Exc</v>
      </c>
      <c r="J816" t="str">
        <f>INDEX(products!$A$1:$G$49,MATCH($D816,products!$A$1:$A$49,0),MATCH(J$1,products!$A$1:$G$1,0))</f>
        <v>L</v>
      </c>
      <c r="K816" s="5">
        <f>INDEX(products!$A$1:$G$49,MATCH($D816,products!$A$1:$A$49,0),MATCH(K$1,products!$A$1:$G$1,0))</f>
        <v>0.2</v>
      </c>
      <c r="L816">
        <f>INDEX(products!$A$1:$G$49,MATCH($D816,products!$A$1:$A$49,0),MATCH(L$1,products!$A$1:$G$1,0))</f>
        <v>4.4550000000000001</v>
      </c>
      <c r="M816">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INDEX(products!$A$1:$G$49,MATCH($D817,products!$A$1:$A$49,0),MATCH($I$1,products!$A$1:$G$1,0))</f>
        <v>Rob</v>
      </c>
      <c r="J817" t="str">
        <f>INDEX(products!$A$1:$G$49,MATCH($D817,products!$A$1:$A$49,0),MATCH(J$1,products!$A$1:$G$1,0))</f>
        <v>M</v>
      </c>
      <c r="K817" s="5">
        <f>INDEX(products!$A$1:$G$49,MATCH($D817,products!$A$1:$A$49,0),MATCH(K$1,products!$A$1:$G$1,0))</f>
        <v>0.5</v>
      </c>
      <c r="L817">
        <f>INDEX(products!$A$1:$G$49,MATCH($D817,products!$A$1:$A$49,0),MATCH(L$1,products!$A$1:$G$1,0))</f>
        <v>5.97</v>
      </c>
      <c r="M817">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INDEX(products!$A$1:$G$49,MATCH($D818,products!$A$1:$A$49,0),MATCH($I$1,products!$A$1:$G$1,0))</f>
        <v>Lib</v>
      </c>
      <c r="J818" t="str">
        <f>INDEX(products!$A$1:$G$49,MATCH($D818,products!$A$1:$A$49,0),MATCH(J$1,products!$A$1:$G$1,0))</f>
        <v>L</v>
      </c>
      <c r="K818" s="5">
        <f>INDEX(products!$A$1:$G$49,MATCH($D818,products!$A$1:$A$49,0),MATCH(K$1,products!$A$1:$G$1,0))</f>
        <v>0.5</v>
      </c>
      <c r="L818">
        <f>INDEX(products!$A$1:$G$49,MATCH($D818,products!$A$1:$A$49,0),MATCH(L$1,products!$A$1:$G$1,0))</f>
        <v>9.51</v>
      </c>
      <c r="M818">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INDEX(products!$A$1:$G$49,MATCH($D819,products!$A$1:$A$49,0),MATCH($I$1,products!$A$1:$G$1,0))</f>
        <v>Lib</v>
      </c>
      <c r="J819" t="str">
        <f>INDEX(products!$A$1:$G$49,MATCH($D819,products!$A$1:$A$49,0),MATCH(J$1,products!$A$1:$G$1,0))</f>
        <v>D</v>
      </c>
      <c r="K819" s="5">
        <f>INDEX(products!$A$1:$G$49,MATCH($D819,products!$A$1:$A$49,0),MATCH(K$1,products!$A$1:$G$1,0))</f>
        <v>0.5</v>
      </c>
      <c r="L819">
        <f>INDEX(products!$A$1:$G$49,MATCH($D819,products!$A$1:$A$49,0),MATCH(L$1,products!$A$1:$G$1,0))</f>
        <v>7.77</v>
      </c>
      <c r="M819">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INDEX(products!$A$1:$G$49,MATCH($D820,products!$A$1:$A$49,0),MATCH($I$1,products!$A$1:$G$1,0))</f>
        <v>Lib</v>
      </c>
      <c r="J820" t="str">
        <f>INDEX(products!$A$1:$G$49,MATCH($D820,products!$A$1:$A$49,0),MATCH(J$1,products!$A$1:$G$1,0))</f>
        <v>L</v>
      </c>
      <c r="K820" s="5">
        <f>INDEX(products!$A$1:$G$49,MATCH($D820,products!$A$1:$A$49,0),MATCH(K$1,products!$A$1:$G$1,0))</f>
        <v>1</v>
      </c>
      <c r="L820">
        <f>INDEX(products!$A$1:$G$49,MATCH($D820,products!$A$1:$A$49,0),MATCH(L$1,products!$A$1:$G$1,0))</f>
        <v>15.85</v>
      </c>
      <c r="M820">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INDEX(products!$A$1:$G$49,MATCH($D821,products!$A$1:$A$49,0),MATCH($I$1,products!$A$1:$G$1,0))</f>
        <v>Lib</v>
      </c>
      <c r="J821" t="str">
        <f>INDEX(products!$A$1:$G$49,MATCH($D821,products!$A$1:$A$49,0),MATCH(J$1,products!$A$1:$G$1,0))</f>
        <v>L</v>
      </c>
      <c r="K821" s="5">
        <f>INDEX(products!$A$1:$G$49,MATCH($D821,products!$A$1:$A$49,0),MATCH(K$1,products!$A$1:$G$1,0))</f>
        <v>0.2</v>
      </c>
      <c r="L821">
        <f>INDEX(products!$A$1:$G$49,MATCH($D821,products!$A$1:$A$49,0),MATCH(L$1,products!$A$1:$G$1,0))</f>
        <v>4.7549999999999999</v>
      </c>
      <c r="M821">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INDEX(products!$A$1:$G$49,MATCH($D822,products!$A$1:$A$49,0),MATCH($I$1,products!$A$1:$G$1,0))</f>
        <v>Exc</v>
      </c>
      <c r="J822" t="str">
        <f>INDEX(products!$A$1:$G$49,MATCH($D822,products!$A$1:$A$49,0),MATCH(J$1,products!$A$1:$G$1,0))</f>
        <v>M</v>
      </c>
      <c r="K822" s="5">
        <f>INDEX(products!$A$1:$G$49,MATCH($D822,products!$A$1:$A$49,0),MATCH(K$1,products!$A$1:$G$1,0))</f>
        <v>1</v>
      </c>
      <c r="L822">
        <f>INDEX(products!$A$1:$G$49,MATCH($D822,products!$A$1:$A$49,0),MATCH(L$1,products!$A$1:$G$1,0))</f>
        <v>13.75</v>
      </c>
      <c r="M822">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INDEX(products!$A$1:$G$49,MATCH($D823,products!$A$1:$A$49,0),MATCH($I$1,products!$A$1:$G$1,0))</f>
        <v>Rob</v>
      </c>
      <c r="J823" t="str">
        <f>INDEX(products!$A$1:$G$49,MATCH($D823,products!$A$1:$A$49,0),MATCH(J$1,products!$A$1:$G$1,0))</f>
        <v>D</v>
      </c>
      <c r="K823" s="5">
        <f>INDEX(products!$A$1:$G$49,MATCH($D823,products!$A$1:$A$49,0),MATCH(K$1,products!$A$1:$G$1,0))</f>
        <v>0.5</v>
      </c>
      <c r="L823">
        <f>INDEX(products!$A$1:$G$49,MATCH($D823,products!$A$1:$A$49,0),MATCH(L$1,products!$A$1:$G$1,0))</f>
        <v>5.3699999999999992</v>
      </c>
      <c r="M823">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INDEX(products!$A$1:$G$49,MATCH($D824,products!$A$1:$A$49,0),MATCH($I$1,products!$A$1:$G$1,0))</f>
        <v>Exc</v>
      </c>
      <c r="J824" t="str">
        <f>INDEX(products!$A$1:$G$49,MATCH($D824,products!$A$1:$A$49,0),MATCH(J$1,products!$A$1:$G$1,0))</f>
        <v>L</v>
      </c>
      <c r="K824" s="5">
        <f>INDEX(products!$A$1:$G$49,MATCH($D824,products!$A$1:$A$49,0),MATCH(K$1,products!$A$1:$G$1,0))</f>
        <v>2.5</v>
      </c>
      <c r="L824">
        <f>INDEX(products!$A$1:$G$49,MATCH($D824,products!$A$1:$A$49,0),MATCH(L$1,products!$A$1:$G$1,0))</f>
        <v>34.154999999999994</v>
      </c>
      <c r="M824">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INDEX(products!$A$1:$G$49,MATCH($D825,products!$A$1:$A$49,0),MATCH($I$1,products!$A$1:$G$1,0))</f>
        <v>Lib</v>
      </c>
      <c r="J825" t="str">
        <f>INDEX(products!$A$1:$G$49,MATCH($D825,products!$A$1:$A$49,0),MATCH(J$1,products!$A$1:$G$1,0))</f>
        <v>L</v>
      </c>
      <c r="K825" s="5">
        <f>INDEX(products!$A$1:$G$49,MATCH($D825,products!$A$1:$A$49,0),MATCH(K$1,products!$A$1:$G$1,0))</f>
        <v>1</v>
      </c>
      <c r="L825">
        <f>INDEX(products!$A$1:$G$49,MATCH($D825,products!$A$1:$A$49,0),MATCH(L$1,products!$A$1:$G$1,0))</f>
        <v>15.85</v>
      </c>
      <c r="M82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INDEX(products!$A$1:$G$49,MATCH($D826,products!$A$1:$A$49,0),MATCH($I$1,products!$A$1:$G$1,0))</f>
        <v>Ara</v>
      </c>
      <c r="J826" t="str">
        <f>INDEX(products!$A$1:$G$49,MATCH($D826,products!$A$1:$A$49,0),MATCH(J$1,products!$A$1:$G$1,0))</f>
        <v>M</v>
      </c>
      <c r="K826" s="5">
        <f>INDEX(products!$A$1:$G$49,MATCH($D826,products!$A$1:$A$49,0),MATCH(K$1,products!$A$1:$G$1,0))</f>
        <v>0.2</v>
      </c>
      <c r="L826">
        <f>INDEX(products!$A$1:$G$49,MATCH($D826,products!$A$1:$A$49,0),MATCH(L$1,products!$A$1:$G$1,0))</f>
        <v>3.375</v>
      </c>
      <c r="M826">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INDEX(products!$A$1:$G$49,MATCH($D827,products!$A$1:$A$49,0),MATCH($I$1,products!$A$1:$G$1,0))</f>
        <v>Ara</v>
      </c>
      <c r="J827" t="str">
        <f>INDEX(products!$A$1:$G$49,MATCH($D827,products!$A$1:$A$49,0),MATCH(J$1,products!$A$1:$G$1,0))</f>
        <v>D</v>
      </c>
      <c r="K827" s="5">
        <f>INDEX(products!$A$1:$G$49,MATCH($D827,products!$A$1:$A$49,0),MATCH(K$1,products!$A$1:$G$1,0))</f>
        <v>1</v>
      </c>
      <c r="L827">
        <f>INDEX(products!$A$1:$G$49,MATCH($D827,products!$A$1:$A$49,0),MATCH(L$1,products!$A$1:$G$1,0))</f>
        <v>9.9499999999999993</v>
      </c>
      <c r="M827">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INDEX(products!$A$1:$G$49,MATCH($D828,products!$A$1:$A$49,0),MATCH($I$1,products!$A$1:$G$1,0))</f>
        <v>Exc</v>
      </c>
      <c r="J828" t="str">
        <f>INDEX(products!$A$1:$G$49,MATCH($D828,products!$A$1:$A$49,0),MATCH(J$1,products!$A$1:$G$1,0))</f>
        <v>M</v>
      </c>
      <c r="K828" s="5">
        <f>INDEX(products!$A$1:$G$49,MATCH($D828,products!$A$1:$A$49,0),MATCH(K$1,products!$A$1:$G$1,0))</f>
        <v>0.5</v>
      </c>
      <c r="L828">
        <f>INDEX(products!$A$1:$G$49,MATCH($D828,products!$A$1:$A$49,0),MATCH(L$1,products!$A$1:$G$1,0))</f>
        <v>8.25</v>
      </c>
      <c r="M828">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INDEX(products!$A$1:$G$49,MATCH($D829,products!$A$1:$A$49,0),MATCH($I$1,products!$A$1:$G$1,0))</f>
        <v>Exc</v>
      </c>
      <c r="J829" t="str">
        <f>INDEX(products!$A$1:$G$49,MATCH($D829,products!$A$1:$A$49,0),MATCH(J$1,products!$A$1:$G$1,0))</f>
        <v>M</v>
      </c>
      <c r="K829" s="5">
        <f>INDEX(products!$A$1:$G$49,MATCH($D829,products!$A$1:$A$49,0),MATCH(K$1,products!$A$1:$G$1,0))</f>
        <v>0.2</v>
      </c>
      <c r="L829">
        <f>INDEX(products!$A$1:$G$49,MATCH($D829,products!$A$1:$A$49,0),MATCH(L$1,products!$A$1:$G$1,0))</f>
        <v>4.125</v>
      </c>
      <c r="M829">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INDEX(products!$A$1:$G$49,MATCH($D830,products!$A$1:$A$49,0),MATCH($I$1,products!$A$1:$G$1,0))</f>
        <v>Ara</v>
      </c>
      <c r="J830" t="str">
        <f>INDEX(products!$A$1:$G$49,MATCH($D830,products!$A$1:$A$49,0),MATCH(J$1,products!$A$1:$G$1,0))</f>
        <v>D</v>
      </c>
      <c r="K830" s="5">
        <f>INDEX(products!$A$1:$G$49,MATCH($D830,products!$A$1:$A$49,0),MATCH(K$1,products!$A$1:$G$1,0))</f>
        <v>2.5</v>
      </c>
      <c r="L830">
        <f>INDEX(products!$A$1:$G$49,MATCH($D830,products!$A$1:$A$49,0),MATCH(L$1,products!$A$1:$G$1,0))</f>
        <v>22.884999999999998</v>
      </c>
      <c r="M830">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INDEX(products!$A$1:$G$49,MATCH($D831,products!$A$1:$A$49,0),MATCH($I$1,products!$A$1:$G$1,0))</f>
        <v>Ara</v>
      </c>
      <c r="J831" t="str">
        <f>INDEX(products!$A$1:$G$49,MATCH($D831,products!$A$1:$A$49,0),MATCH(J$1,products!$A$1:$G$1,0))</f>
        <v>D</v>
      </c>
      <c r="K831" s="5">
        <f>INDEX(products!$A$1:$G$49,MATCH($D831,products!$A$1:$A$49,0),MATCH(K$1,products!$A$1:$G$1,0))</f>
        <v>0.2</v>
      </c>
      <c r="L831">
        <f>INDEX(products!$A$1:$G$49,MATCH($D831,products!$A$1:$A$49,0),MATCH(L$1,products!$A$1:$G$1,0))</f>
        <v>2.9849999999999999</v>
      </c>
      <c r="M831">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INDEX(products!$A$1:$G$49,MATCH($D832,products!$A$1:$A$49,0),MATCH($I$1,products!$A$1:$G$1,0))</f>
        <v>Exc</v>
      </c>
      <c r="J832" t="str">
        <f>INDEX(products!$A$1:$G$49,MATCH($D832,products!$A$1:$A$49,0),MATCH(J$1,products!$A$1:$G$1,0))</f>
        <v>M</v>
      </c>
      <c r="K832" s="5">
        <f>INDEX(products!$A$1:$G$49,MATCH($D832,products!$A$1:$A$49,0),MATCH(K$1,products!$A$1:$G$1,0))</f>
        <v>1</v>
      </c>
      <c r="L832">
        <f>INDEX(products!$A$1:$G$49,MATCH($D832,products!$A$1:$A$49,0),MATCH(L$1,products!$A$1:$G$1,0))</f>
        <v>13.75</v>
      </c>
      <c r="M832">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INDEX(products!$A$1:$G$49,MATCH($D833,products!$A$1:$A$49,0),MATCH($I$1,products!$A$1:$G$1,0))</f>
        <v>Ara</v>
      </c>
      <c r="J833" t="str">
        <f>INDEX(products!$A$1:$G$49,MATCH($D833,products!$A$1:$A$49,0),MATCH(J$1,products!$A$1:$G$1,0))</f>
        <v>D</v>
      </c>
      <c r="K833" s="5">
        <f>INDEX(products!$A$1:$G$49,MATCH($D833,products!$A$1:$A$49,0),MATCH(K$1,products!$A$1:$G$1,0))</f>
        <v>0.2</v>
      </c>
      <c r="L833">
        <f>INDEX(products!$A$1:$G$49,MATCH($D833,products!$A$1:$A$49,0),MATCH(L$1,products!$A$1:$G$1,0))</f>
        <v>2.9849999999999999</v>
      </c>
      <c r="M833">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INDEX(products!$A$1:$G$49,MATCH($D834,products!$A$1:$A$49,0),MATCH($I$1,products!$A$1:$G$1,0))</f>
        <v>Rob</v>
      </c>
      <c r="J834" t="str">
        <f>INDEX(products!$A$1:$G$49,MATCH($D834,products!$A$1:$A$49,0),MATCH(J$1,products!$A$1:$G$1,0))</f>
        <v>M</v>
      </c>
      <c r="K834" s="5">
        <f>INDEX(products!$A$1:$G$49,MATCH($D834,products!$A$1:$A$49,0),MATCH(K$1,products!$A$1:$G$1,0))</f>
        <v>1</v>
      </c>
      <c r="L834">
        <f>INDEX(products!$A$1:$G$49,MATCH($D834,products!$A$1:$A$49,0),MATCH(L$1,products!$A$1:$G$1,0))</f>
        <v>9.9499999999999993</v>
      </c>
      <c r="M834">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INDEX(products!$A$1:$G$49,MATCH($D835,products!$A$1:$A$49,0),MATCH($I$1,products!$A$1:$G$1,0))</f>
        <v>Rob</v>
      </c>
      <c r="J835" t="str">
        <f>INDEX(products!$A$1:$G$49,MATCH($D835,products!$A$1:$A$49,0),MATCH(J$1,products!$A$1:$G$1,0))</f>
        <v>D</v>
      </c>
      <c r="K835" s="5">
        <f>INDEX(products!$A$1:$G$49,MATCH($D835,products!$A$1:$A$49,0),MATCH(K$1,products!$A$1:$G$1,0))</f>
        <v>2.5</v>
      </c>
      <c r="L835">
        <f>INDEX(products!$A$1:$G$49,MATCH($D835,products!$A$1:$A$49,0),MATCH(L$1,products!$A$1:$G$1,0))</f>
        <v>20.584999999999997</v>
      </c>
      <c r="M835">
        <f t="shared" ref="M835:M898" si="39">L835*E835</f>
        <v>82.339999999999989</v>
      </c>
      <c r="N835" t="str">
        <f t="shared" ref="N835:N898" si="40">IF(I835="Rob","Robusta",IF(I835="Exc","Excelsa",IF(I835="Ara","Arabica",IF(I835="Lib","Liberica",""))))</f>
        <v>Robusta</v>
      </c>
      <c r="O835" t="str">
        <f t="shared" ref="O835:O898" si="41">IF(J835="M","Medium", 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INDEX(products!$A$1:$G$49,MATCH($D836,products!$A$1:$A$49,0),MATCH($I$1,products!$A$1:$G$1,0))</f>
        <v>Ara</v>
      </c>
      <c r="J836" t="str">
        <f>INDEX(products!$A$1:$G$49,MATCH($D836,products!$A$1:$A$49,0),MATCH(J$1,products!$A$1:$G$1,0))</f>
        <v>D</v>
      </c>
      <c r="K836" s="5">
        <f>INDEX(products!$A$1:$G$49,MATCH($D836,products!$A$1:$A$49,0),MATCH(K$1,products!$A$1:$G$1,0))</f>
        <v>2.5</v>
      </c>
      <c r="L836">
        <f>INDEX(products!$A$1:$G$49,MATCH($D836,products!$A$1:$A$49,0),MATCH(L$1,products!$A$1:$G$1,0))</f>
        <v>22.884999999999998</v>
      </c>
      <c r="M836">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INDEX(products!$A$1:$G$49,MATCH($D837,products!$A$1:$A$49,0),MATCH($I$1,products!$A$1:$G$1,0))</f>
        <v>Exc</v>
      </c>
      <c r="J837" t="str">
        <f>INDEX(products!$A$1:$G$49,MATCH($D837,products!$A$1:$A$49,0),MATCH(J$1,products!$A$1:$G$1,0))</f>
        <v>L</v>
      </c>
      <c r="K837" s="5">
        <f>INDEX(products!$A$1:$G$49,MATCH($D837,products!$A$1:$A$49,0),MATCH(K$1,products!$A$1:$G$1,0))</f>
        <v>0.5</v>
      </c>
      <c r="L837">
        <f>INDEX(products!$A$1:$G$49,MATCH($D837,products!$A$1:$A$49,0),MATCH(L$1,products!$A$1:$G$1,0))</f>
        <v>8.91</v>
      </c>
      <c r="M837">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INDEX(products!$A$1:$G$49,MATCH($D838,products!$A$1:$A$49,0),MATCH($I$1,products!$A$1:$G$1,0))</f>
        <v>Ara</v>
      </c>
      <c r="J838" t="str">
        <f>INDEX(products!$A$1:$G$49,MATCH($D838,products!$A$1:$A$49,0),MATCH(J$1,products!$A$1:$G$1,0))</f>
        <v>D</v>
      </c>
      <c r="K838" s="5">
        <f>INDEX(products!$A$1:$G$49,MATCH($D838,products!$A$1:$A$49,0),MATCH(K$1,products!$A$1:$G$1,0))</f>
        <v>0.2</v>
      </c>
      <c r="L838">
        <f>INDEX(products!$A$1:$G$49,MATCH($D838,products!$A$1:$A$49,0),MATCH(L$1,products!$A$1:$G$1,0))</f>
        <v>2.9849999999999999</v>
      </c>
      <c r="M838">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INDEX(products!$A$1:$G$49,MATCH($D839,products!$A$1:$A$49,0),MATCH($I$1,products!$A$1:$G$1,0))</f>
        <v>Lib</v>
      </c>
      <c r="J839" t="str">
        <f>INDEX(products!$A$1:$G$49,MATCH($D839,products!$A$1:$A$49,0),MATCH(J$1,products!$A$1:$G$1,0))</f>
        <v>M</v>
      </c>
      <c r="K839" s="5">
        <f>INDEX(products!$A$1:$G$49,MATCH($D839,products!$A$1:$A$49,0),MATCH(K$1,products!$A$1:$G$1,0))</f>
        <v>2.5</v>
      </c>
      <c r="L839">
        <f>INDEX(products!$A$1:$G$49,MATCH($D839,products!$A$1:$A$49,0),MATCH(L$1,products!$A$1:$G$1,0))</f>
        <v>33.464999999999996</v>
      </c>
      <c r="M839">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INDEX(products!$A$1:$G$49,MATCH($D840,products!$A$1:$A$49,0),MATCH($I$1,products!$A$1:$G$1,0))</f>
        <v>Ara</v>
      </c>
      <c r="J840" t="str">
        <f>INDEX(products!$A$1:$G$49,MATCH($D840,products!$A$1:$A$49,0),MATCH(J$1,products!$A$1:$G$1,0))</f>
        <v>D</v>
      </c>
      <c r="K840" s="5">
        <f>INDEX(products!$A$1:$G$49,MATCH($D840,products!$A$1:$A$49,0),MATCH(K$1,products!$A$1:$G$1,0))</f>
        <v>2.5</v>
      </c>
      <c r="L840">
        <f>INDEX(products!$A$1:$G$49,MATCH($D840,products!$A$1:$A$49,0),MATCH(L$1,products!$A$1:$G$1,0))</f>
        <v>22.884999999999998</v>
      </c>
      <c r="M840">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INDEX(products!$A$1:$G$49,MATCH($D841,products!$A$1:$A$49,0),MATCH($I$1,products!$A$1:$G$1,0))</f>
        <v>Exc</v>
      </c>
      <c r="J841" t="str">
        <f>INDEX(products!$A$1:$G$49,MATCH($D841,products!$A$1:$A$49,0),MATCH(J$1,products!$A$1:$G$1,0))</f>
        <v>M</v>
      </c>
      <c r="K841" s="5">
        <f>INDEX(products!$A$1:$G$49,MATCH($D841,products!$A$1:$A$49,0),MATCH(K$1,products!$A$1:$G$1,0))</f>
        <v>0.5</v>
      </c>
      <c r="L841">
        <f>INDEX(products!$A$1:$G$49,MATCH($D841,products!$A$1:$A$49,0),MATCH(L$1,products!$A$1:$G$1,0))</f>
        <v>8.25</v>
      </c>
      <c r="M841">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INDEX(products!$A$1:$G$49,MATCH($D842,products!$A$1:$A$49,0),MATCH($I$1,products!$A$1:$G$1,0))</f>
        <v>Rob</v>
      </c>
      <c r="J842" t="str">
        <f>INDEX(products!$A$1:$G$49,MATCH($D842,products!$A$1:$A$49,0),MATCH(J$1,products!$A$1:$G$1,0))</f>
        <v>L</v>
      </c>
      <c r="K842" s="5">
        <f>INDEX(products!$A$1:$G$49,MATCH($D842,products!$A$1:$A$49,0),MATCH(K$1,products!$A$1:$G$1,0))</f>
        <v>0.5</v>
      </c>
      <c r="L842">
        <f>INDEX(products!$A$1:$G$49,MATCH($D842,products!$A$1:$A$49,0),MATCH(L$1,products!$A$1:$G$1,0))</f>
        <v>7.169999999999999</v>
      </c>
      <c r="M842">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INDEX(products!$A$1:$G$49,MATCH($D843,products!$A$1:$A$49,0),MATCH($I$1,products!$A$1:$G$1,0))</f>
        <v>Lib</v>
      </c>
      <c r="J843" t="str">
        <f>INDEX(products!$A$1:$G$49,MATCH($D843,products!$A$1:$A$49,0),MATCH(J$1,products!$A$1:$G$1,0))</f>
        <v>M</v>
      </c>
      <c r="K843" s="5">
        <f>INDEX(products!$A$1:$G$49,MATCH($D843,products!$A$1:$A$49,0),MATCH(K$1,products!$A$1:$G$1,0))</f>
        <v>0.2</v>
      </c>
      <c r="L843">
        <f>INDEX(products!$A$1:$G$49,MATCH($D843,products!$A$1:$A$49,0),MATCH(L$1,products!$A$1:$G$1,0))</f>
        <v>4.3650000000000002</v>
      </c>
      <c r="M843">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INDEX(products!$A$1:$G$49,MATCH($D844,products!$A$1:$A$49,0),MATCH($I$1,products!$A$1:$G$1,0))</f>
        <v>Exc</v>
      </c>
      <c r="J844" t="str">
        <f>INDEX(products!$A$1:$G$49,MATCH($D844,products!$A$1:$A$49,0),MATCH(J$1,products!$A$1:$G$1,0))</f>
        <v>M</v>
      </c>
      <c r="K844" s="5">
        <f>INDEX(products!$A$1:$G$49,MATCH($D844,products!$A$1:$A$49,0),MATCH(K$1,products!$A$1:$G$1,0))</f>
        <v>0.2</v>
      </c>
      <c r="L844">
        <f>INDEX(products!$A$1:$G$49,MATCH($D844,products!$A$1:$A$49,0),MATCH(L$1,products!$A$1:$G$1,0))</f>
        <v>4.125</v>
      </c>
      <c r="M844">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INDEX(products!$A$1:$G$49,MATCH($D845,products!$A$1:$A$49,0),MATCH($I$1,products!$A$1:$G$1,0))</f>
        <v>Exc</v>
      </c>
      <c r="J845" t="str">
        <f>INDEX(products!$A$1:$G$49,MATCH($D845,products!$A$1:$A$49,0),MATCH(J$1,products!$A$1:$G$1,0))</f>
        <v>M</v>
      </c>
      <c r="K845" s="5">
        <f>INDEX(products!$A$1:$G$49,MATCH($D845,products!$A$1:$A$49,0),MATCH(K$1,products!$A$1:$G$1,0))</f>
        <v>0.2</v>
      </c>
      <c r="L845">
        <f>INDEX(products!$A$1:$G$49,MATCH($D845,products!$A$1:$A$49,0),MATCH(L$1,products!$A$1:$G$1,0))</f>
        <v>4.125</v>
      </c>
      <c r="M84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INDEX(products!$A$1:$G$49,MATCH($D846,products!$A$1:$A$49,0),MATCH($I$1,products!$A$1:$G$1,0))</f>
        <v>Ara</v>
      </c>
      <c r="J846" t="str">
        <f>INDEX(products!$A$1:$G$49,MATCH($D846,products!$A$1:$A$49,0),MATCH(J$1,products!$A$1:$G$1,0))</f>
        <v>D</v>
      </c>
      <c r="K846" s="5">
        <f>INDEX(products!$A$1:$G$49,MATCH($D846,products!$A$1:$A$49,0),MATCH(K$1,products!$A$1:$G$1,0))</f>
        <v>0.5</v>
      </c>
      <c r="L846">
        <f>INDEX(products!$A$1:$G$49,MATCH($D846,products!$A$1:$A$49,0),MATCH(L$1,products!$A$1:$G$1,0))</f>
        <v>5.97</v>
      </c>
      <c r="M846">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INDEX(products!$A$1:$G$49,MATCH($D847,products!$A$1:$A$49,0),MATCH($I$1,products!$A$1:$G$1,0))</f>
        <v>Exc</v>
      </c>
      <c r="J847" t="str">
        <f>INDEX(products!$A$1:$G$49,MATCH($D847,products!$A$1:$A$49,0),MATCH(J$1,products!$A$1:$G$1,0))</f>
        <v>D</v>
      </c>
      <c r="K847" s="5">
        <f>INDEX(products!$A$1:$G$49,MATCH($D847,products!$A$1:$A$49,0),MATCH(K$1,products!$A$1:$G$1,0))</f>
        <v>2.5</v>
      </c>
      <c r="L847">
        <f>INDEX(products!$A$1:$G$49,MATCH($D847,products!$A$1:$A$49,0),MATCH(L$1,products!$A$1:$G$1,0))</f>
        <v>27.945</v>
      </c>
      <c r="M847">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INDEX(products!$A$1:$G$49,MATCH($D848,products!$A$1:$A$49,0),MATCH($I$1,products!$A$1:$G$1,0))</f>
        <v>Ara</v>
      </c>
      <c r="J848" t="str">
        <f>INDEX(products!$A$1:$G$49,MATCH($D848,products!$A$1:$A$49,0),MATCH(J$1,products!$A$1:$G$1,0))</f>
        <v>M</v>
      </c>
      <c r="K848" s="5">
        <f>INDEX(products!$A$1:$G$49,MATCH($D848,products!$A$1:$A$49,0),MATCH(K$1,products!$A$1:$G$1,0))</f>
        <v>2.5</v>
      </c>
      <c r="L848">
        <f>INDEX(products!$A$1:$G$49,MATCH($D848,products!$A$1:$A$49,0),MATCH(L$1,products!$A$1:$G$1,0))</f>
        <v>25.874999999999996</v>
      </c>
      <c r="M848">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INDEX(products!$A$1:$G$49,MATCH($D849,products!$A$1:$A$49,0),MATCH($I$1,products!$A$1:$G$1,0))</f>
        <v>Ara</v>
      </c>
      <c r="J849" t="str">
        <f>INDEX(products!$A$1:$G$49,MATCH($D849,products!$A$1:$A$49,0),MATCH(J$1,products!$A$1:$G$1,0))</f>
        <v>D</v>
      </c>
      <c r="K849" s="5">
        <f>INDEX(products!$A$1:$G$49,MATCH($D849,products!$A$1:$A$49,0),MATCH(K$1,products!$A$1:$G$1,0))</f>
        <v>0.2</v>
      </c>
      <c r="L849">
        <f>INDEX(products!$A$1:$G$49,MATCH($D849,products!$A$1:$A$49,0),MATCH(L$1,products!$A$1:$G$1,0))</f>
        <v>2.9849999999999999</v>
      </c>
      <c r="M849">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INDEX(products!$A$1:$G$49,MATCH($D850,products!$A$1:$A$49,0),MATCH($I$1,products!$A$1:$G$1,0))</f>
        <v>Exc</v>
      </c>
      <c r="J850" t="str">
        <f>INDEX(products!$A$1:$G$49,MATCH($D850,products!$A$1:$A$49,0),MATCH(J$1,products!$A$1:$G$1,0))</f>
        <v>L</v>
      </c>
      <c r="K850" s="5">
        <f>INDEX(products!$A$1:$G$49,MATCH($D850,products!$A$1:$A$49,0),MATCH(K$1,products!$A$1:$G$1,0))</f>
        <v>0.5</v>
      </c>
      <c r="L850">
        <f>INDEX(products!$A$1:$G$49,MATCH($D850,products!$A$1:$A$49,0),MATCH(L$1,products!$A$1:$G$1,0))</f>
        <v>8.91</v>
      </c>
      <c r="M850">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INDEX(products!$A$1:$G$49,MATCH($D851,products!$A$1:$A$49,0),MATCH($I$1,products!$A$1:$G$1,0))</f>
        <v>Ara</v>
      </c>
      <c r="J851" t="str">
        <f>INDEX(products!$A$1:$G$49,MATCH($D851,products!$A$1:$A$49,0),MATCH(J$1,products!$A$1:$G$1,0))</f>
        <v>L</v>
      </c>
      <c r="K851" s="5">
        <f>INDEX(products!$A$1:$G$49,MATCH($D851,products!$A$1:$A$49,0),MATCH(K$1,products!$A$1:$G$1,0))</f>
        <v>0.2</v>
      </c>
      <c r="L851">
        <f>INDEX(products!$A$1:$G$49,MATCH($D851,products!$A$1:$A$49,0),MATCH(L$1,products!$A$1:$G$1,0))</f>
        <v>3.8849999999999998</v>
      </c>
      <c r="M851">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INDEX(products!$A$1:$G$49,MATCH($D852,products!$A$1:$A$49,0),MATCH($I$1,products!$A$1:$G$1,0))</f>
        <v>Ara</v>
      </c>
      <c r="J852" t="str">
        <f>INDEX(products!$A$1:$G$49,MATCH($D852,products!$A$1:$A$49,0),MATCH(J$1,products!$A$1:$G$1,0))</f>
        <v>M</v>
      </c>
      <c r="K852" s="5">
        <f>INDEX(products!$A$1:$G$49,MATCH($D852,products!$A$1:$A$49,0),MATCH(K$1,products!$A$1:$G$1,0))</f>
        <v>0.2</v>
      </c>
      <c r="L852">
        <f>INDEX(products!$A$1:$G$49,MATCH($D852,products!$A$1:$A$49,0),MATCH(L$1,products!$A$1:$G$1,0))</f>
        <v>3.375</v>
      </c>
      <c r="M852">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INDEX(products!$A$1:$G$49,MATCH($D853,products!$A$1:$A$49,0),MATCH($I$1,products!$A$1:$G$1,0))</f>
        <v>Lib</v>
      </c>
      <c r="J853" t="str">
        <f>INDEX(products!$A$1:$G$49,MATCH($D853,products!$A$1:$A$49,0),MATCH(J$1,products!$A$1:$G$1,0))</f>
        <v>D</v>
      </c>
      <c r="K853" s="5">
        <f>INDEX(products!$A$1:$G$49,MATCH($D853,products!$A$1:$A$49,0),MATCH(K$1,products!$A$1:$G$1,0))</f>
        <v>0.5</v>
      </c>
      <c r="L853">
        <f>INDEX(products!$A$1:$G$49,MATCH($D853,products!$A$1:$A$49,0),MATCH(L$1,products!$A$1:$G$1,0))</f>
        <v>7.77</v>
      </c>
      <c r="M853">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INDEX(products!$A$1:$G$49,MATCH($D854,products!$A$1:$A$49,0),MATCH($I$1,products!$A$1:$G$1,0))</f>
        <v>Lib</v>
      </c>
      <c r="J854" t="str">
        <f>INDEX(products!$A$1:$G$49,MATCH($D854,products!$A$1:$A$49,0),MATCH(J$1,products!$A$1:$G$1,0))</f>
        <v>D</v>
      </c>
      <c r="K854" s="5">
        <f>INDEX(products!$A$1:$G$49,MATCH($D854,products!$A$1:$A$49,0),MATCH(K$1,products!$A$1:$G$1,0))</f>
        <v>2.5</v>
      </c>
      <c r="L854">
        <f>INDEX(products!$A$1:$G$49,MATCH($D854,products!$A$1:$A$49,0),MATCH(L$1,products!$A$1:$G$1,0))</f>
        <v>29.784999999999997</v>
      </c>
      <c r="M854">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INDEX(products!$A$1:$G$49,MATCH($D855,products!$A$1:$A$49,0),MATCH($I$1,products!$A$1:$G$1,0))</f>
        <v>Ara</v>
      </c>
      <c r="J855" t="str">
        <f>INDEX(products!$A$1:$G$49,MATCH($D855,products!$A$1:$A$49,0),MATCH(J$1,products!$A$1:$G$1,0))</f>
        <v>D</v>
      </c>
      <c r="K855" s="5">
        <f>INDEX(products!$A$1:$G$49,MATCH($D855,products!$A$1:$A$49,0),MATCH(K$1,products!$A$1:$G$1,0))</f>
        <v>1</v>
      </c>
      <c r="L855">
        <f>INDEX(products!$A$1:$G$49,MATCH($D855,products!$A$1:$A$49,0),MATCH(L$1,products!$A$1:$G$1,0))</f>
        <v>9.9499999999999993</v>
      </c>
      <c r="M85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INDEX(products!$A$1:$G$49,MATCH($D856,products!$A$1:$A$49,0),MATCH($I$1,products!$A$1:$G$1,0))</f>
        <v>Rob</v>
      </c>
      <c r="J856" t="str">
        <f>INDEX(products!$A$1:$G$49,MATCH($D856,products!$A$1:$A$49,0),MATCH(J$1,products!$A$1:$G$1,0))</f>
        <v>L</v>
      </c>
      <c r="K856" s="5">
        <f>INDEX(products!$A$1:$G$49,MATCH($D856,products!$A$1:$A$49,0),MATCH(K$1,products!$A$1:$G$1,0))</f>
        <v>0.5</v>
      </c>
      <c r="L856">
        <f>INDEX(products!$A$1:$G$49,MATCH($D856,products!$A$1:$A$49,0),MATCH(L$1,products!$A$1:$G$1,0))</f>
        <v>7.169999999999999</v>
      </c>
      <c r="M856">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INDEX(products!$A$1:$G$49,MATCH($D857,products!$A$1:$A$49,0),MATCH($I$1,products!$A$1:$G$1,0))</f>
        <v>Lib</v>
      </c>
      <c r="J857" t="str">
        <f>INDEX(products!$A$1:$G$49,MATCH($D857,products!$A$1:$A$49,0),MATCH(J$1,products!$A$1:$G$1,0))</f>
        <v>D</v>
      </c>
      <c r="K857" s="5">
        <f>INDEX(products!$A$1:$G$49,MATCH($D857,products!$A$1:$A$49,0),MATCH(K$1,products!$A$1:$G$1,0))</f>
        <v>2.5</v>
      </c>
      <c r="L857">
        <f>INDEX(products!$A$1:$G$49,MATCH($D857,products!$A$1:$A$49,0),MATCH(L$1,products!$A$1:$G$1,0))</f>
        <v>29.784999999999997</v>
      </c>
      <c r="M857">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INDEX(products!$A$1:$G$49,MATCH($D858,products!$A$1:$A$49,0),MATCH($I$1,products!$A$1:$G$1,0))</f>
        <v>Lib</v>
      </c>
      <c r="J858" t="str">
        <f>INDEX(products!$A$1:$G$49,MATCH($D858,products!$A$1:$A$49,0),MATCH(J$1,products!$A$1:$G$1,0))</f>
        <v>M</v>
      </c>
      <c r="K858" s="5">
        <f>INDEX(products!$A$1:$G$49,MATCH($D858,products!$A$1:$A$49,0),MATCH(K$1,products!$A$1:$G$1,0))</f>
        <v>0.2</v>
      </c>
      <c r="L858">
        <f>INDEX(products!$A$1:$G$49,MATCH($D858,products!$A$1:$A$49,0),MATCH(L$1,products!$A$1:$G$1,0))</f>
        <v>4.3650000000000002</v>
      </c>
      <c r="M858">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INDEX(products!$A$1:$G$49,MATCH($D859,products!$A$1:$A$49,0),MATCH($I$1,products!$A$1:$G$1,0))</f>
        <v>Rob</v>
      </c>
      <c r="J859" t="str">
        <f>INDEX(products!$A$1:$G$49,MATCH($D859,products!$A$1:$A$49,0),MATCH(J$1,products!$A$1:$G$1,0))</f>
        <v>L</v>
      </c>
      <c r="K859" s="5">
        <f>INDEX(products!$A$1:$G$49,MATCH($D859,products!$A$1:$A$49,0),MATCH(K$1,products!$A$1:$G$1,0))</f>
        <v>2.5</v>
      </c>
      <c r="L859">
        <f>INDEX(products!$A$1:$G$49,MATCH($D859,products!$A$1:$A$49,0),MATCH(L$1,products!$A$1:$G$1,0))</f>
        <v>27.484999999999996</v>
      </c>
      <c r="M859">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INDEX(products!$A$1:$G$49,MATCH($D860,products!$A$1:$A$49,0),MATCH($I$1,products!$A$1:$G$1,0))</f>
        <v>Lib</v>
      </c>
      <c r="J860" t="str">
        <f>INDEX(products!$A$1:$G$49,MATCH($D860,products!$A$1:$A$49,0),MATCH(J$1,products!$A$1:$G$1,0))</f>
        <v>M</v>
      </c>
      <c r="K860" s="5">
        <f>INDEX(products!$A$1:$G$49,MATCH($D860,products!$A$1:$A$49,0),MATCH(K$1,products!$A$1:$G$1,0))</f>
        <v>0.5</v>
      </c>
      <c r="L860">
        <f>INDEX(products!$A$1:$G$49,MATCH($D860,products!$A$1:$A$49,0),MATCH(L$1,products!$A$1:$G$1,0))</f>
        <v>8.73</v>
      </c>
      <c r="M860">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INDEX(products!$A$1:$G$49,MATCH($D861,products!$A$1:$A$49,0),MATCH($I$1,products!$A$1:$G$1,0))</f>
        <v>Ara</v>
      </c>
      <c r="J861" t="str">
        <f>INDEX(products!$A$1:$G$49,MATCH($D861,products!$A$1:$A$49,0),MATCH(J$1,products!$A$1:$G$1,0))</f>
        <v>L</v>
      </c>
      <c r="K861" s="5">
        <f>INDEX(products!$A$1:$G$49,MATCH($D861,products!$A$1:$A$49,0),MATCH(K$1,products!$A$1:$G$1,0))</f>
        <v>2.5</v>
      </c>
      <c r="L861">
        <f>INDEX(products!$A$1:$G$49,MATCH($D861,products!$A$1:$A$49,0),MATCH(L$1,products!$A$1:$G$1,0))</f>
        <v>29.784999999999997</v>
      </c>
      <c r="M861">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INDEX(products!$A$1:$G$49,MATCH($D862,products!$A$1:$A$49,0),MATCH($I$1,products!$A$1:$G$1,0))</f>
        <v>Ara</v>
      </c>
      <c r="J862" t="str">
        <f>INDEX(products!$A$1:$G$49,MATCH($D862,products!$A$1:$A$49,0),MATCH(J$1,products!$A$1:$G$1,0))</f>
        <v>M</v>
      </c>
      <c r="K862" s="5">
        <f>INDEX(products!$A$1:$G$49,MATCH($D862,products!$A$1:$A$49,0),MATCH(K$1,products!$A$1:$G$1,0))</f>
        <v>2.5</v>
      </c>
      <c r="L862">
        <f>INDEX(products!$A$1:$G$49,MATCH($D862,products!$A$1:$A$49,0),MATCH(L$1,products!$A$1:$G$1,0))</f>
        <v>25.874999999999996</v>
      </c>
      <c r="M862">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INDEX(products!$A$1:$G$49,MATCH($D863,products!$A$1:$A$49,0),MATCH($I$1,products!$A$1:$G$1,0))</f>
        <v>Lib</v>
      </c>
      <c r="J863" t="str">
        <f>INDEX(products!$A$1:$G$49,MATCH($D863,products!$A$1:$A$49,0),MATCH(J$1,products!$A$1:$G$1,0))</f>
        <v>D</v>
      </c>
      <c r="K863" s="5">
        <f>INDEX(products!$A$1:$G$49,MATCH($D863,products!$A$1:$A$49,0),MATCH(K$1,products!$A$1:$G$1,0))</f>
        <v>1</v>
      </c>
      <c r="L863">
        <f>INDEX(products!$A$1:$G$49,MATCH($D863,products!$A$1:$A$49,0),MATCH(L$1,products!$A$1:$G$1,0))</f>
        <v>12.95</v>
      </c>
      <c r="M863">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INDEX(products!$A$1:$G$49,MATCH($D864,products!$A$1:$A$49,0),MATCH($I$1,products!$A$1:$G$1,0))</f>
        <v>Rob</v>
      </c>
      <c r="J864" t="str">
        <f>INDEX(products!$A$1:$G$49,MATCH($D864,products!$A$1:$A$49,0),MATCH(J$1,products!$A$1:$G$1,0))</f>
        <v>M</v>
      </c>
      <c r="K864" s="5">
        <f>INDEX(products!$A$1:$G$49,MATCH($D864,products!$A$1:$A$49,0),MATCH(K$1,products!$A$1:$G$1,0))</f>
        <v>1</v>
      </c>
      <c r="L864">
        <f>INDEX(products!$A$1:$G$49,MATCH($D864,products!$A$1:$A$49,0),MATCH(L$1,products!$A$1:$G$1,0))</f>
        <v>9.9499999999999993</v>
      </c>
      <c r="M864">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INDEX(products!$A$1:$G$49,MATCH($D865,products!$A$1:$A$49,0),MATCH($I$1,products!$A$1:$G$1,0))</f>
        <v>Lib</v>
      </c>
      <c r="J865" t="str">
        <f>INDEX(products!$A$1:$G$49,MATCH($D865,products!$A$1:$A$49,0),MATCH(J$1,products!$A$1:$G$1,0))</f>
        <v>M</v>
      </c>
      <c r="K865" s="5">
        <f>INDEX(products!$A$1:$G$49,MATCH($D865,products!$A$1:$A$49,0),MATCH(K$1,products!$A$1:$G$1,0))</f>
        <v>1</v>
      </c>
      <c r="L865">
        <f>INDEX(products!$A$1:$G$49,MATCH($D865,products!$A$1:$A$49,0),MATCH(L$1,products!$A$1:$G$1,0))</f>
        <v>14.55</v>
      </c>
      <c r="M86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INDEX(products!$A$1:$G$49,MATCH($D866,products!$A$1:$A$49,0),MATCH($I$1,products!$A$1:$G$1,0))</f>
        <v>Rob</v>
      </c>
      <c r="J866" t="str">
        <f>INDEX(products!$A$1:$G$49,MATCH($D866,products!$A$1:$A$49,0),MATCH(J$1,products!$A$1:$G$1,0))</f>
        <v>L</v>
      </c>
      <c r="K866" s="5">
        <f>INDEX(products!$A$1:$G$49,MATCH($D866,products!$A$1:$A$49,0),MATCH(K$1,products!$A$1:$G$1,0))</f>
        <v>0.2</v>
      </c>
      <c r="L866">
        <f>INDEX(products!$A$1:$G$49,MATCH($D866,products!$A$1:$A$49,0),MATCH(L$1,products!$A$1:$G$1,0))</f>
        <v>3.5849999999999995</v>
      </c>
      <c r="M866">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INDEX(products!$A$1:$G$49,MATCH($D867,products!$A$1:$A$49,0),MATCH($I$1,products!$A$1:$G$1,0))</f>
        <v>Ara</v>
      </c>
      <c r="J867" t="str">
        <f>INDEX(products!$A$1:$G$49,MATCH($D867,products!$A$1:$A$49,0),MATCH(J$1,products!$A$1:$G$1,0))</f>
        <v>M</v>
      </c>
      <c r="K867" s="5">
        <f>INDEX(products!$A$1:$G$49,MATCH($D867,products!$A$1:$A$49,0),MATCH(K$1,products!$A$1:$G$1,0))</f>
        <v>0.5</v>
      </c>
      <c r="L867">
        <f>INDEX(products!$A$1:$G$49,MATCH($D867,products!$A$1:$A$49,0),MATCH(L$1,products!$A$1:$G$1,0))</f>
        <v>6.75</v>
      </c>
      <c r="M867">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INDEX(products!$A$1:$G$49,MATCH($D868,products!$A$1:$A$49,0),MATCH($I$1,products!$A$1:$G$1,0))</f>
        <v>Ara</v>
      </c>
      <c r="J868" t="str">
        <f>INDEX(products!$A$1:$G$49,MATCH($D868,products!$A$1:$A$49,0),MATCH(J$1,products!$A$1:$G$1,0))</f>
        <v>D</v>
      </c>
      <c r="K868" s="5">
        <f>INDEX(products!$A$1:$G$49,MATCH($D868,products!$A$1:$A$49,0),MATCH(K$1,products!$A$1:$G$1,0))</f>
        <v>0.5</v>
      </c>
      <c r="L868">
        <f>INDEX(products!$A$1:$G$49,MATCH($D868,products!$A$1:$A$49,0),MATCH(L$1,products!$A$1:$G$1,0))</f>
        <v>5.97</v>
      </c>
      <c r="M868">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INDEX(products!$A$1:$G$49,MATCH($D869,products!$A$1:$A$49,0),MATCH($I$1,products!$A$1:$G$1,0))</f>
        <v>Ara</v>
      </c>
      <c r="J869" t="str">
        <f>INDEX(products!$A$1:$G$49,MATCH($D869,products!$A$1:$A$49,0),MATCH(J$1,products!$A$1:$G$1,0))</f>
        <v>L</v>
      </c>
      <c r="K869" s="5">
        <f>INDEX(products!$A$1:$G$49,MATCH($D869,products!$A$1:$A$49,0),MATCH(K$1,products!$A$1:$G$1,0))</f>
        <v>2.5</v>
      </c>
      <c r="L869">
        <f>INDEX(products!$A$1:$G$49,MATCH($D869,products!$A$1:$A$49,0),MATCH(L$1,products!$A$1:$G$1,0))</f>
        <v>29.784999999999997</v>
      </c>
      <c r="M869">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INDEX(products!$A$1:$G$49,MATCH($D870,products!$A$1:$A$49,0),MATCH($I$1,products!$A$1:$G$1,0))</f>
        <v>Exc</v>
      </c>
      <c r="J870" t="str">
        <f>INDEX(products!$A$1:$G$49,MATCH($D870,products!$A$1:$A$49,0),MATCH(J$1,products!$A$1:$G$1,0))</f>
        <v>M</v>
      </c>
      <c r="K870" s="5">
        <f>INDEX(products!$A$1:$G$49,MATCH($D870,products!$A$1:$A$49,0),MATCH(K$1,products!$A$1:$G$1,0))</f>
        <v>0.5</v>
      </c>
      <c r="L870">
        <f>INDEX(products!$A$1:$G$49,MATCH($D870,products!$A$1:$A$49,0),MATCH(L$1,products!$A$1:$G$1,0))</f>
        <v>8.25</v>
      </c>
      <c r="M870">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INDEX(products!$A$1:$G$49,MATCH($D871,products!$A$1:$A$49,0),MATCH($I$1,products!$A$1:$G$1,0))</f>
        <v>Rob</v>
      </c>
      <c r="J871" t="str">
        <f>INDEX(products!$A$1:$G$49,MATCH($D871,products!$A$1:$A$49,0),MATCH(J$1,products!$A$1:$G$1,0))</f>
        <v>M</v>
      </c>
      <c r="K871" s="5">
        <f>INDEX(products!$A$1:$G$49,MATCH($D871,products!$A$1:$A$49,0),MATCH(K$1,products!$A$1:$G$1,0))</f>
        <v>0.5</v>
      </c>
      <c r="L871">
        <f>INDEX(products!$A$1:$G$49,MATCH($D871,products!$A$1:$A$49,0),MATCH(L$1,products!$A$1:$G$1,0))</f>
        <v>5.97</v>
      </c>
      <c r="M871">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INDEX(products!$A$1:$G$49,MATCH($D872,products!$A$1:$A$49,0),MATCH($I$1,products!$A$1:$G$1,0))</f>
        <v>Exc</v>
      </c>
      <c r="J872" t="str">
        <f>INDEX(products!$A$1:$G$49,MATCH($D872,products!$A$1:$A$49,0),MATCH(J$1,products!$A$1:$G$1,0))</f>
        <v>D</v>
      </c>
      <c r="K872" s="5">
        <f>INDEX(products!$A$1:$G$49,MATCH($D872,products!$A$1:$A$49,0),MATCH(K$1,products!$A$1:$G$1,0))</f>
        <v>0.5</v>
      </c>
      <c r="L872">
        <f>INDEX(products!$A$1:$G$49,MATCH($D872,products!$A$1:$A$49,0),MATCH(L$1,products!$A$1:$G$1,0))</f>
        <v>7.29</v>
      </c>
      <c r="M872">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INDEX(products!$A$1:$G$49,MATCH($D873,products!$A$1:$A$49,0),MATCH($I$1,products!$A$1:$G$1,0))</f>
        <v>Exc</v>
      </c>
      <c r="J873" t="str">
        <f>INDEX(products!$A$1:$G$49,MATCH($D873,products!$A$1:$A$49,0),MATCH(J$1,products!$A$1:$G$1,0))</f>
        <v>L</v>
      </c>
      <c r="K873" s="5">
        <f>INDEX(products!$A$1:$G$49,MATCH($D873,products!$A$1:$A$49,0),MATCH(K$1,products!$A$1:$G$1,0))</f>
        <v>1</v>
      </c>
      <c r="L873">
        <f>INDEX(products!$A$1:$G$49,MATCH($D873,products!$A$1:$A$49,0),MATCH(L$1,products!$A$1:$G$1,0))</f>
        <v>14.85</v>
      </c>
      <c r="M873">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INDEX(products!$A$1:$G$49,MATCH($D874,products!$A$1:$A$49,0),MATCH($I$1,products!$A$1:$G$1,0))</f>
        <v>Ara</v>
      </c>
      <c r="J874" t="str">
        <f>INDEX(products!$A$1:$G$49,MATCH($D874,products!$A$1:$A$49,0),MATCH(J$1,products!$A$1:$G$1,0))</f>
        <v>M</v>
      </c>
      <c r="K874" s="5">
        <f>INDEX(products!$A$1:$G$49,MATCH($D874,products!$A$1:$A$49,0),MATCH(K$1,products!$A$1:$G$1,0))</f>
        <v>1</v>
      </c>
      <c r="L874">
        <f>INDEX(products!$A$1:$G$49,MATCH($D874,products!$A$1:$A$49,0),MATCH(L$1,products!$A$1:$G$1,0))</f>
        <v>11.25</v>
      </c>
      <c r="M874">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INDEX(products!$A$1:$G$49,MATCH($D875,products!$A$1:$A$49,0),MATCH($I$1,products!$A$1:$G$1,0))</f>
        <v>Rob</v>
      </c>
      <c r="J875" t="str">
        <f>INDEX(products!$A$1:$G$49,MATCH($D875,products!$A$1:$A$49,0),MATCH(J$1,products!$A$1:$G$1,0))</f>
        <v>M</v>
      </c>
      <c r="K875" s="5">
        <f>INDEX(products!$A$1:$G$49,MATCH($D875,products!$A$1:$A$49,0),MATCH(K$1,products!$A$1:$G$1,0))</f>
        <v>0.2</v>
      </c>
      <c r="L875">
        <f>INDEX(products!$A$1:$G$49,MATCH($D875,products!$A$1:$A$49,0),MATCH(L$1,products!$A$1:$G$1,0))</f>
        <v>2.9849999999999999</v>
      </c>
      <c r="M87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INDEX(products!$A$1:$G$49,MATCH($D876,products!$A$1:$A$49,0),MATCH($I$1,products!$A$1:$G$1,0))</f>
        <v>Ara</v>
      </c>
      <c r="J876" t="str">
        <f>INDEX(products!$A$1:$G$49,MATCH($D876,products!$A$1:$A$49,0),MATCH(J$1,products!$A$1:$G$1,0))</f>
        <v>L</v>
      </c>
      <c r="K876" s="5">
        <f>INDEX(products!$A$1:$G$49,MATCH($D876,products!$A$1:$A$49,0),MATCH(K$1,products!$A$1:$G$1,0))</f>
        <v>1</v>
      </c>
      <c r="L876">
        <f>INDEX(products!$A$1:$G$49,MATCH($D876,products!$A$1:$A$49,0),MATCH(L$1,products!$A$1:$G$1,0))</f>
        <v>12.95</v>
      </c>
      <c r="M876">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INDEX(products!$A$1:$G$49,MATCH($D877,products!$A$1:$A$49,0),MATCH($I$1,products!$A$1:$G$1,0))</f>
        <v>Lib</v>
      </c>
      <c r="J877" t="str">
        <f>INDEX(products!$A$1:$G$49,MATCH($D877,products!$A$1:$A$49,0),MATCH(J$1,products!$A$1:$G$1,0))</f>
        <v>M</v>
      </c>
      <c r="K877" s="5">
        <f>INDEX(products!$A$1:$G$49,MATCH($D877,products!$A$1:$A$49,0),MATCH(K$1,products!$A$1:$G$1,0))</f>
        <v>0.5</v>
      </c>
      <c r="L877">
        <f>INDEX(products!$A$1:$G$49,MATCH($D877,products!$A$1:$A$49,0),MATCH(L$1,products!$A$1:$G$1,0))</f>
        <v>8.73</v>
      </c>
      <c r="M877">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INDEX(products!$A$1:$G$49,MATCH($D878,products!$A$1:$A$49,0),MATCH($I$1,products!$A$1:$G$1,0))</f>
        <v>Ara</v>
      </c>
      <c r="J878" t="str">
        <f>INDEX(products!$A$1:$G$49,MATCH($D878,products!$A$1:$A$49,0),MATCH(J$1,products!$A$1:$G$1,0))</f>
        <v>L</v>
      </c>
      <c r="K878" s="5">
        <f>INDEX(products!$A$1:$G$49,MATCH($D878,products!$A$1:$A$49,0),MATCH(K$1,products!$A$1:$G$1,0))</f>
        <v>0.5</v>
      </c>
      <c r="L878">
        <f>INDEX(products!$A$1:$G$49,MATCH($D878,products!$A$1:$A$49,0),MATCH(L$1,products!$A$1:$G$1,0))</f>
        <v>7.77</v>
      </c>
      <c r="M878">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INDEX(products!$A$1:$G$49,MATCH($D879,products!$A$1:$A$49,0),MATCH($I$1,products!$A$1:$G$1,0))</f>
        <v>Lib</v>
      </c>
      <c r="J879" t="str">
        <f>INDEX(products!$A$1:$G$49,MATCH($D879,products!$A$1:$A$49,0),MATCH(J$1,products!$A$1:$G$1,0))</f>
        <v>L</v>
      </c>
      <c r="K879" s="5">
        <f>INDEX(products!$A$1:$G$49,MATCH($D879,products!$A$1:$A$49,0),MATCH(K$1,products!$A$1:$G$1,0))</f>
        <v>0.5</v>
      </c>
      <c r="L879">
        <f>INDEX(products!$A$1:$G$49,MATCH($D879,products!$A$1:$A$49,0),MATCH(L$1,products!$A$1:$G$1,0))</f>
        <v>9.51</v>
      </c>
      <c r="M879">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INDEX(products!$A$1:$G$49,MATCH($D880,products!$A$1:$A$49,0),MATCH($I$1,products!$A$1:$G$1,0))</f>
        <v>Rob</v>
      </c>
      <c r="J880" t="str">
        <f>INDEX(products!$A$1:$G$49,MATCH($D880,products!$A$1:$A$49,0),MATCH(J$1,products!$A$1:$G$1,0))</f>
        <v>L</v>
      </c>
      <c r="K880" s="5">
        <f>INDEX(products!$A$1:$G$49,MATCH($D880,products!$A$1:$A$49,0),MATCH(K$1,products!$A$1:$G$1,0))</f>
        <v>2.5</v>
      </c>
      <c r="L880">
        <f>INDEX(products!$A$1:$G$49,MATCH($D880,products!$A$1:$A$49,0),MATCH(L$1,products!$A$1:$G$1,0))</f>
        <v>27.484999999999996</v>
      </c>
      <c r="M880">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INDEX(products!$A$1:$G$49,MATCH($D881,products!$A$1:$A$49,0),MATCH($I$1,products!$A$1:$G$1,0))</f>
        <v>Exc</v>
      </c>
      <c r="J881" t="str">
        <f>INDEX(products!$A$1:$G$49,MATCH($D881,products!$A$1:$A$49,0),MATCH(J$1,products!$A$1:$G$1,0))</f>
        <v>D</v>
      </c>
      <c r="K881" s="5">
        <f>INDEX(products!$A$1:$G$49,MATCH($D881,products!$A$1:$A$49,0),MATCH(K$1,products!$A$1:$G$1,0))</f>
        <v>0.2</v>
      </c>
      <c r="L881">
        <f>INDEX(products!$A$1:$G$49,MATCH($D881,products!$A$1:$A$49,0),MATCH(L$1,products!$A$1:$G$1,0))</f>
        <v>3.645</v>
      </c>
      <c r="M881">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INDEX(products!$A$1:$G$49,MATCH($D882,products!$A$1:$A$49,0),MATCH($I$1,products!$A$1:$G$1,0))</f>
        <v>Rob</v>
      </c>
      <c r="J882" t="str">
        <f>INDEX(products!$A$1:$G$49,MATCH($D882,products!$A$1:$A$49,0),MATCH(J$1,products!$A$1:$G$1,0))</f>
        <v>L</v>
      </c>
      <c r="K882" s="5">
        <f>INDEX(products!$A$1:$G$49,MATCH($D882,products!$A$1:$A$49,0),MATCH(K$1,products!$A$1:$G$1,0))</f>
        <v>0.2</v>
      </c>
      <c r="L882">
        <f>INDEX(products!$A$1:$G$49,MATCH($D882,products!$A$1:$A$49,0),MATCH(L$1,products!$A$1:$G$1,0))</f>
        <v>3.5849999999999995</v>
      </c>
      <c r="M882">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INDEX(products!$A$1:$G$49,MATCH($D883,products!$A$1:$A$49,0),MATCH($I$1,products!$A$1:$G$1,0))</f>
        <v>Ara</v>
      </c>
      <c r="J883" t="str">
        <f>INDEX(products!$A$1:$G$49,MATCH($D883,products!$A$1:$A$49,0),MATCH(J$1,products!$A$1:$G$1,0))</f>
        <v>L</v>
      </c>
      <c r="K883" s="5">
        <f>INDEX(products!$A$1:$G$49,MATCH($D883,products!$A$1:$A$49,0),MATCH(K$1,products!$A$1:$G$1,0))</f>
        <v>0.2</v>
      </c>
      <c r="L883">
        <f>INDEX(products!$A$1:$G$49,MATCH($D883,products!$A$1:$A$49,0),MATCH(L$1,products!$A$1:$G$1,0))</f>
        <v>3.8849999999999998</v>
      </c>
      <c r="M883">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INDEX(products!$A$1:$G$49,MATCH($D884,products!$A$1:$A$49,0),MATCH($I$1,products!$A$1:$G$1,0))</f>
        <v>Ara</v>
      </c>
      <c r="J884" t="str">
        <f>INDEX(products!$A$1:$G$49,MATCH($D884,products!$A$1:$A$49,0),MATCH(J$1,products!$A$1:$G$1,0))</f>
        <v>D</v>
      </c>
      <c r="K884" s="5">
        <f>INDEX(products!$A$1:$G$49,MATCH($D884,products!$A$1:$A$49,0),MATCH(K$1,products!$A$1:$G$1,0))</f>
        <v>2.5</v>
      </c>
      <c r="L884">
        <f>INDEX(products!$A$1:$G$49,MATCH($D884,products!$A$1:$A$49,0),MATCH(L$1,products!$A$1:$G$1,0))</f>
        <v>22.884999999999998</v>
      </c>
      <c r="M884">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INDEX(products!$A$1:$G$49,MATCH($D885,products!$A$1:$A$49,0),MATCH($I$1,products!$A$1:$G$1,0))</f>
        <v>Ara</v>
      </c>
      <c r="J885" t="str">
        <f>INDEX(products!$A$1:$G$49,MATCH($D885,products!$A$1:$A$49,0),MATCH(J$1,products!$A$1:$G$1,0))</f>
        <v>M</v>
      </c>
      <c r="K885" s="5">
        <f>INDEX(products!$A$1:$G$49,MATCH($D885,products!$A$1:$A$49,0),MATCH(K$1,products!$A$1:$G$1,0))</f>
        <v>2.5</v>
      </c>
      <c r="L885">
        <f>INDEX(products!$A$1:$G$49,MATCH($D885,products!$A$1:$A$49,0),MATCH(L$1,products!$A$1:$G$1,0))</f>
        <v>25.874999999999996</v>
      </c>
      <c r="M88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INDEX(products!$A$1:$G$49,MATCH($D886,products!$A$1:$A$49,0),MATCH($I$1,products!$A$1:$G$1,0))</f>
        <v>Rob</v>
      </c>
      <c r="J886" t="str">
        <f>INDEX(products!$A$1:$G$49,MATCH($D886,products!$A$1:$A$49,0),MATCH(J$1,products!$A$1:$G$1,0))</f>
        <v>D</v>
      </c>
      <c r="K886" s="5">
        <f>INDEX(products!$A$1:$G$49,MATCH($D886,products!$A$1:$A$49,0),MATCH(K$1,products!$A$1:$G$1,0))</f>
        <v>0.5</v>
      </c>
      <c r="L886">
        <f>INDEX(products!$A$1:$G$49,MATCH($D886,products!$A$1:$A$49,0),MATCH(L$1,products!$A$1:$G$1,0))</f>
        <v>5.3699999999999992</v>
      </c>
      <c r="M886">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INDEX(products!$A$1:$G$49,MATCH($D887,products!$A$1:$A$49,0),MATCH($I$1,products!$A$1:$G$1,0))</f>
        <v>Rob</v>
      </c>
      <c r="J887" t="str">
        <f>INDEX(products!$A$1:$G$49,MATCH($D887,products!$A$1:$A$49,0),MATCH(J$1,products!$A$1:$G$1,0))</f>
        <v>D</v>
      </c>
      <c r="K887" s="5">
        <f>INDEX(products!$A$1:$G$49,MATCH($D887,products!$A$1:$A$49,0),MATCH(K$1,products!$A$1:$G$1,0))</f>
        <v>2.5</v>
      </c>
      <c r="L887">
        <f>INDEX(products!$A$1:$G$49,MATCH($D887,products!$A$1:$A$49,0),MATCH(L$1,products!$A$1:$G$1,0))</f>
        <v>20.584999999999997</v>
      </c>
      <c r="M887">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INDEX(products!$A$1:$G$49,MATCH($D888,products!$A$1:$A$49,0),MATCH($I$1,products!$A$1:$G$1,0))</f>
        <v>Lib</v>
      </c>
      <c r="J888" t="str">
        <f>INDEX(products!$A$1:$G$49,MATCH($D888,products!$A$1:$A$49,0),MATCH(J$1,products!$A$1:$G$1,0))</f>
        <v>M</v>
      </c>
      <c r="K888" s="5">
        <f>INDEX(products!$A$1:$G$49,MATCH($D888,products!$A$1:$A$49,0),MATCH(K$1,products!$A$1:$G$1,0))</f>
        <v>0.5</v>
      </c>
      <c r="L888">
        <f>INDEX(products!$A$1:$G$49,MATCH($D888,products!$A$1:$A$49,0),MATCH(L$1,products!$A$1:$G$1,0))</f>
        <v>8.73</v>
      </c>
      <c r="M888">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INDEX(products!$A$1:$G$49,MATCH($D889,products!$A$1:$A$49,0),MATCH($I$1,products!$A$1:$G$1,0))</f>
        <v>Exc</v>
      </c>
      <c r="J889" t="str">
        <f>INDEX(products!$A$1:$G$49,MATCH($D889,products!$A$1:$A$49,0),MATCH(J$1,products!$A$1:$G$1,0))</f>
        <v>L</v>
      </c>
      <c r="K889" s="5">
        <f>INDEX(products!$A$1:$G$49,MATCH($D889,products!$A$1:$A$49,0),MATCH(K$1,products!$A$1:$G$1,0))</f>
        <v>0.2</v>
      </c>
      <c r="L889">
        <f>INDEX(products!$A$1:$G$49,MATCH($D889,products!$A$1:$A$49,0),MATCH(L$1,products!$A$1:$G$1,0))</f>
        <v>4.4550000000000001</v>
      </c>
      <c r="M889">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INDEX(products!$A$1:$G$49,MATCH($D890,products!$A$1:$A$49,0),MATCH($I$1,products!$A$1:$G$1,0))</f>
        <v>Ara</v>
      </c>
      <c r="J890" t="str">
        <f>INDEX(products!$A$1:$G$49,MATCH($D890,products!$A$1:$A$49,0),MATCH(J$1,products!$A$1:$G$1,0))</f>
        <v>L</v>
      </c>
      <c r="K890" s="5">
        <f>INDEX(products!$A$1:$G$49,MATCH($D890,products!$A$1:$A$49,0),MATCH(K$1,products!$A$1:$G$1,0))</f>
        <v>0.2</v>
      </c>
      <c r="L890">
        <f>INDEX(products!$A$1:$G$49,MATCH($D890,products!$A$1:$A$49,0),MATCH(L$1,products!$A$1:$G$1,0))</f>
        <v>3.8849999999999998</v>
      </c>
      <c r="M890">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INDEX(products!$A$1:$G$49,MATCH($D891,products!$A$1:$A$49,0),MATCH($I$1,products!$A$1:$G$1,0))</f>
        <v>Rob</v>
      </c>
      <c r="J891" t="str">
        <f>INDEX(products!$A$1:$G$49,MATCH($D891,products!$A$1:$A$49,0),MATCH(J$1,products!$A$1:$G$1,0))</f>
        <v>D</v>
      </c>
      <c r="K891" s="5">
        <f>INDEX(products!$A$1:$G$49,MATCH($D891,products!$A$1:$A$49,0),MATCH(K$1,products!$A$1:$G$1,0))</f>
        <v>0.2</v>
      </c>
      <c r="L891">
        <f>INDEX(products!$A$1:$G$49,MATCH($D891,products!$A$1:$A$49,0),MATCH(L$1,products!$A$1:$G$1,0))</f>
        <v>2.6849999999999996</v>
      </c>
      <c r="M891">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INDEX(products!$A$1:$G$49,MATCH($D892,products!$A$1:$A$49,0),MATCH($I$1,products!$A$1:$G$1,0))</f>
        <v>Rob</v>
      </c>
      <c r="J892" t="str">
        <f>INDEX(products!$A$1:$G$49,MATCH($D892,products!$A$1:$A$49,0),MATCH(J$1,products!$A$1:$G$1,0))</f>
        <v>D</v>
      </c>
      <c r="K892" s="5">
        <f>INDEX(products!$A$1:$G$49,MATCH($D892,products!$A$1:$A$49,0),MATCH(K$1,products!$A$1:$G$1,0))</f>
        <v>2.5</v>
      </c>
      <c r="L892">
        <f>INDEX(products!$A$1:$G$49,MATCH($D892,products!$A$1:$A$49,0),MATCH(L$1,products!$A$1:$G$1,0))</f>
        <v>20.584999999999997</v>
      </c>
      <c r="M892">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INDEX(products!$A$1:$G$49,MATCH($D893,products!$A$1:$A$49,0),MATCH($I$1,products!$A$1:$G$1,0))</f>
        <v>Ara</v>
      </c>
      <c r="J893" t="str">
        <f>INDEX(products!$A$1:$G$49,MATCH($D893,products!$A$1:$A$49,0),MATCH(J$1,products!$A$1:$G$1,0))</f>
        <v>D</v>
      </c>
      <c r="K893" s="5">
        <f>INDEX(products!$A$1:$G$49,MATCH($D893,products!$A$1:$A$49,0),MATCH(K$1,products!$A$1:$G$1,0))</f>
        <v>2.5</v>
      </c>
      <c r="L893">
        <f>INDEX(products!$A$1:$G$49,MATCH($D893,products!$A$1:$A$49,0),MATCH(L$1,products!$A$1:$G$1,0))</f>
        <v>22.884999999999998</v>
      </c>
      <c r="M893">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INDEX(products!$A$1:$G$49,MATCH($D894,products!$A$1:$A$49,0),MATCH($I$1,products!$A$1:$G$1,0))</f>
        <v>Exc</v>
      </c>
      <c r="J894" t="str">
        <f>INDEX(products!$A$1:$G$49,MATCH($D894,products!$A$1:$A$49,0),MATCH(J$1,products!$A$1:$G$1,0))</f>
        <v>M</v>
      </c>
      <c r="K894" s="5">
        <f>INDEX(products!$A$1:$G$49,MATCH($D894,products!$A$1:$A$49,0),MATCH(K$1,products!$A$1:$G$1,0))</f>
        <v>0.2</v>
      </c>
      <c r="L894">
        <f>INDEX(products!$A$1:$G$49,MATCH($D894,products!$A$1:$A$49,0),MATCH(L$1,products!$A$1:$G$1,0))</f>
        <v>4.125</v>
      </c>
      <c r="M894">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INDEX(products!$A$1:$G$49,MATCH($D895,products!$A$1:$A$49,0),MATCH($I$1,products!$A$1:$G$1,0))</f>
        <v>Lib</v>
      </c>
      <c r="J895" t="str">
        <f>INDEX(products!$A$1:$G$49,MATCH($D895,products!$A$1:$A$49,0),MATCH(J$1,products!$A$1:$G$1,0))</f>
        <v>L</v>
      </c>
      <c r="K895" s="5">
        <f>INDEX(products!$A$1:$G$49,MATCH($D895,products!$A$1:$A$49,0),MATCH(K$1,products!$A$1:$G$1,0))</f>
        <v>0.5</v>
      </c>
      <c r="L895">
        <f>INDEX(products!$A$1:$G$49,MATCH($D895,products!$A$1:$A$49,0),MATCH(L$1,products!$A$1:$G$1,0))</f>
        <v>9.51</v>
      </c>
      <c r="M89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INDEX(products!$A$1:$G$49,MATCH($D896,products!$A$1:$A$49,0),MATCH($I$1,products!$A$1:$G$1,0))</f>
        <v>Rob</v>
      </c>
      <c r="J896" t="str">
        <f>INDEX(products!$A$1:$G$49,MATCH($D896,products!$A$1:$A$49,0),MATCH(J$1,products!$A$1:$G$1,0))</f>
        <v>D</v>
      </c>
      <c r="K896" s="5">
        <f>INDEX(products!$A$1:$G$49,MATCH($D896,products!$A$1:$A$49,0),MATCH(K$1,products!$A$1:$G$1,0))</f>
        <v>2.5</v>
      </c>
      <c r="L896">
        <f>INDEX(products!$A$1:$G$49,MATCH($D896,products!$A$1:$A$49,0),MATCH(L$1,products!$A$1:$G$1,0))</f>
        <v>20.584999999999997</v>
      </c>
      <c r="M896">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INDEX(products!$A$1:$G$49,MATCH($D897,products!$A$1:$A$49,0),MATCH($I$1,products!$A$1:$G$1,0))</f>
        <v>Exc</v>
      </c>
      <c r="J897" t="str">
        <f>INDEX(products!$A$1:$G$49,MATCH($D897,products!$A$1:$A$49,0),MATCH(J$1,products!$A$1:$G$1,0))</f>
        <v>M</v>
      </c>
      <c r="K897" s="5">
        <f>INDEX(products!$A$1:$G$49,MATCH($D897,products!$A$1:$A$49,0),MATCH(K$1,products!$A$1:$G$1,0))</f>
        <v>2.5</v>
      </c>
      <c r="L897">
        <f>INDEX(products!$A$1:$G$49,MATCH($D897,products!$A$1:$A$49,0),MATCH(L$1,products!$A$1:$G$1,0))</f>
        <v>31.624999999999996</v>
      </c>
      <c r="M897">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INDEX(products!$A$1:$G$49,MATCH($D898,products!$A$1:$A$49,0),MATCH($I$1,products!$A$1:$G$1,0))</f>
        <v>Rob</v>
      </c>
      <c r="J898" t="str">
        <f>INDEX(products!$A$1:$G$49,MATCH($D898,products!$A$1:$A$49,0),MATCH(J$1,products!$A$1:$G$1,0))</f>
        <v>D</v>
      </c>
      <c r="K898" s="5">
        <f>INDEX(products!$A$1:$G$49,MATCH($D898,products!$A$1:$A$49,0),MATCH(K$1,products!$A$1:$G$1,0))</f>
        <v>0.5</v>
      </c>
      <c r="L898">
        <f>INDEX(products!$A$1:$G$49,MATCH($D898,products!$A$1:$A$49,0),MATCH(L$1,products!$A$1:$G$1,0))</f>
        <v>5.3699999999999992</v>
      </c>
      <c r="M898">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INDEX(products!$A$1:$G$49,MATCH($D899,products!$A$1:$A$49,0),MATCH($I$1,products!$A$1:$G$1,0))</f>
        <v>Exc</v>
      </c>
      <c r="J899" t="str">
        <f>INDEX(products!$A$1:$G$49,MATCH($D899,products!$A$1:$A$49,0),MATCH(J$1,products!$A$1:$G$1,0))</f>
        <v>D</v>
      </c>
      <c r="K899" s="5">
        <f>INDEX(products!$A$1:$G$49,MATCH($D899,products!$A$1:$A$49,0),MATCH(K$1,products!$A$1:$G$1,0))</f>
        <v>1</v>
      </c>
      <c r="L899">
        <f>INDEX(products!$A$1:$G$49,MATCH($D899,products!$A$1:$A$49,0),MATCH(L$1,products!$A$1:$G$1,0))</f>
        <v>12.15</v>
      </c>
      <c r="M899">
        <f t="shared" ref="M899:M962" si="42">L899*E899</f>
        <v>24.3</v>
      </c>
      <c r="N899" t="str">
        <f t="shared" ref="N899:N962" si="43">IF(I899="Rob","Robusta",IF(I899="Exc","Excelsa",IF(I899="Ara","Arabica",IF(I899="Lib","Liberica",""))))</f>
        <v>Excelsa</v>
      </c>
      <c r="O899" t="str">
        <f t="shared" ref="O899:O962" si="44">IF(J899="M","Medium", 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INDEX(products!$A$1:$G$49,MATCH($D900,products!$A$1:$A$49,0),MATCH($I$1,products!$A$1:$G$1,0))</f>
        <v>Rob</v>
      </c>
      <c r="J900" t="str">
        <f>INDEX(products!$A$1:$G$49,MATCH($D900,products!$A$1:$A$49,0),MATCH(J$1,products!$A$1:$G$1,0))</f>
        <v>L</v>
      </c>
      <c r="K900" s="5">
        <f>INDEX(products!$A$1:$G$49,MATCH($D900,products!$A$1:$A$49,0),MATCH(K$1,products!$A$1:$G$1,0))</f>
        <v>0.5</v>
      </c>
      <c r="L900">
        <f>INDEX(products!$A$1:$G$49,MATCH($D900,products!$A$1:$A$49,0),MATCH(L$1,products!$A$1:$G$1,0))</f>
        <v>7.169999999999999</v>
      </c>
      <c r="M900">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INDEX(products!$A$1:$G$49,MATCH($D901,products!$A$1:$A$49,0),MATCH($I$1,products!$A$1:$G$1,0))</f>
        <v>Lib</v>
      </c>
      <c r="J901" t="str">
        <f>INDEX(products!$A$1:$G$49,MATCH($D901,products!$A$1:$A$49,0),MATCH(J$1,products!$A$1:$G$1,0))</f>
        <v>M</v>
      </c>
      <c r="K901" s="5">
        <f>INDEX(products!$A$1:$G$49,MATCH($D901,products!$A$1:$A$49,0),MATCH(K$1,products!$A$1:$G$1,0))</f>
        <v>1</v>
      </c>
      <c r="L901">
        <f>INDEX(products!$A$1:$G$49,MATCH($D901,products!$A$1:$A$49,0),MATCH(L$1,products!$A$1:$G$1,0))</f>
        <v>14.55</v>
      </c>
      <c r="M901">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INDEX(products!$A$1:$G$49,MATCH($D902,products!$A$1:$A$49,0),MATCH($I$1,products!$A$1:$G$1,0))</f>
        <v>Lib</v>
      </c>
      <c r="J902" t="str">
        <f>INDEX(products!$A$1:$G$49,MATCH($D902,products!$A$1:$A$49,0),MATCH(J$1,products!$A$1:$G$1,0))</f>
        <v>L</v>
      </c>
      <c r="K902" s="5">
        <f>INDEX(products!$A$1:$G$49,MATCH($D902,products!$A$1:$A$49,0),MATCH(K$1,products!$A$1:$G$1,0))</f>
        <v>1</v>
      </c>
      <c r="L902">
        <f>INDEX(products!$A$1:$G$49,MATCH($D902,products!$A$1:$A$49,0),MATCH(L$1,products!$A$1:$G$1,0))</f>
        <v>15.85</v>
      </c>
      <c r="M902">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INDEX(products!$A$1:$G$49,MATCH($D903,products!$A$1:$A$49,0),MATCH($I$1,products!$A$1:$G$1,0))</f>
        <v>Rob</v>
      </c>
      <c r="J903" t="str">
        <f>INDEX(products!$A$1:$G$49,MATCH($D903,products!$A$1:$A$49,0),MATCH(J$1,products!$A$1:$G$1,0))</f>
        <v>L</v>
      </c>
      <c r="K903" s="5">
        <f>INDEX(products!$A$1:$G$49,MATCH($D903,products!$A$1:$A$49,0),MATCH(K$1,products!$A$1:$G$1,0))</f>
        <v>0.2</v>
      </c>
      <c r="L903">
        <f>INDEX(products!$A$1:$G$49,MATCH($D903,products!$A$1:$A$49,0),MATCH(L$1,products!$A$1:$G$1,0))</f>
        <v>3.5849999999999995</v>
      </c>
      <c r="M903">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INDEX(products!$A$1:$G$49,MATCH($D904,products!$A$1:$A$49,0),MATCH($I$1,products!$A$1:$G$1,0))</f>
        <v>Exc</v>
      </c>
      <c r="J904" t="str">
        <f>INDEX(products!$A$1:$G$49,MATCH($D904,products!$A$1:$A$49,0),MATCH(J$1,products!$A$1:$G$1,0))</f>
        <v>M</v>
      </c>
      <c r="K904" s="5">
        <f>INDEX(products!$A$1:$G$49,MATCH($D904,products!$A$1:$A$49,0),MATCH(K$1,products!$A$1:$G$1,0))</f>
        <v>2.5</v>
      </c>
      <c r="L904">
        <f>INDEX(products!$A$1:$G$49,MATCH($D904,products!$A$1:$A$49,0),MATCH(L$1,products!$A$1:$G$1,0))</f>
        <v>31.624999999999996</v>
      </c>
      <c r="M904">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INDEX(products!$A$1:$G$49,MATCH($D905,products!$A$1:$A$49,0),MATCH($I$1,products!$A$1:$G$1,0))</f>
        <v>Lib</v>
      </c>
      <c r="J905" t="str">
        <f>INDEX(products!$A$1:$G$49,MATCH($D905,products!$A$1:$A$49,0),MATCH(J$1,products!$A$1:$G$1,0))</f>
        <v>M</v>
      </c>
      <c r="K905" s="5">
        <f>INDEX(products!$A$1:$G$49,MATCH($D905,products!$A$1:$A$49,0),MATCH(K$1,products!$A$1:$G$1,0))</f>
        <v>0.5</v>
      </c>
      <c r="L905">
        <f>INDEX(products!$A$1:$G$49,MATCH($D905,products!$A$1:$A$49,0),MATCH(L$1,products!$A$1:$G$1,0))</f>
        <v>8.73</v>
      </c>
      <c r="M90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INDEX(products!$A$1:$G$49,MATCH($D906,products!$A$1:$A$49,0),MATCH($I$1,products!$A$1:$G$1,0))</f>
        <v>Ara</v>
      </c>
      <c r="J906" t="str">
        <f>INDEX(products!$A$1:$G$49,MATCH($D906,products!$A$1:$A$49,0),MATCH(J$1,products!$A$1:$G$1,0))</f>
        <v>L</v>
      </c>
      <c r="K906" s="5">
        <f>INDEX(products!$A$1:$G$49,MATCH($D906,products!$A$1:$A$49,0),MATCH(K$1,products!$A$1:$G$1,0))</f>
        <v>2.5</v>
      </c>
      <c r="L906">
        <f>INDEX(products!$A$1:$G$49,MATCH($D906,products!$A$1:$A$49,0),MATCH(L$1,products!$A$1:$G$1,0))</f>
        <v>29.784999999999997</v>
      </c>
      <c r="M906">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INDEX(products!$A$1:$G$49,MATCH($D907,products!$A$1:$A$49,0),MATCH($I$1,products!$A$1:$G$1,0))</f>
        <v>Ara</v>
      </c>
      <c r="J907" t="str">
        <f>INDEX(products!$A$1:$G$49,MATCH($D907,products!$A$1:$A$49,0),MATCH(J$1,products!$A$1:$G$1,0))</f>
        <v>M</v>
      </c>
      <c r="K907" s="5">
        <f>INDEX(products!$A$1:$G$49,MATCH($D907,products!$A$1:$A$49,0),MATCH(K$1,products!$A$1:$G$1,0))</f>
        <v>0.5</v>
      </c>
      <c r="L907">
        <f>INDEX(products!$A$1:$G$49,MATCH($D907,products!$A$1:$A$49,0),MATCH(L$1,products!$A$1:$G$1,0))</f>
        <v>6.75</v>
      </c>
      <c r="M907">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INDEX(products!$A$1:$G$49,MATCH($D908,products!$A$1:$A$49,0),MATCH($I$1,products!$A$1:$G$1,0))</f>
        <v>Ara</v>
      </c>
      <c r="J908" t="str">
        <f>INDEX(products!$A$1:$G$49,MATCH($D908,products!$A$1:$A$49,0),MATCH(J$1,products!$A$1:$G$1,0))</f>
        <v>M</v>
      </c>
      <c r="K908" s="5">
        <f>INDEX(products!$A$1:$G$49,MATCH($D908,products!$A$1:$A$49,0),MATCH(K$1,products!$A$1:$G$1,0))</f>
        <v>0.5</v>
      </c>
      <c r="L908">
        <f>INDEX(products!$A$1:$G$49,MATCH($D908,products!$A$1:$A$49,0),MATCH(L$1,products!$A$1:$G$1,0))</f>
        <v>6.75</v>
      </c>
      <c r="M908">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INDEX(products!$A$1:$G$49,MATCH($D909,products!$A$1:$A$49,0),MATCH($I$1,products!$A$1:$G$1,0))</f>
        <v>Lib</v>
      </c>
      <c r="J909" t="str">
        <f>INDEX(products!$A$1:$G$49,MATCH($D909,products!$A$1:$A$49,0),MATCH(J$1,products!$A$1:$G$1,0))</f>
        <v>D</v>
      </c>
      <c r="K909" s="5">
        <f>INDEX(products!$A$1:$G$49,MATCH($D909,products!$A$1:$A$49,0),MATCH(K$1,products!$A$1:$G$1,0))</f>
        <v>1</v>
      </c>
      <c r="L909">
        <f>INDEX(products!$A$1:$G$49,MATCH($D909,products!$A$1:$A$49,0),MATCH(L$1,products!$A$1:$G$1,0))</f>
        <v>12.95</v>
      </c>
      <c r="M909">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INDEX(products!$A$1:$G$49,MATCH($D910,products!$A$1:$A$49,0),MATCH($I$1,products!$A$1:$G$1,0))</f>
        <v>Rob</v>
      </c>
      <c r="J910" t="str">
        <f>INDEX(products!$A$1:$G$49,MATCH($D910,products!$A$1:$A$49,0),MATCH(J$1,products!$A$1:$G$1,0))</f>
        <v>L</v>
      </c>
      <c r="K910" s="5">
        <f>INDEX(products!$A$1:$G$49,MATCH($D910,products!$A$1:$A$49,0),MATCH(K$1,products!$A$1:$G$1,0))</f>
        <v>1</v>
      </c>
      <c r="L910">
        <f>INDEX(products!$A$1:$G$49,MATCH($D910,products!$A$1:$A$49,0),MATCH(L$1,products!$A$1:$G$1,0))</f>
        <v>11.95</v>
      </c>
      <c r="M910">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INDEX(products!$A$1:$G$49,MATCH($D911,products!$A$1:$A$49,0),MATCH($I$1,products!$A$1:$G$1,0))</f>
        <v>Rob</v>
      </c>
      <c r="J911" t="str">
        <f>INDEX(products!$A$1:$G$49,MATCH($D911,products!$A$1:$A$49,0),MATCH(J$1,products!$A$1:$G$1,0))</f>
        <v>L</v>
      </c>
      <c r="K911" s="5">
        <f>INDEX(products!$A$1:$G$49,MATCH($D911,products!$A$1:$A$49,0),MATCH(K$1,products!$A$1:$G$1,0))</f>
        <v>0.2</v>
      </c>
      <c r="L911">
        <f>INDEX(products!$A$1:$G$49,MATCH($D911,products!$A$1:$A$49,0),MATCH(L$1,products!$A$1:$G$1,0))</f>
        <v>3.5849999999999995</v>
      </c>
      <c r="M911">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INDEX(products!$A$1:$G$49,MATCH($D912,products!$A$1:$A$49,0),MATCH($I$1,products!$A$1:$G$1,0))</f>
        <v>Ara</v>
      </c>
      <c r="J912" t="str">
        <f>INDEX(products!$A$1:$G$49,MATCH($D912,products!$A$1:$A$49,0),MATCH(J$1,products!$A$1:$G$1,0))</f>
        <v>D</v>
      </c>
      <c r="K912" s="5">
        <f>INDEX(products!$A$1:$G$49,MATCH($D912,products!$A$1:$A$49,0),MATCH(K$1,products!$A$1:$G$1,0))</f>
        <v>2.5</v>
      </c>
      <c r="L912">
        <f>INDEX(products!$A$1:$G$49,MATCH($D912,products!$A$1:$A$49,0),MATCH(L$1,products!$A$1:$G$1,0))</f>
        <v>22.884999999999998</v>
      </c>
      <c r="M912">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INDEX(products!$A$1:$G$49,MATCH($D913,products!$A$1:$A$49,0),MATCH($I$1,products!$A$1:$G$1,0))</f>
        <v>Ara</v>
      </c>
      <c r="J913" t="str">
        <f>INDEX(products!$A$1:$G$49,MATCH($D913,products!$A$1:$A$49,0),MATCH(J$1,products!$A$1:$G$1,0))</f>
        <v>M</v>
      </c>
      <c r="K913" s="5">
        <f>INDEX(products!$A$1:$G$49,MATCH($D913,products!$A$1:$A$49,0),MATCH(K$1,products!$A$1:$G$1,0))</f>
        <v>1</v>
      </c>
      <c r="L913">
        <f>INDEX(products!$A$1:$G$49,MATCH($D913,products!$A$1:$A$49,0),MATCH(L$1,products!$A$1:$G$1,0))</f>
        <v>11.25</v>
      </c>
      <c r="M913">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INDEX(products!$A$1:$G$49,MATCH($D914,products!$A$1:$A$49,0),MATCH($I$1,products!$A$1:$G$1,0))</f>
        <v>Rob</v>
      </c>
      <c r="J914" t="str">
        <f>INDEX(products!$A$1:$G$49,MATCH($D914,products!$A$1:$A$49,0),MATCH(J$1,products!$A$1:$G$1,0))</f>
        <v>M</v>
      </c>
      <c r="K914" s="5">
        <f>INDEX(products!$A$1:$G$49,MATCH($D914,products!$A$1:$A$49,0),MATCH(K$1,products!$A$1:$G$1,0))</f>
        <v>2.5</v>
      </c>
      <c r="L914">
        <f>INDEX(products!$A$1:$G$49,MATCH($D914,products!$A$1:$A$49,0),MATCH(L$1,products!$A$1:$G$1,0))</f>
        <v>22.884999999999998</v>
      </c>
      <c r="M914">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INDEX(products!$A$1:$G$49,MATCH($D915,products!$A$1:$A$49,0),MATCH($I$1,products!$A$1:$G$1,0))</f>
        <v>Ara</v>
      </c>
      <c r="J915" t="str">
        <f>INDEX(products!$A$1:$G$49,MATCH($D915,products!$A$1:$A$49,0),MATCH(J$1,products!$A$1:$G$1,0))</f>
        <v>M</v>
      </c>
      <c r="K915" s="5">
        <f>INDEX(products!$A$1:$G$49,MATCH($D915,products!$A$1:$A$49,0),MATCH(K$1,products!$A$1:$G$1,0))</f>
        <v>0.5</v>
      </c>
      <c r="L915">
        <f>INDEX(products!$A$1:$G$49,MATCH($D915,products!$A$1:$A$49,0),MATCH(L$1,products!$A$1:$G$1,0))</f>
        <v>6.75</v>
      </c>
      <c r="M91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INDEX(products!$A$1:$G$49,MATCH($D916,products!$A$1:$A$49,0),MATCH($I$1,products!$A$1:$G$1,0))</f>
        <v>Ara</v>
      </c>
      <c r="J916" t="str">
        <f>INDEX(products!$A$1:$G$49,MATCH($D916,products!$A$1:$A$49,0),MATCH(J$1,products!$A$1:$G$1,0))</f>
        <v>M</v>
      </c>
      <c r="K916" s="5">
        <f>INDEX(products!$A$1:$G$49,MATCH($D916,products!$A$1:$A$49,0),MATCH(K$1,products!$A$1:$G$1,0))</f>
        <v>1</v>
      </c>
      <c r="L916">
        <f>INDEX(products!$A$1:$G$49,MATCH($D916,products!$A$1:$A$49,0),MATCH(L$1,products!$A$1:$G$1,0))</f>
        <v>11.25</v>
      </c>
      <c r="M916">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INDEX(products!$A$1:$G$49,MATCH($D917,products!$A$1:$A$49,0),MATCH($I$1,products!$A$1:$G$1,0))</f>
        <v>Exc</v>
      </c>
      <c r="J917" t="str">
        <f>INDEX(products!$A$1:$G$49,MATCH($D917,products!$A$1:$A$49,0),MATCH(J$1,products!$A$1:$G$1,0))</f>
        <v>D</v>
      </c>
      <c r="K917" s="5">
        <f>INDEX(products!$A$1:$G$49,MATCH($D917,products!$A$1:$A$49,0),MATCH(K$1,products!$A$1:$G$1,0))</f>
        <v>2.5</v>
      </c>
      <c r="L917">
        <f>INDEX(products!$A$1:$G$49,MATCH($D917,products!$A$1:$A$49,0),MATCH(L$1,products!$A$1:$G$1,0))</f>
        <v>27.945</v>
      </c>
      <c r="M917">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INDEX(products!$A$1:$G$49,MATCH($D918,products!$A$1:$A$49,0),MATCH($I$1,products!$A$1:$G$1,0))</f>
        <v>Exc</v>
      </c>
      <c r="J918" t="str">
        <f>INDEX(products!$A$1:$G$49,MATCH($D918,products!$A$1:$A$49,0),MATCH(J$1,products!$A$1:$G$1,0))</f>
        <v>D</v>
      </c>
      <c r="K918" s="5">
        <f>INDEX(products!$A$1:$G$49,MATCH($D918,products!$A$1:$A$49,0),MATCH(K$1,products!$A$1:$G$1,0))</f>
        <v>0.2</v>
      </c>
      <c r="L918">
        <f>INDEX(products!$A$1:$G$49,MATCH($D918,products!$A$1:$A$49,0),MATCH(L$1,products!$A$1:$G$1,0))</f>
        <v>3.645</v>
      </c>
      <c r="M918">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INDEX(products!$A$1:$G$49,MATCH($D919,products!$A$1:$A$49,0),MATCH($I$1,products!$A$1:$G$1,0))</f>
        <v>Ara</v>
      </c>
      <c r="J919" t="str">
        <f>INDEX(products!$A$1:$G$49,MATCH($D919,products!$A$1:$A$49,0),MATCH(J$1,products!$A$1:$G$1,0))</f>
        <v>M</v>
      </c>
      <c r="K919" s="5">
        <f>INDEX(products!$A$1:$G$49,MATCH($D919,products!$A$1:$A$49,0),MATCH(K$1,products!$A$1:$G$1,0))</f>
        <v>0.5</v>
      </c>
      <c r="L919">
        <f>INDEX(products!$A$1:$G$49,MATCH($D919,products!$A$1:$A$49,0),MATCH(L$1,products!$A$1:$G$1,0))</f>
        <v>6.75</v>
      </c>
      <c r="M919">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INDEX(products!$A$1:$G$49,MATCH($D920,products!$A$1:$A$49,0),MATCH($I$1,products!$A$1:$G$1,0))</f>
        <v>Exc</v>
      </c>
      <c r="J920" t="str">
        <f>INDEX(products!$A$1:$G$49,MATCH($D920,products!$A$1:$A$49,0),MATCH(J$1,products!$A$1:$G$1,0))</f>
        <v>D</v>
      </c>
      <c r="K920" s="5">
        <f>INDEX(products!$A$1:$G$49,MATCH($D920,products!$A$1:$A$49,0),MATCH(K$1,products!$A$1:$G$1,0))</f>
        <v>0.5</v>
      </c>
      <c r="L920">
        <f>INDEX(products!$A$1:$G$49,MATCH($D920,products!$A$1:$A$49,0),MATCH(L$1,products!$A$1:$G$1,0))</f>
        <v>7.29</v>
      </c>
      <c r="M920">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INDEX(products!$A$1:$G$49,MATCH($D921,products!$A$1:$A$49,0),MATCH($I$1,products!$A$1:$G$1,0))</f>
        <v>Rob</v>
      </c>
      <c r="J921" t="str">
        <f>INDEX(products!$A$1:$G$49,MATCH($D921,products!$A$1:$A$49,0),MATCH(J$1,products!$A$1:$G$1,0))</f>
        <v>D</v>
      </c>
      <c r="K921" s="5">
        <f>INDEX(products!$A$1:$G$49,MATCH($D921,products!$A$1:$A$49,0),MATCH(K$1,products!$A$1:$G$1,0))</f>
        <v>0.2</v>
      </c>
      <c r="L921">
        <f>INDEX(products!$A$1:$G$49,MATCH($D921,products!$A$1:$A$49,0),MATCH(L$1,products!$A$1:$G$1,0))</f>
        <v>2.6849999999999996</v>
      </c>
      <c r="M921">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INDEX(products!$A$1:$G$49,MATCH($D922,products!$A$1:$A$49,0),MATCH($I$1,products!$A$1:$G$1,0))</f>
        <v>Rob</v>
      </c>
      <c r="J922" t="str">
        <f>INDEX(products!$A$1:$G$49,MATCH($D922,products!$A$1:$A$49,0),MATCH(J$1,products!$A$1:$G$1,0))</f>
        <v>D</v>
      </c>
      <c r="K922" s="5">
        <f>INDEX(products!$A$1:$G$49,MATCH($D922,products!$A$1:$A$49,0),MATCH(K$1,products!$A$1:$G$1,0))</f>
        <v>2.5</v>
      </c>
      <c r="L922">
        <f>INDEX(products!$A$1:$G$49,MATCH($D922,products!$A$1:$A$49,0),MATCH(L$1,products!$A$1:$G$1,0))</f>
        <v>20.584999999999997</v>
      </c>
      <c r="M922">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INDEX(products!$A$1:$G$49,MATCH($D923,products!$A$1:$A$49,0),MATCH($I$1,products!$A$1:$G$1,0))</f>
        <v>Lib</v>
      </c>
      <c r="J923" t="str">
        <f>INDEX(products!$A$1:$G$49,MATCH($D923,products!$A$1:$A$49,0),MATCH(J$1,products!$A$1:$G$1,0))</f>
        <v>D</v>
      </c>
      <c r="K923" s="5">
        <f>INDEX(products!$A$1:$G$49,MATCH($D923,products!$A$1:$A$49,0),MATCH(K$1,products!$A$1:$G$1,0))</f>
        <v>0.2</v>
      </c>
      <c r="L923">
        <f>INDEX(products!$A$1:$G$49,MATCH($D923,products!$A$1:$A$49,0),MATCH(L$1,products!$A$1:$G$1,0))</f>
        <v>3.8849999999999998</v>
      </c>
      <c r="M923">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INDEX(products!$A$1:$G$49,MATCH($D924,products!$A$1:$A$49,0),MATCH($I$1,products!$A$1:$G$1,0))</f>
        <v>Ara</v>
      </c>
      <c r="J924" t="str">
        <f>INDEX(products!$A$1:$G$49,MATCH($D924,products!$A$1:$A$49,0),MATCH(J$1,products!$A$1:$G$1,0))</f>
        <v>M</v>
      </c>
      <c r="K924" s="5">
        <f>INDEX(products!$A$1:$G$49,MATCH($D924,products!$A$1:$A$49,0),MATCH(K$1,products!$A$1:$G$1,0))</f>
        <v>1</v>
      </c>
      <c r="L924">
        <f>INDEX(products!$A$1:$G$49,MATCH($D924,products!$A$1:$A$49,0),MATCH(L$1,products!$A$1:$G$1,0))</f>
        <v>11.25</v>
      </c>
      <c r="M924">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INDEX(products!$A$1:$G$49,MATCH($D925,products!$A$1:$A$49,0),MATCH($I$1,products!$A$1:$G$1,0))</f>
        <v>Exc</v>
      </c>
      <c r="J925" t="str">
        <f>INDEX(products!$A$1:$G$49,MATCH($D925,products!$A$1:$A$49,0),MATCH(J$1,products!$A$1:$G$1,0))</f>
        <v>D</v>
      </c>
      <c r="K925" s="5">
        <f>INDEX(products!$A$1:$G$49,MATCH($D925,products!$A$1:$A$49,0),MATCH(K$1,products!$A$1:$G$1,0))</f>
        <v>2.5</v>
      </c>
      <c r="L925">
        <f>INDEX(products!$A$1:$G$49,MATCH($D925,products!$A$1:$A$49,0),MATCH(L$1,products!$A$1:$G$1,0))</f>
        <v>27.945</v>
      </c>
      <c r="M92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INDEX(products!$A$1:$G$49,MATCH($D926,products!$A$1:$A$49,0),MATCH($I$1,products!$A$1:$G$1,0))</f>
        <v>Ara</v>
      </c>
      <c r="J926" t="str">
        <f>INDEX(products!$A$1:$G$49,MATCH($D926,products!$A$1:$A$49,0),MATCH(J$1,products!$A$1:$G$1,0))</f>
        <v>L</v>
      </c>
      <c r="K926" s="5">
        <f>INDEX(products!$A$1:$G$49,MATCH($D926,products!$A$1:$A$49,0),MATCH(K$1,products!$A$1:$G$1,0))</f>
        <v>2.5</v>
      </c>
      <c r="L926">
        <f>INDEX(products!$A$1:$G$49,MATCH($D926,products!$A$1:$A$49,0),MATCH(L$1,products!$A$1:$G$1,0))</f>
        <v>29.784999999999997</v>
      </c>
      <c r="M926">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INDEX(products!$A$1:$G$49,MATCH($D927,products!$A$1:$A$49,0),MATCH($I$1,products!$A$1:$G$1,0))</f>
        <v>Ara</v>
      </c>
      <c r="J927" t="str">
        <f>INDEX(products!$A$1:$G$49,MATCH($D927,products!$A$1:$A$49,0),MATCH(J$1,products!$A$1:$G$1,0))</f>
        <v>M</v>
      </c>
      <c r="K927" s="5">
        <f>INDEX(products!$A$1:$G$49,MATCH($D927,products!$A$1:$A$49,0),MATCH(K$1,products!$A$1:$G$1,0))</f>
        <v>0.5</v>
      </c>
      <c r="L927">
        <f>INDEX(products!$A$1:$G$49,MATCH($D927,products!$A$1:$A$49,0),MATCH(L$1,products!$A$1:$G$1,0))</f>
        <v>6.75</v>
      </c>
      <c r="M927">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INDEX(products!$A$1:$G$49,MATCH($D928,products!$A$1:$A$49,0),MATCH($I$1,products!$A$1:$G$1,0))</f>
        <v>Ara</v>
      </c>
      <c r="J928" t="str">
        <f>INDEX(products!$A$1:$G$49,MATCH($D928,products!$A$1:$A$49,0),MATCH(J$1,products!$A$1:$G$1,0))</f>
        <v>M</v>
      </c>
      <c r="K928" s="5">
        <f>INDEX(products!$A$1:$G$49,MATCH($D928,products!$A$1:$A$49,0),MATCH(K$1,products!$A$1:$G$1,0))</f>
        <v>0.5</v>
      </c>
      <c r="L928">
        <f>INDEX(products!$A$1:$G$49,MATCH($D928,products!$A$1:$A$49,0),MATCH(L$1,products!$A$1:$G$1,0))</f>
        <v>6.75</v>
      </c>
      <c r="M928">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INDEX(products!$A$1:$G$49,MATCH($D929,products!$A$1:$A$49,0),MATCH($I$1,products!$A$1:$G$1,0))</f>
        <v>Exc</v>
      </c>
      <c r="J929" t="str">
        <f>INDEX(products!$A$1:$G$49,MATCH($D929,products!$A$1:$A$49,0),MATCH(J$1,products!$A$1:$G$1,0))</f>
        <v>D</v>
      </c>
      <c r="K929" s="5">
        <f>INDEX(products!$A$1:$G$49,MATCH($D929,products!$A$1:$A$49,0),MATCH(K$1,products!$A$1:$G$1,0))</f>
        <v>2.5</v>
      </c>
      <c r="L929">
        <f>INDEX(products!$A$1:$G$49,MATCH($D929,products!$A$1:$A$49,0),MATCH(L$1,products!$A$1:$G$1,0))</f>
        <v>27.945</v>
      </c>
      <c r="M929">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INDEX(products!$A$1:$G$49,MATCH($D930,products!$A$1:$A$49,0),MATCH($I$1,products!$A$1:$G$1,0))</f>
        <v>Exc</v>
      </c>
      <c r="J930" t="str">
        <f>INDEX(products!$A$1:$G$49,MATCH($D930,products!$A$1:$A$49,0),MATCH(J$1,products!$A$1:$G$1,0))</f>
        <v>M</v>
      </c>
      <c r="K930" s="5">
        <f>INDEX(products!$A$1:$G$49,MATCH($D930,products!$A$1:$A$49,0),MATCH(K$1,products!$A$1:$G$1,0))</f>
        <v>2.5</v>
      </c>
      <c r="L930">
        <f>INDEX(products!$A$1:$G$49,MATCH($D930,products!$A$1:$A$49,0),MATCH(L$1,products!$A$1:$G$1,0))</f>
        <v>31.624999999999996</v>
      </c>
      <c r="M930">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INDEX(products!$A$1:$G$49,MATCH($D931,products!$A$1:$A$49,0),MATCH($I$1,products!$A$1:$G$1,0))</f>
        <v>Exc</v>
      </c>
      <c r="J931" t="str">
        <f>INDEX(products!$A$1:$G$49,MATCH($D931,products!$A$1:$A$49,0),MATCH(J$1,products!$A$1:$G$1,0))</f>
        <v>L</v>
      </c>
      <c r="K931" s="5">
        <f>INDEX(products!$A$1:$G$49,MATCH($D931,products!$A$1:$A$49,0),MATCH(K$1,products!$A$1:$G$1,0))</f>
        <v>0.2</v>
      </c>
      <c r="L931">
        <f>INDEX(products!$A$1:$G$49,MATCH($D931,products!$A$1:$A$49,0),MATCH(L$1,products!$A$1:$G$1,0))</f>
        <v>4.4550000000000001</v>
      </c>
      <c r="M931">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INDEX(products!$A$1:$G$49,MATCH($D932,products!$A$1:$A$49,0),MATCH($I$1,products!$A$1:$G$1,0))</f>
        <v>Exc</v>
      </c>
      <c r="J932" t="str">
        <f>INDEX(products!$A$1:$G$49,MATCH($D932,products!$A$1:$A$49,0),MATCH(J$1,products!$A$1:$G$1,0))</f>
        <v>D</v>
      </c>
      <c r="K932" s="5">
        <f>INDEX(products!$A$1:$G$49,MATCH($D932,products!$A$1:$A$49,0),MATCH(K$1,products!$A$1:$G$1,0))</f>
        <v>1</v>
      </c>
      <c r="L932">
        <f>INDEX(products!$A$1:$G$49,MATCH($D932,products!$A$1:$A$49,0),MATCH(L$1,products!$A$1:$G$1,0))</f>
        <v>12.15</v>
      </c>
      <c r="M932">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INDEX(products!$A$1:$G$49,MATCH($D933,products!$A$1:$A$49,0),MATCH($I$1,products!$A$1:$G$1,0))</f>
        <v>Ara</v>
      </c>
      <c r="J933" t="str">
        <f>INDEX(products!$A$1:$G$49,MATCH($D933,products!$A$1:$A$49,0),MATCH(J$1,products!$A$1:$G$1,0))</f>
        <v>D</v>
      </c>
      <c r="K933" s="5">
        <f>INDEX(products!$A$1:$G$49,MATCH($D933,products!$A$1:$A$49,0),MATCH(K$1,products!$A$1:$G$1,0))</f>
        <v>0.5</v>
      </c>
      <c r="L933">
        <f>INDEX(products!$A$1:$G$49,MATCH($D933,products!$A$1:$A$49,0),MATCH(L$1,products!$A$1:$G$1,0))</f>
        <v>5.97</v>
      </c>
      <c r="M933">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INDEX(products!$A$1:$G$49,MATCH($D934,products!$A$1:$A$49,0),MATCH($I$1,products!$A$1:$G$1,0))</f>
        <v>Exc</v>
      </c>
      <c r="J934" t="str">
        <f>INDEX(products!$A$1:$G$49,MATCH($D934,products!$A$1:$A$49,0),MATCH(J$1,products!$A$1:$G$1,0))</f>
        <v>M</v>
      </c>
      <c r="K934" s="5">
        <f>INDEX(products!$A$1:$G$49,MATCH($D934,products!$A$1:$A$49,0),MATCH(K$1,products!$A$1:$G$1,0))</f>
        <v>1</v>
      </c>
      <c r="L934">
        <f>INDEX(products!$A$1:$G$49,MATCH($D934,products!$A$1:$A$49,0),MATCH(L$1,products!$A$1:$G$1,0))</f>
        <v>13.75</v>
      </c>
      <c r="M934">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INDEX(products!$A$1:$G$49,MATCH($D935,products!$A$1:$A$49,0),MATCH($I$1,products!$A$1:$G$1,0))</f>
        <v>Rob</v>
      </c>
      <c r="J935" t="str">
        <f>INDEX(products!$A$1:$G$49,MATCH($D935,products!$A$1:$A$49,0),MATCH(J$1,products!$A$1:$G$1,0))</f>
        <v>D</v>
      </c>
      <c r="K935" s="5">
        <f>INDEX(products!$A$1:$G$49,MATCH($D935,products!$A$1:$A$49,0),MATCH(K$1,products!$A$1:$G$1,0))</f>
        <v>1</v>
      </c>
      <c r="L935">
        <f>INDEX(products!$A$1:$G$49,MATCH($D935,products!$A$1:$A$49,0),MATCH(L$1,products!$A$1:$G$1,0))</f>
        <v>8.9499999999999993</v>
      </c>
      <c r="M93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INDEX(products!$A$1:$G$49,MATCH($D936,products!$A$1:$A$49,0),MATCH($I$1,products!$A$1:$G$1,0))</f>
        <v>Rob</v>
      </c>
      <c r="J936" t="str">
        <f>INDEX(products!$A$1:$G$49,MATCH($D936,products!$A$1:$A$49,0),MATCH(J$1,products!$A$1:$G$1,0))</f>
        <v>M</v>
      </c>
      <c r="K936" s="5">
        <f>INDEX(products!$A$1:$G$49,MATCH($D936,products!$A$1:$A$49,0),MATCH(K$1,products!$A$1:$G$1,0))</f>
        <v>2.5</v>
      </c>
      <c r="L936">
        <f>INDEX(products!$A$1:$G$49,MATCH($D936,products!$A$1:$A$49,0),MATCH(L$1,products!$A$1:$G$1,0))</f>
        <v>22.884999999999998</v>
      </c>
      <c r="M936">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INDEX(products!$A$1:$G$49,MATCH($D937,products!$A$1:$A$49,0),MATCH($I$1,products!$A$1:$G$1,0))</f>
        <v>Ara</v>
      </c>
      <c r="J937" t="str">
        <f>INDEX(products!$A$1:$G$49,MATCH($D937,products!$A$1:$A$49,0),MATCH(J$1,products!$A$1:$G$1,0))</f>
        <v>M</v>
      </c>
      <c r="K937" s="5">
        <f>INDEX(products!$A$1:$G$49,MATCH($D937,products!$A$1:$A$49,0),MATCH(K$1,products!$A$1:$G$1,0))</f>
        <v>2.5</v>
      </c>
      <c r="L937">
        <f>INDEX(products!$A$1:$G$49,MATCH($D937,products!$A$1:$A$49,0),MATCH(L$1,products!$A$1:$G$1,0))</f>
        <v>25.874999999999996</v>
      </c>
      <c r="M937">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INDEX(products!$A$1:$G$49,MATCH($D938,products!$A$1:$A$49,0),MATCH($I$1,products!$A$1:$G$1,0))</f>
        <v>Lib</v>
      </c>
      <c r="J938" t="str">
        <f>INDEX(products!$A$1:$G$49,MATCH($D938,products!$A$1:$A$49,0),MATCH(J$1,products!$A$1:$G$1,0))</f>
        <v>D</v>
      </c>
      <c r="K938" s="5">
        <f>INDEX(products!$A$1:$G$49,MATCH($D938,products!$A$1:$A$49,0),MATCH(K$1,products!$A$1:$G$1,0))</f>
        <v>0.5</v>
      </c>
      <c r="L938">
        <f>INDEX(products!$A$1:$G$49,MATCH($D938,products!$A$1:$A$49,0),MATCH(L$1,products!$A$1:$G$1,0))</f>
        <v>7.77</v>
      </c>
      <c r="M938">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INDEX(products!$A$1:$G$49,MATCH($D939,products!$A$1:$A$49,0),MATCH($I$1,products!$A$1:$G$1,0))</f>
        <v>Rob</v>
      </c>
      <c r="J939" t="str">
        <f>INDEX(products!$A$1:$G$49,MATCH($D939,products!$A$1:$A$49,0),MATCH(J$1,products!$A$1:$G$1,0))</f>
        <v>M</v>
      </c>
      <c r="K939" s="5">
        <f>INDEX(products!$A$1:$G$49,MATCH($D939,products!$A$1:$A$49,0),MATCH(K$1,products!$A$1:$G$1,0))</f>
        <v>2.5</v>
      </c>
      <c r="L939">
        <f>INDEX(products!$A$1:$G$49,MATCH($D939,products!$A$1:$A$49,0),MATCH(L$1,products!$A$1:$G$1,0))</f>
        <v>22.884999999999998</v>
      </c>
      <c r="M939">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INDEX(products!$A$1:$G$49,MATCH($D940,products!$A$1:$A$49,0),MATCH($I$1,products!$A$1:$G$1,0))</f>
        <v>Exc</v>
      </c>
      <c r="J940" t="str">
        <f>INDEX(products!$A$1:$G$49,MATCH($D940,products!$A$1:$A$49,0),MATCH(J$1,products!$A$1:$G$1,0))</f>
        <v>L</v>
      </c>
      <c r="K940" s="5">
        <f>INDEX(products!$A$1:$G$49,MATCH($D940,products!$A$1:$A$49,0),MATCH(K$1,products!$A$1:$G$1,0))</f>
        <v>1</v>
      </c>
      <c r="L940">
        <f>INDEX(products!$A$1:$G$49,MATCH($D940,products!$A$1:$A$49,0),MATCH(L$1,products!$A$1:$G$1,0))</f>
        <v>14.85</v>
      </c>
      <c r="M940">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INDEX(products!$A$1:$G$49,MATCH($D941,products!$A$1:$A$49,0),MATCH($I$1,products!$A$1:$G$1,0))</f>
        <v>Lib</v>
      </c>
      <c r="J941" t="str">
        <f>INDEX(products!$A$1:$G$49,MATCH($D941,products!$A$1:$A$49,0),MATCH(J$1,products!$A$1:$G$1,0))</f>
        <v>L</v>
      </c>
      <c r="K941" s="5">
        <f>INDEX(products!$A$1:$G$49,MATCH($D941,products!$A$1:$A$49,0),MATCH(K$1,products!$A$1:$G$1,0))</f>
        <v>0.2</v>
      </c>
      <c r="L941">
        <f>INDEX(products!$A$1:$G$49,MATCH($D941,products!$A$1:$A$49,0),MATCH(L$1,products!$A$1:$G$1,0))</f>
        <v>4.7549999999999999</v>
      </c>
      <c r="M941">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INDEX(products!$A$1:$G$49,MATCH($D942,products!$A$1:$A$49,0),MATCH($I$1,products!$A$1:$G$1,0))</f>
        <v>Rob</v>
      </c>
      <c r="J942" t="str">
        <f>INDEX(products!$A$1:$G$49,MATCH($D942,products!$A$1:$A$49,0),MATCH(J$1,products!$A$1:$G$1,0))</f>
        <v>L</v>
      </c>
      <c r="K942" s="5">
        <f>INDEX(products!$A$1:$G$49,MATCH($D942,products!$A$1:$A$49,0),MATCH(K$1,products!$A$1:$G$1,0))</f>
        <v>0.5</v>
      </c>
      <c r="L942">
        <f>INDEX(products!$A$1:$G$49,MATCH($D942,products!$A$1:$A$49,0),MATCH(L$1,products!$A$1:$G$1,0))</f>
        <v>7.169999999999999</v>
      </c>
      <c r="M942">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INDEX(products!$A$1:$G$49,MATCH($D943,products!$A$1:$A$49,0),MATCH($I$1,products!$A$1:$G$1,0))</f>
        <v>Ara</v>
      </c>
      <c r="J943" t="str">
        <f>INDEX(products!$A$1:$G$49,MATCH($D943,products!$A$1:$A$49,0),MATCH(J$1,products!$A$1:$G$1,0))</f>
        <v>L</v>
      </c>
      <c r="K943" s="5">
        <f>INDEX(products!$A$1:$G$49,MATCH($D943,products!$A$1:$A$49,0),MATCH(K$1,products!$A$1:$G$1,0))</f>
        <v>0.5</v>
      </c>
      <c r="L943">
        <f>INDEX(products!$A$1:$G$49,MATCH($D943,products!$A$1:$A$49,0),MATCH(L$1,products!$A$1:$G$1,0))</f>
        <v>7.77</v>
      </c>
      <c r="M943">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INDEX(products!$A$1:$G$49,MATCH($D944,products!$A$1:$A$49,0),MATCH($I$1,products!$A$1:$G$1,0))</f>
        <v>Rob</v>
      </c>
      <c r="J944" t="str">
        <f>INDEX(products!$A$1:$G$49,MATCH($D944,products!$A$1:$A$49,0),MATCH(J$1,products!$A$1:$G$1,0))</f>
        <v>L</v>
      </c>
      <c r="K944" s="5">
        <f>INDEX(products!$A$1:$G$49,MATCH($D944,products!$A$1:$A$49,0),MATCH(K$1,products!$A$1:$G$1,0))</f>
        <v>1</v>
      </c>
      <c r="L944">
        <f>INDEX(products!$A$1:$G$49,MATCH($D944,products!$A$1:$A$49,0),MATCH(L$1,products!$A$1:$G$1,0))</f>
        <v>11.95</v>
      </c>
      <c r="M944">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INDEX(products!$A$1:$G$49,MATCH($D945,products!$A$1:$A$49,0),MATCH($I$1,products!$A$1:$G$1,0))</f>
        <v>Ara</v>
      </c>
      <c r="J945" t="str">
        <f>INDEX(products!$A$1:$G$49,MATCH($D945,products!$A$1:$A$49,0),MATCH(J$1,products!$A$1:$G$1,0))</f>
        <v>L</v>
      </c>
      <c r="K945" s="5">
        <f>INDEX(products!$A$1:$G$49,MATCH($D945,products!$A$1:$A$49,0),MATCH(K$1,products!$A$1:$G$1,0))</f>
        <v>0.5</v>
      </c>
      <c r="L945">
        <f>INDEX(products!$A$1:$G$49,MATCH($D945,products!$A$1:$A$49,0),MATCH(L$1,products!$A$1:$G$1,0))</f>
        <v>7.77</v>
      </c>
      <c r="M94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INDEX(products!$A$1:$G$49,MATCH($D946,products!$A$1:$A$49,0),MATCH($I$1,products!$A$1:$G$1,0))</f>
        <v>Rob</v>
      </c>
      <c r="J946" t="str">
        <f>INDEX(products!$A$1:$G$49,MATCH($D946,products!$A$1:$A$49,0),MATCH(J$1,products!$A$1:$G$1,0))</f>
        <v>L</v>
      </c>
      <c r="K946" s="5">
        <f>INDEX(products!$A$1:$G$49,MATCH($D946,products!$A$1:$A$49,0),MATCH(K$1,products!$A$1:$G$1,0))</f>
        <v>0.5</v>
      </c>
      <c r="L946">
        <f>INDEX(products!$A$1:$G$49,MATCH($D946,products!$A$1:$A$49,0),MATCH(L$1,products!$A$1:$G$1,0))</f>
        <v>7.169999999999999</v>
      </c>
      <c r="M946">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INDEX(products!$A$1:$G$49,MATCH($D947,products!$A$1:$A$49,0),MATCH($I$1,products!$A$1:$G$1,0))</f>
        <v>Lib</v>
      </c>
      <c r="J947" t="str">
        <f>INDEX(products!$A$1:$G$49,MATCH($D947,products!$A$1:$A$49,0),MATCH(J$1,products!$A$1:$G$1,0))</f>
        <v>D</v>
      </c>
      <c r="K947" s="5">
        <f>INDEX(products!$A$1:$G$49,MATCH($D947,products!$A$1:$A$49,0),MATCH(K$1,products!$A$1:$G$1,0))</f>
        <v>2.5</v>
      </c>
      <c r="L947">
        <f>INDEX(products!$A$1:$G$49,MATCH($D947,products!$A$1:$A$49,0),MATCH(L$1,products!$A$1:$G$1,0))</f>
        <v>29.784999999999997</v>
      </c>
      <c r="M947">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INDEX(products!$A$1:$G$49,MATCH($D948,products!$A$1:$A$49,0),MATCH($I$1,products!$A$1:$G$1,0))</f>
        <v>Lib</v>
      </c>
      <c r="J948" t="str">
        <f>INDEX(products!$A$1:$G$49,MATCH($D948,products!$A$1:$A$49,0),MATCH(J$1,products!$A$1:$G$1,0))</f>
        <v>D</v>
      </c>
      <c r="K948" s="5">
        <f>INDEX(products!$A$1:$G$49,MATCH($D948,products!$A$1:$A$49,0),MATCH(K$1,products!$A$1:$G$1,0))</f>
        <v>0.5</v>
      </c>
      <c r="L948">
        <f>INDEX(products!$A$1:$G$49,MATCH($D948,products!$A$1:$A$49,0),MATCH(L$1,products!$A$1:$G$1,0))</f>
        <v>7.77</v>
      </c>
      <c r="M948">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INDEX(products!$A$1:$G$49,MATCH($D949,products!$A$1:$A$49,0),MATCH($I$1,products!$A$1:$G$1,0))</f>
        <v>Ara</v>
      </c>
      <c r="J949" t="str">
        <f>INDEX(products!$A$1:$G$49,MATCH($D949,products!$A$1:$A$49,0),MATCH(J$1,products!$A$1:$G$1,0))</f>
        <v>M</v>
      </c>
      <c r="K949" s="5">
        <f>INDEX(products!$A$1:$G$49,MATCH($D949,products!$A$1:$A$49,0),MATCH(K$1,products!$A$1:$G$1,0))</f>
        <v>1</v>
      </c>
      <c r="L949">
        <f>INDEX(products!$A$1:$G$49,MATCH($D949,products!$A$1:$A$49,0),MATCH(L$1,products!$A$1:$G$1,0))</f>
        <v>11.25</v>
      </c>
      <c r="M949">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INDEX(products!$A$1:$G$49,MATCH($D950,products!$A$1:$A$49,0),MATCH($I$1,products!$A$1:$G$1,0))</f>
        <v>Exc</v>
      </c>
      <c r="J950" t="str">
        <f>INDEX(products!$A$1:$G$49,MATCH($D950,products!$A$1:$A$49,0),MATCH(J$1,products!$A$1:$G$1,0))</f>
        <v>D</v>
      </c>
      <c r="K950" s="5">
        <f>INDEX(products!$A$1:$G$49,MATCH($D950,products!$A$1:$A$49,0),MATCH(K$1,products!$A$1:$G$1,0))</f>
        <v>2.5</v>
      </c>
      <c r="L950">
        <f>INDEX(products!$A$1:$G$49,MATCH($D950,products!$A$1:$A$49,0),MATCH(L$1,products!$A$1:$G$1,0))</f>
        <v>27.945</v>
      </c>
      <c r="M950">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INDEX(products!$A$1:$G$49,MATCH($D951,products!$A$1:$A$49,0),MATCH($I$1,products!$A$1:$G$1,0))</f>
        <v>Rob</v>
      </c>
      <c r="J951" t="str">
        <f>INDEX(products!$A$1:$G$49,MATCH($D951,products!$A$1:$A$49,0),MATCH(J$1,products!$A$1:$G$1,0))</f>
        <v>L</v>
      </c>
      <c r="K951" s="5">
        <f>INDEX(products!$A$1:$G$49,MATCH($D951,products!$A$1:$A$49,0),MATCH(K$1,products!$A$1:$G$1,0))</f>
        <v>2.5</v>
      </c>
      <c r="L951">
        <f>INDEX(products!$A$1:$G$49,MATCH($D951,products!$A$1:$A$49,0),MATCH(L$1,products!$A$1:$G$1,0))</f>
        <v>27.484999999999996</v>
      </c>
      <c r="M951">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INDEX(products!$A$1:$G$49,MATCH($D952,products!$A$1:$A$49,0),MATCH($I$1,products!$A$1:$G$1,0))</f>
        <v>Rob</v>
      </c>
      <c r="J952" t="str">
        <f>INDEX(products!$A$1:$G$49,MATCH($D952,products!$A$1:$A$49,0),MATCH(J$1,products!$A$1:$G$1,0))</f>
        <v>L</v>
      </c>
      <c r="K952" s="5">
        <f>INDEX(products!$A$1:$G$49,MATCH($D952,products!$A$1:$A$49,0),MATCH(K$1,products!$A$1:$G$1,0))</f>
        <v>0.2</v>
      </c>
      <c r="L952">
        <f>INDEX(products!$A$1:$G$49,MATCH($D952,products!$A$1:$A$49,0),MATCH(L$1,products!$A$1:$G$1,0))</f>
        <v>3.5849999999999995</v>
      </c>
      <c r="M952">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INDEX(products!$A$1:$G$49,MATCH($D953,products!$A$1:$A$49,0),MATCH($I$1,products!$A$1:$G$1,0))</f>
        <v>Rob</v>
      </c>
      <c r="J953" t="str">
        <f>INDEX(products!$A$1:$G$49,MATCH($D953,products!$A$1:$A$49,0),MATCH(J$1,products!$A$1:$G$1,0))</f>
        <v>L</v>
      </c>
      <c r="K953" s="5">
        <f>INDEX(products!$A$1:$G$49,MATCH($D953,products!$A$1:$A$49,0),MATCH(K$1,products!$A$1:$G$1,0))</f>
        <v>0.2</v>
      </c>
      <c r="L953">
        <f>INDEX(products!$A$1:$G$49,MATCH($D953,products!$A$1:$A$49,0),MATCH(L$1,products!$A$1:$G$1,0))</f>
        <v>3.5849999999999995</v>
      </c>
      <c r="M953">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INDEX(products!$A$1:$G$49,MATCH($D954,products!$A$1:$A$49,0),MATCH($I$1,products!$A$1:$G$1,0))</f>
        <v>Ara</v>
      </c>
      <c r="J954" t="str">
        <f>INDEX(products!$A$1:$G$49,MATCH($D954,products!$A$1:$A$49,0),MATCH(J$1,products!$A$1:$G$1,0))</f>
        <v>M</v>
      </c>
      <c r="K954" s="5">
        <f>INDEX(products!$A$1:$G$49,MATCH($D954,products!$A$1:$A$49,0),MATCH(K$1,products!$A$1:$G$1,0))</f>
        <v>1</v>
      </c>
      <c r="L954">
        <f>INDEX(products!$A$1:$G$49,MATCH($D954,products!$A$1:$A$49,0),MATCH(L$1,products!$A$1:$G$1,0))</f>
        <v>11.25</v>
      </c>
      <c r="M954">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INDEX(products!$A$1:$G$49,MATCH($D955,products!$A$1:$A$49,0),MATCH($I$1,products!$A$1:$G$1,0))</f>
        <v>Ara</v>
      </c>
      <c r="J955" t="str">
        <f>INDEX(products!$A$1:$G$49,MATCH($D955,products!$A$1:$A$49,0),MATCH(J$1,products!$A$1:$G$1,0))</f>
        <v>L</v>
      </c>
      <c r="K955" s="5">
        <f>INDEX(products!$A$1:$G$49,MATCH($D955,products!$A$1:$A$49,0),MATCH(K$1,products!$A$1:$G$1,0))</f>
        <v>0.2</v>
      </c>
      <c r="L955">
        <f>INDEX(products!$A$1:$G$49,MATCH($D955,products!$A$1:$A$49,0),MATCH(L$1,products!$A$1:$G$1,0))</f>
        <v>3.8849999999999998</v>
      </c>
      <c r="M95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INDEX(products!$A$1:$G$49,MATCH($D956,products!$A$1:$A$49,0),MATCH($I$1,products!$A$1:$G$1,0))</f>
        <v>Exc</v>
      </c>
      <c r="J956" t="str">
        <f>INDEX(products!$A$1:$G$49,MATCH($D956,products!$A$1:$A$49,0),MATCH(J$1,products!$A$1:$G$1,0))</f>
        <v>D</v>
      </c>
      <c r="K956" s="5">
        <f>INDEX(products!$A$1:$G$49,MATCH($D956,products!$A$1:$A$49,0),MATCH(K$1,products!$A$1:$G$1,0))</f>
        <v>2.5</v>
      </c>
      <c r="L956">
        <f>INDEX(products!$A$1:$G$49,MATCH($D956,products!$A$1:$A$49,0),MATCH(L$1,products!$A$1:$G$1,0))</f>
        <v>27.945</v>
      </c>
      <c r="M956">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INDEX(products!$A$1:$G$49,MATCH($D957,products!$A$1:$A$49,0),MATCH($I$1,products!$A$1:$G$1,0))</f>
        <v>Exc</v>
      </c>
      <c r="J957" t="str">
        <f>INDEX(products!$A$1:$G$49,MATCH($D957,products!$A$1:$A$49,0),MATCH(J$1,products!$A$1:$G$1,0))</f>
        <v>L</v>
      </c>
      <c r="K957" s="5">
        <f>INDEX(products!$A$1:$G$49,MATCH($D957,products!$A$1:$A$49,0),MATCH(K$1,products!$A$1:$G$1,0))</f>
        <v>2.5</v>
      </c>
      <c r="L957">
        <f>INDEX(products!$A$1:$G$49,MATCH($D957,products!$A$1:$A$49,0),MATCH(L$1,products!$A$1:$G$1,0))</f>
        <v>34.154999999999994</v>
      </c>
      <c r="M957">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INDEX(products!$A$1:$G$49,MATCH($D958,products!$A$1:$A$49,0),MATCH($I$1,products!$A$1:$G$1,0))</f>
        <v>Rob</v>
      </c>
      <c r="J958" t="str">
        <f>INDEX(products!$A$1:$G$49,MATCH($D958,products!$A$1:$A$49,0),MATCH(J$1,products!$A$1:$G$1,0))</f>
        <v>L</v>
      </c>
      <c r="K958" s="5">
        <f>INDEX(products!$A$1:$G$49,MATCH($D958,products!$A$1:$A$49,0),MATCH(K$1,products!$A$1:$G$1,0))</f>
        <v>2.5</v>
      </c>
      <c r="L958">
        <f>INDEX(products!$A$1:$G$49,MATCH($D958,products!$A$1:$A$49,0),MATCH(L$1,products!$A$1:$G$1,0))</f>
        <v>27.484999999999996</v>
      </c>
      <c r="M958">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INDEX(products!$A$1:$G$49,MATCH($D959,products!$A$1:$A$49,0),MATCH($I$1,products!$A$1:$G$1,0))</f>
        <v>Exc</v>
      </c>
      <c r="J959" t="str">
        <f>INDEX(products!$A$1:$G$49,MATCH($D959,products!$A$1:$A$49,0),MATCH(J$1,products!$A$1:$G$1,0))</f>
        <v>L</v>
      </c>
      <c r="K959" s="5">
        <f>INDEX(products!$A$1:$G$49,MATCH($D959,products!$A$1:$A$49,0),MATCH(K$1,products!$A$1:$G$1,0))</f>
        <v>1</v>
      </c>
      <c r="L959">
        <f>INDEX(products!$A$1:$G$49,MATCH($D959,products!$A$1:$A$49,0),MATCH(L$1,products!$A$1:$G$1,0))</f>
        <v>14.85</v>
      </c>
      <c r="M959">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INDEX(products!$A$1:$G$49,MATCH($D960,products!$A$1:$A$49,0),MATCH($I$1,products!$A$1:$G$1,0))</f>
        <v>Ara</v>
      </c>
      <c r="J960" t="str">
        <f>INDEX(products!$A$1:$G$49,MATCH($D960,products!$A$1:$A$49,0),MATCH(J$1,products!$A$1:$G$1,0))</f>
        <v>L</v>
      </c>
      <c r="K960" s="5">
        <f>INDEX(products!$A$1:$G$49,MATCH($D960,products!$A$1:$A$49,0),MATCH(K$1,products!$A$1:$G$1,0))</f>
        <v>0.2</v>
      </c>
      <c r="L960">
        <f>INDEX(products!$A$1:$G$49,MATCH($D960,products!$A$1:$A$49,0),MATCH(L$1,products!$A$1:$G$1,0))</f>
        <v>3.8849999999999998</v>
      </c>
      <c r="M960">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INDEX(products!$A$1:$G$49,MATCH($D961,products!$A$1:$A$49,0),MATCH($I$1,products!$A$1:$G$1,0))</f>
        <v>Lib</v>
      </c>
      <c r="J961" t="str">
        <f>INDEX(products!$A$1:$G$49,MATCH($D961,products!$A$1:$A$49,0),MATCH(J$1,products!$A$1:$G$1,0))</f>
        <v>L</v>
      </c>
      <c r="K961" s="5">
        <f>INDEX(products!$A$1:$G$49,MATCH($D961,products!$A$1:$A$49,0),MATCH(K$1,products!$A$1:$G$1,0))</f>
        <v>0.2</v>
      </c>
      <c r="L961">
        <f>INDEX(products!$A$1:$G$49,MATCH($D961,products!$A$1:$A$49,0),MATCH(L$1,products!$A$1:$G$1,0))</f>
        <v>4.7549999999999999</v>
      </c>
      <c r="M961">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INDEX(products!$A$1:$G$49,MATCH($D962,products!$A$1:$A$49,0),MATCH($I$1,products!$A$1:$G$1,0))</f>
        <v>Lib</v>
      </c>
      <c r="J962" t="str">
        <f>INDEX(products!$A$1:$G$49,MATCH($D962,products!$A$1:$A$49,0),MATCH(J$1,products!$A$1:$G$1,0))</f>
        <v>L</v>
      </c>
      <c r="K962" s="5">
        <f>INDEX(products!$A$1:$G$49,MATCH($D962,products!$A$1:$A$49,0),MATCH(K$1,products!$A$1:$G$1,0))</f>
        <v>1</v>
      </c>
      <c r="L962">
        <f>INDEX(products!$A$1:$G$49,MATCH($D962,products!$A$1:$A$49,0),MATCH(L$1,products!$A$1:$G$1,0))</f>
        <v>15.85</v>
      </c>
      <c r="M962">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INDEX(products!$A$1:$G$49,MATCH($D963,products!$A$1:$A$49,0),MATCH($I$1,products!$A$1:$G$1,0))</f>
        <v>Ara</v>
      </c>
      <c r="J963" t="str">
        <f>INDEX(products!$A$1:$G$49,MATCH($D963,products!$A$1:$A$49,0),MATCH(J$1,products!$A$1:$G$1,0))</f>
        <v>D</v>
      </c>
      <c r="K963" s="5">
        <f>INDEX(products!$A$1:$G$49,MATCH($D963,products!$A$1:$A$49,0),MATCH(K$1,products!$A$1:$G$1,0))</f>
        <v>2.5</v>
      </c>
      <c r="L963">
        <f>INDEX(products!$A$1:$G$49,MATCH($D963,products!$A$1:$A$49,0),MATCH(L$1,products!$A$1:$G$1,0))</f>
        <v>22.884999999999998</v>
      </c>
      <c r="M963">
        <f t="shared" ref="M963:M1001" si="45">L963*E963</f>
        <v>45.769999999999996</v>
      </c>
      <c r="N963" t="str">
        <f t="shared" ref="N963:N1001" si="46">IF(I963="Rob","Robusta",IF(I963="Exc","Excelsa",IF(I963="Ara","Arabica",IF(I963="Lib","Liberica",""))))</f>
        <v>Arabica</v>
      </c>
      <c r="O963" t="str">
        <f t="shared" ref="O963:O1001" si="47">IF(J963="M","Medium", 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INDEX(products!$A$1:$G$49,MATCH($D964,products!$A$1:$A$49,0),MATCH($I$1,products!$A$1:$G$1,0))</f>
        <v>Rob</v>
      </c>
      <c r="J964" t="str">
        <f>INDEX(products!$A$1:$G$49,MATCH($D964,products!$A$1:$A$49,0),MATCH(J$1,products!$A$1:$G$1,0))</f>
        <v>D</v>
      </c>
      <c r="K964" s="5">
        <f>INDEX(products!$A$1:$G$49,MATCH($D964,products!$A$1:$A$49,0),MATCH(K$1,products!$A$1:$G$1,0))</f>
        <v>1</v>
      </c>
      <c r="L964">
        <f>INDEX(products!$A$1:$G$49,MATCH($D964,products!$A$1:$A$49,0),MATCH(L$1,products!$A$1:$G$1,0))</f>
        <v>8.9499999999999993</v>
      </c>
      <c r="M964">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INDEX(products!$A$1:$G$49,MATCH($D965,products!$A$1:$A$49,0),MATCH($I$1,products!$A$1:$G$1,0))</f>
        <v>Rob</v>
      </c>
      <c r="J965" t="str">
        <f>INDEX(products!$A$1:$G$49,MATCH($D965,products!$A$1:$A$49,0),MATCH(J$1,products!$A$1:$G$1,0))</f>
        <v>M</v>
      </c>
      <c r="K965" s="5">
        <f>INDEX(products!$A$1:$G$49,MATCH($D965,products!$A$1:$A$49,0),MATCH(K$1,products!$A$1:$G$1,0))</f>
        <v>0.5</v>
      </c>
      <c r="L965">
        <f>INDEX(products!$A$1:$G$49,MATCH($D965,products!$A$1:$A$49,0),MATCH(L$1,products!$A$1:$G$1,0))</f>
        <v>5.97</v>
      </c>
      <c r="M96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INDEX(products!$A$1:$G$49,MATCH($D966,products!$A$1:$A$49,0),MATCH($I$1,products!$A$1:$G$1,0))</f>
        <v>Exc</v>
      </c>
      <c r="J966" t="str">
        <f>INDEX(products!$A$1:$G$49,MATCH($D966,products!$A$1:$A$49,0),MATCH(J$1,products!$A$1:$G$1,0))</f>
        <v>L</v>
      </c>
      <c r="K966" s="5">
        <f>INDEX(products!$A$1:$G$49,MATCH($D966,products!$A$1:$A$49,0),MATCH(K$1,products!$A$1:$G$1,0))</f>
        <v>0.2</v>
      </c>
      <c r="L966">
        <f>INDEX(products!$A$1:$G$49,MATCH($D966,products!$A$1:$A$49,0),MATCH(L$1,products!$A$1:$G$1,0))</f>
        <v>4.4550000000000001</v>
      </c>
      <c r="M966">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INDEX(products!$A$1:$G$49,MATCH($D967,products!$A$1:$A$49,0),MATCH($I$1,products!$A$1:$G$1,0))</f>
        <v>Rob</v>
      </c>
      <c r="J967" t="str">
        <f>INDEX(products!$A$1:$G$49,MATCH($D967,products!$A$1:$A$49,0),MATCH(J$1,products!$A$1:$G$1,0))</f>
        <v>M</v>
      </c>
      <c r="K967" s="5">
        <f>INDEX(products!$A$1:$G$49,MATCH($D967,products!$A$1:$A$49,0),MATCH(K$1,products!$A$1:$G$1,0))</f>
        <v>1</v>
      </c>
      <c r="L967">
        <f>INDEX(products!$A$1:$G$49,MATCH($D967,products!$A$1:$A$49,0),MATCH(L$1,products!$A$1:$G$1,0))</f>
        <v>9.9499999999999993</v>
      </c>
      <c r="M967">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INDEX(products!$A$1:$G$49,MATCH($D968,products!$A$1:$A$49,0),MATCH($I$1,products!$A$1:$G$1,0))</f>
        <v>Exc</v>
      </c>
      <c r="J968" t="str">
        <f>INDEX(products!$A$1:$G$49,MATCH($D968,products!$A$1:$A$49,0),MATCH(J$1,products!$A$1:$G$1,0))</f>
        <v>L</v>
      </c>
      <c r="K968" s="5">
        <f>INDEX(products!$A$1:$G$49,MATCH($D968,products!$A$1:$A$49,0),MATCH(K$1,products!$A$1:$G$1,0))</f>
        <v>0.5</v>
      </c>
      <c r="L968">
        <f>INDEX(products!$A$1:$G$49,MATCH($D968,products!$A$1:$A$49,0),MATCH(L$1,products!$A$1:$G$1,0))</f>
        <v>8.91</v>
      </c>
      <c r="M968">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INDEX(products!$A$1:$G$49,MATCH($D969,products!$A$1:$A$49,0),MATCH($I$1,products!$A$1:$G$1,0))</f>
        <v>Rob</v>
      </c>
      <c r="J969" t="str">
        <f>INDEX(products!$A$1:$G$49,MATCH($D969,products!$A$1:$A$49,0),MATCH(J$1,products!$A$1:$G$1,0))</f>
        <v>D</v>
      </c>
      <c r="K969" s="5">
        <f>INDEX(products!$A$1:$G$49,MATCH($D969,products!$A$1:$A$49,0),MATCH(K$1,products!$A$1:$G$1,0))</f>
        <v>0.2</v>
      </c>
      <c r="L969">
        <f>INDEX(products!$A$1:$G$49,MATCH($D969,products!$A$1:$A$49,0),MATCH(L$1,products!$A$1:$G$1,0))</f>
        <v>2.6849999999999996</v>
      </c>
      <c r="M969">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INDEX(products!$A$1:$G$49,MATCH($D970,products!$A$1:$A$49,0),MATCH($I$1,products!$A$1:$G$1,0))</f>
        <v>Rob</v>
      </c>
      <c r="J970" t="str">
        <f>INDEX(products!$A$1:$G$49,MATCH($D970,products!$A$1:$A$49,0),MATCH(J$1,products!$A$1:$G$1,0))</f>
        <v>M</v>
      </c>
      <c r="K970" s="5">
        <f>INDEX(products!$A$1:$G$49,MATCH($D970,products!$A$1:$A$49,0),MATCH(K$1,products!$A$1:$G$1,0))</f>
        <v>0.2</v>
      </c>
      <c r="L970">
        <f>INDEX(products!$A$1:$G$49,MATCH($D970,products!$A$1:$A$49,0),MATCH(L$1,products!$A$1:$G$1,0))</f>
        <v>2.9849999999999999</v>
      </c>
      <c r="M970">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INDEX(products!$A$1:$G$49,MATCH($D971,products!$A$1:$A$49,0),MATCH($I$1,products!$A$1:$G$1,0))</f>
        <v>Lib</v>
      </c>
      <c r="J971" t="str">
        <f>INDEX(products!$A$1:$G$49,MATCH($D971,products!$A$1:$A$49,0),MATCH(J$1,products!$A$1:$G$1,0))</f>
        <v>D</v>
      </c>
      <c r="K971" s="5">
        <f>INDEX(products!$A$1:$G$49,MATCH($D971,products!$A$1:$A$49,0),MATCH(K$1,products!$A$1:$G$1,0))</f>
        <v>1</v>
      </c>
      <c r="L971">
        <f>INDEX(products!$A$1:$G$49,MATCH($D971,products!$A$1:$A$49,0),MATCH(L$1,products!$A$1:$G$1,0))</f>
        <v>12.95</v>
      </c>
      <c r="M971">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INDEX(products!$A$1:$G$49,MATCH($D972,products!$A$1:$A$49,0),MATCH($I$1,products!$A$1:$G$1,0))</f>
        <v>Exc</v>
      </c>
      <c r="J972" t="str">
        <f>INDEX(products!$A$1:$G$49,MATCH($D972,products!$A$1:$A$49,0),MATCH(J$1,products!$A$1:$G$1,0))</f>
        <v>M</v>
      </c>
      <c r="K972" s="5">
        <f>INDEX(products!$A$1:$G$49,MATCH($D972,products!$A$1:$A$49,0),MATCH(K$1,products!$A$1:$G$1,0))</f>
        <v>0.5</v>
      </c>
      <c r="L972">
        <f>INDEX(products!$A$1:$G$49,MATCH($D972,products!$A$1:$A$49,0),MATCH(L$1,products!$A$1:$G$1,0))</f>
        <v>8.25</v>
      </c>
      <c r="M972">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INDEX(products!$A$1:$G$49,MATCH($D973,products!$A$1:$A$49,0),MATCH($I$1,products!$A$1:$G$1,0))</f>
        <v>Ara</v>
      </c>
      <c r="J973" t="str">
        <f>INDEX(products!$A$1:$G$49,MATCH($D973,products!$A$1:$A$49,0),MATCH(J$1,products!$A$1:$G$1,0))</f>
        <v>L</v>
      </c>
      <c r="K973" s="5">
        <f>INDEX(products!$A$1:$G$49,MATCH($D973,products!$A$1:$A$49,0),MATCH(K$1,products!$A$1:$G$1,0))</f>
        <v>2.5</v>
      </c>
      <c r="L973">
        <f>INDEX(products!$A$1:$G$49,MATCH($D973,products!$A$1:$A$49,0),MATCH(L$1,products!$A$1:$G$1,0))</f>
        <v>29.784999999999997</v>
      </c>
      <c r="M973">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INDEX(products!$A$1:$G$49,MATCH($D974,products!$A$1:$A$49,0),MATCH($I$1,products!$A$1:$G$1,0))</f>
        <v>Ara</v>
      </c>
      <c r="J974" t="str">
        <f>INDEX(products!$A$1:$G$49,MATCH($D974,products!$A$1:$A$49,0),MATCH(J$1,products!$A$1:$G$1,0))</f>
        <v>L</v>
      </c>
      <c r="K974" s="5">
        <f>INDEX(products!$A$1:$G$49,MATCH($D974,products!$A$1:$A$49,0),MATCH(K$1,products!$A$1:$G$1,0))</f>
        <v>2.5</v>
      </c>
      <c r="L974">
        <f>INDEX(products!$A$1:$G$49,MATCH($D974,products!$A$1:$A$49,0),MATCH(L$1,products!$A$1:$G$1,0))</f>
        <v>29.784999999999997</v>
      </c>
      <c r="M974">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INDEX(products!$A$1:$G$49,MATCH($D975,products!$A$1:$A$49,0),MATCH($I$1,products!$A$1:$G$1,0))</f>
        <v>Lib</v>
      </c>
      <c r="J975" t="str">
        <f>INDEX(products!$A$1:$G$49,MATCH($D975,products!$A$1:$A$49,0),MATCH(J$1,products!$A$1:$G$1,0))</f>
        <v>M</v>
      </c>
      <c r="K975" s="5">
        <f>INDEX(products!$A$1:$G$49,MATCH($D975,products!$A$1:$A$49,0),MATCH(K$1,products!$A$1:$G$1,0))</f>
        <v>1</v>
      </c>
      <c r="L975">
        <f>INDEX(products!$A$1:$G$49,MATCH($D975,products!$A$1:$A$49,0),MATCH(L$1,products!$A$1:$G$1,0))</f>
        <v>14.55</v>
      </c>
      <c r="M97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INDEX(products!$A$1:$G$49,MATCH($D976,products!$A$1:$A$49,0),MATCH($I$1,products!$A$1:$G$1,0))</f>
        <v>Rob</v>
      </c>
      <c r="J976" t="str">
        <f>INDEX(products!$A$1:$G$49,MATCH($D976,products!$A$1:$A$49,0),MATCH(J$1,products!$A$1:$G$1,0))</f>
        <v>D</v>
      </c>
      <c r="K976" s="5">
        <f>INDEX(products!$A$1:$G$49,MATCH($D976,products!$A$1:$A$49,0),MATCH(K$1,products!$A$1:$G$1,0))</f>
        <v>0.5</v>
      </c>
      <c r="L976">
        <f>INDEX(products!$A$1:$G$49,MATCH($D976,products!$A$1:$A$49,0),MATCH(L$1,products!$A$1:$G$1,0))</f>
        <v>5.3699999999999992</v>
      </c>
      <c r="M976">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INDEX(products!$A$1:$G$49,MATCH($D977,products!$A$1:$A$49,0),MATCH($I$1,products!$A$1:$G$1,0))</f>
        <v>Ara</v>
      </c>
      <c r="J977" t="str">
        <f>INDEX(products!$A$1:$G$49,MATCH($D977,products!$A$1:$A$49,0),MATCH(J$1,products!$A$1:$G$1,0))</f>
        <v>D</v>
      </c>
      <c r="K977" s="5">
        <f>INDEX(products!$A$1:$G$49,MATCH($D977,products!$A$1:$A$49,0),MATCH(K$1,products!$A$1:$G$1,0))</f>
        <v>0.2</v>
      </c>
      <c r="L977">
        <f>INDEX(products!$A$1:$G$49,MATCH($D977,products!$A$1:$A$49,0),MATCH(L$1,products!$A$1:$G$1,0))</f>
        <v>2.9849999999999999</v>
      </c>
      <c r="M977">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INDEX(products!$A$1:$G$49,MATCH($D978,products!$A$1:$A$49,0),MATCH($I$1,products!$A$1:$G$1,0))</f>
        <v>Rob</v>
      </c>
      <c r="J978" t="str">
        <f>INDEX(products!$A$1:$G$49,MATCH($D978,products!$A$1:$A$49,0),MATCH(J$1,products!$A$1:$G$1,0))</f>
        <v>L</v>
      </c>
      <c r="K978" s="5">
        <f>INDEX(products!$A$1:$G$49,MATCH($D978,products!$A$1:$A$49,0),MATCH(K$1,products!$A$1:$G$1,0))</f>
        <v>2.5</v>
      </c>
      <c r="L978">
        <f>INDEX(products!$A$1:$G$49,MATCH($D978,products!$A$1:$A$49,0),MATCH(L$1,products!$A$1:$G$1,0))</f>
        <v>27.484999999999996</v>
      </c>
      <c r="M978">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INDEX(products!$A$1:$G$49,MATCH($D979,products!$A$1:$A$49,0),MATCH($I$1,products!$A$1:$G$1,0))</f>
        <v>Rob</v>
      </c>
      <c r="J979" t="str">
        <f>INDEX(products!$A$1:$G$49,MATCH($D979,products!$A$1:$A$49,0),MATCH(J$1,products!$A$1:$G$1,0))</f>
        <v>L</v>
      </c>
      <c r="K979" s="5">
        <f>INDEX(products!$A$1:$G$49,MATCH($D979,products!$A$1:$A$49,0),MATCH(K$1,products!$A$1:$G$1,0))</f>
        <v>1</v>
      </c>
      <c r="L979">
        <f>INDEX(products!$A$1:$G$49,MATCH($D979,products!$A$1:$A$49,0),MATCH(L$1,products!$A$1:$G$1,0))</f>
        <v>11.95</v>
      </c>
      <c r="M979">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INDEX(products!$A$1:$G$49,MATCH($D980,products!$A$1:$A$49,0),MATCH($I$1,products!$A$1:$G$1,0))</f>
        <v>Ara</v>
      </c>
      <c r="J980" t="str">
        <f>INDEX(products!$A$1:$G$49,MATCH($D980,products!$A$1:$A$49,0),MATCH(J$1,products!$A$1:$G$1,0))</f>
        <v>L</v>
      </c>
      <c r="K980" s="5">
        <f>INDEX(products!$A$1:$G$49,MATCH($D980,products!$A$1:$A$49,0),MATCH(K$1,products!$A$1:$G$1,0))</f>
        <v>0.5</v>
      </c>
      <c r="L980">
        <f>INDEX(products!$A$1:$G$49,MATCH($D980,products!$A$1:$A$49,0),MATCH(L$1,products!$A$1:$G$1,0))</f>
        <v>7.77</v>
      </c>
      <c r="M980">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INDEX(products!$A$1:$G$49,MATCH($D981,products!$A$1:$A$49,0),MATCH($I$1,products!$A$1:$G$1,0))</f>
        <v>Rob</v>
      </c>
      <c r="J981" t="str">
        <f>INDEX(products!$A$1:$G$49,MATCH($D981,products!$A$1:$A$49,0),MATCH(J$1,products!$A$1:$G$1,0))</f>
        <v>D</v>
      </c>
      <c r="K981" s="5">
        <f>INDEX(products!$A$1:$G$49,MATCH($D981,products!$A$1:$A$49,0),MATCH(K$1,products!$A$1:$G$1,0))</f>
        <v>0.5</v>
      </c>
      <c r="L981">
        <f>INDEX(products!$A$1:$G$49,MATCH($D981,products!$A$1:$A$49,0),MATCH(L$1,products!$A$1:$G$1,0))</f>
        <v>5.3699999999999992</v>
      </c>
      <c r="M981">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INDEX(products!$A$1:$G$49,MATCH($D982,products!$A$1:$A$49,0),MATCH($I$1,products!$A$1:$G$1,0))</f>
        <v>Exc</v>
      </c>
      <c r="J982" t="str">
        <f>INDEX(products!$A$1:$G$49,MATCH($D982,products!$A$1:$A$49,0),MATCH(J$1,products!$A$1:$G$1,0))</f>
        <v>D</v>
      </c>
      <c r="K982" s="5">
        <f>INDEX(products!$A$1:$G$49,MATCH($D982,products!$A$1:$A$49,0),MATCH(K$1,products!$A$1:$G$1,0))</f>
        <v>2.5</v>
      </c>
      <c r="L982">
        <f>INDEX(products!$A$1:$G$49,MATCH($D982,products!$A$1:$A$49,0),MATCH(L$1,products!$A$1:$G$1,0))</f>
        <v>27.945</v>
      </c>
      <c r="M982">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INDEX(products!$A$1:$G$49,MATCH($D983,products!$A$1:$A$49,0),MATCH($I$1,products!$A$1:$G$1,0))</f>
        <v>Exc</v>
      </c>
      <c r="J983" t="str">
        <f>INDEX(products!$A$1:$G$49,MATCH($D983,products!$A$1:$A$49,0),MATCH(J$1,products!$A$1:$G$1,0))</f>
        <v>D</v>
      </c>
      <c r="K983" s="5">
        <f>INDEX(products!$A$1:$G$49,MATCH($D983,products!$A$1:$A$49,0),MATCH(K$1,products!$A$1:$G$1,0))</f>
        <v>0.2</v>
      </c>
      <c r="L983">
        <f>INDEX(products!$A$1:$G$49,MATCH($D983,products!$A$1:$A$49,0),MATCH(L$1,products!$A$1:$G$1,0))</f>
        <v>3.645</v>
      </c>
      <c r="M983">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INDEX(products!$A$1:$G$49,MATCH($D984,products!$A$1:$A$49,0),MATCH($I$1,products!$A$1:$G$1,0))</f>
        <v>Rob</v>
      </c>
      <c r="J984" t="str">
        <f>INDEX(products!$A$1:$G$49,MATCH($D984,products!$A$1:$A$49,0),MATCH(J$1,products!$A$1:$G$1,0))</f>
        <v>L</v>
      </c>
      <c r="K984" s="5">
        <f>INDEX(products!$A$1:$G$49,MATCH($D984,products!$A$1:$A$49,0),MATCH(K$1,products!$A$1:$G$1,0))</f>
        <v>1</v>
      </c>
      <c r="L984">
        <f>INDEX(products!$A$1:$G$49,MATCH($D984,products!$A$1:$A$49,0),MATCH(L$1,products!$A$1:$G$1,0))</f>
        <v>11.95</v>
      </c>
      <c r="M984">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INDEX(products!$A$1:$G$49,MATCH($D985,products!$A$1:$A$49,0),MATCH($I$1,products!$A$1:$G$1,0))</f>
        <v>Ara</v>
      </c>
      <c r="J985" t="str">
        <f>INDEX(products!$A$1:$G$49,MATCH($D985,products!$A$1:$A$49,0),MATCH(J$1,products!$A$1:$G$1,0))</f>
        <v>M</v>
      </c>
      <c r="K985" s="5">
        <f>INDEX(products!$A$1:$G$49,MATCH($D985,products!$A$1:$A$49,0),MATCH(K$1,products!$A$1:$G$1,0))</f>
        <v>0.2</v>
      </c>
      <c r="L985">
        <f>INDEX(products!$A$1:$G$49,MATCH($D985,products!$A$1:$A$49,0),MATCH(L$1,products!$A$1:$G$1,0))</f>
        <v>3.375</v>
      </c>
      <c r="M98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INDEX(products!$A$1:$G$49,MATCH($D986,products!$A$1:$A$49,0),MATCH($I$1,products!$A$1:$G$1,0))</f>
        <v>Exc</v>
      </c>
      <c r="J986" t="str">
        <f>INDEX(products!$A$1:$G$49,MATCH($D986,products!$A$1:$A$49,0),MATCH(J$1,products!$A$1:$G$1,0))</f>
        <v>M</v>
      </c>
      <c r="K986" s="5">
        <f>INDEX(products!$A$1:$G$49,MATCH($D986,products!$A$1:$A$49,0),MATCH(K$1,products!$A$1:$G$1,0))</f>
        <v>2.5</v>
      </c>
      <c r="L986">
        <f>INDEX(products!$A$1:$G$49,MATCH($D986,products!$A$1:$A$49,0),MATCH(L$1,products!$A$1:$G$1,0))</f>
        <v>31.624999999999996</v>
      </c>
      <c r="M986">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INDEX(products!$A$1:$G$49,MATCH($D987,products!$A$1:$A$49,0),MATCH($I$1,products!$A$1:$G$1,0))</f>
        <v>Rob</v>
      </c>
      <c r="J987" t="str">
        <f>INDEX(products!$A$1:$G$49,MATCH($D987,products!$A$1:$A$49,0),MATCH(J$1,products!$A$1:$G$1,0))</f>
        <v>L</v>
      </c>
      <c r="K987" s="5">
        <f>INDEX(products!$A$1:$G$49,MATCH($D987,products!$A$1:$A$49,0),MATCH(K$1,products!$A$1:$G$1,0))</f>
        <v>1</v>
      </c>
      <c r="L987">
        <f>INDEX(products!$A$1:$G$49,MATCH($D987,products!$A$1:$A$49,0),MATCH(L$1,products!$A$1:$G$1,0))</f>
        <v>11.95</v>
      </c>
      <c r="M987">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INDEX(products!$A$1:$G$49,MATCH($D988,products!$A$1:$A$49,0),MATCH($I$1,products!$A$1:$G$1,0))</f>
        <v>Lib</v>
      </c>
      <c r="J988" t="str">
        <f>INDEX(products!$A$1:$G$49,MATCH($D988,products!$A$1:$A$49,0),MATCH(J$1,products!$A$1:$G$1,0))</f>
        <v>M</v>
      </c>
      <c r="K988" s="5">
        <f>INDEX(products!$A$1:$G$49,MATCH($D988,products!$A$1:$A$49,0),MATCH(K$1,products!$A$1:$G$1,0))</f>
        <v>2.5</v>
      </c>
      <c r="L988">
        <f>INDEX(products!$A$1:$G$49,MATCH($D988,products!$A$1:$A$49,0),MATCH(L$1,products!$A$1:$G$1,0))</f>
        <v>33.464999999999996</v>
      </c>
      <c r="M988">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INDEX(products!$A$1:$G$49,MATCH($D989,products!$A$1:$A$49,0),MATCH($I$1,products!$A$1:$G$1,0))</f>
        <v>Ara</v>
      </c>
      <c r="J989" t="str">
        <f>INDEX(products!$A$1:$G$49,MATCH($D989,products!$A$1:$A$49,0),MATCH(J$1,products!$A$1:$G$1,0))</f>
        <v>D</v>
      </c>
      <c r="K989" s="5">
        <f>INDEX(products!$A$1:$G$49,MATCH($D989,products!$A$1:$A$49,0),MATCH(K$1,products!$A$1:$G$1,0))</f>
        <v>0.5</v>
      </c>
      <c r="L989">
        <f>INDEX(products!$A$1:$G$49,MATCH($D989,products!$A$1:$A$49,0),MATCH(L$1,products!$A$1:$G$1,0))</f>
        <v>5.97</v>
      </c>
      <c r="M989">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INDEX(products!$A$1:$G$49,MATCH($D990,products!$A$1:$A$49,0),MATCH($I$1,products!$A$1:$G$1,0))</f>
        <v>Rob</v>
      </c>
      <c r="J990" t="str">
        <f>INDEX(products!$A$1:$G$49,MATCH($D990,products!$A$1:$A$49,0),MATCH(J$1,products!$A$1:$G$1,0))</f>
        <v>M</v>
      </c>
      <c r="K990" s="5">
        <f>INDEX(products!$A$1:$G$49,MATCH($D990,products!$A$1:$A$49,0),MATCH(K$1,products!$A$1:$G$1,0))</f>
        <v>1</v>
      </c>
      <c r="L990">
        <f>INDEX(products!$A$1:$G$49,MATCH($D990,products!$A$1:$A$49,0),MATCH(L$1,products!$A$1:$G$1,0))</f>
        <v>9.9499999999999993</v>
      </c>
      <c r="M990">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INDEX(products!$A$1:$G$49,MATCH($D991,products!$A$1:$A$49,0),MATCH($I$1,products!$A$1:$G$1,0))</f>
        <v>Ara</v>
      </c>
      <c r="J991" t="str">
        <f>INDEX(products!$A$1:$G$49,MATCH($D991,products!$A$1:$A$49,0),MATCH(J$1,products!$A$1:$G$1,0))</f>
        <v>M</v>
      </c>
      <c r="K991" s="5">
        <f>INDEX(products!$A$1:$G$49,MATCH($D991,products!$A$1:$A$49,0),MATCH(K$1,products!$A$1:$G$1,0))</f>
        <v>2.5</v>
      </c>
      <c r="L991">
        <f>INDEX(products!$A$1:$G$49,MATCH($D991,products!$A$1:$A$49,0),MATCH(L$1,products!$A$1:$G$1,0))</f>
        <v>25.874999999999996</v>
      </c>
      <c r="M991">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INDEX(products!$A$1:$G$49,MATCH($D992,products!$A$1:$A$49,0),MATCH($I$1,products!$A$1:$G$1,0))</f>
        <v>Exc</v>
      </c>
      <c r="J992" t="str">
        <f>INDEX(products!$A$1:$G$49,MATCH($D992,products!$A$1:$A$49,0),MATCH(J$1,products!$A$1:$G$1,0))</f>
        <v>D</v>
      </c>
      <c r="K992" s="5">
        <f>INDEX(products!$A$1:$G$49,MATCH($D992,products!$A$1:$A$49,0),MATCH(K$1,products!$A$1:$G$1,0))</f>
        <v>0.2</v>
      </c>
      <c r="L992">
        <f>INDEX(products!$A$1:$G$49,MATCH($D992,products!$A$1:$A$49,0),MATCH(L$1,products!$A$1:$G$1,0))</f>
        <v>3.645</v>
      </c>
      <c r="M992">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INDEX(products!$A$1:$G$49,MATCH($D993,products!$A$1:$A$49,0),MATCH($I$1,products!$A$1:$G$1,0))</f>
        <v>Lib</v>
      </c>
      <c r="J993" t="str">
        <f>INDEX(products!$A$1:$G$49,MATCH($D993,products!$A$1:$A$49,0),MATCH(J$1,products!$A$1:$G$1,0))</f>
        <v>D</v>
      </c>
      <c r="K993" s="5">
        <f>INDEX(products!$A$1:$G$49,MATCH($D993,products!$A$1:$A$49,0),MATCH(K$1,products!$A$1:$G$1,0))</f>
        <v>0.5</v>
      </c>
      <c r="L993">
        <f>INDEX(products!$A$1:$G$49,MATCH($D993,products!$A$1:$A$49,0),MATCH(L$1,products!$A$1:$G$1,0))</f>
        <v>7.77</v>
      </c>
      <c r="M993">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INDEX(products!$A$1:$G$49,MATCH($D994,products!$A$1:$A$49,0),MATCH($I$1,products!$A$1:$G$1,0))</f>
        <v>Lib</v>
      </c>
      <c r="J994" t="str">
        <f>INDEX(products!$A$1:$G$49,MATCH($D994,products!$A$1:$A$49,0),MATCH(J$1,products!$A$1:$G$1,0))</f>
        <v>L</v>
      </c>
      <c r="K994" s="5">
        <f>INDEX(products!$A$1:$G$49,MATCH($D994,products!$A$1:$A$49,0),MATCH(K$1,products!$A$1:$G$1,0))</f>
        <v>2.5</v>
      </c>
      <c r="L994">
        <f>INDEX(products!$A$1:$G$49,MATCH($D994,products!$A$1:$A$49,0),MATCH(L$1,products!$A$1:$G$1,0))</f>
        <v>36.454999999999998</v>
      </c>
      <c r="M994">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INDEX(products!$A$1:$G$49,MATCH($D995,products!$A$1:$A$49,0),MATCH($I$1,products!$A$1:$G$1,0))</f>
        <v>Ara</v>
      </c>
      <c r="J995" t="str">
        <f>INDEX(products!$A$1:$G$49,MATCH($D995,products!$A$1:$A$49,0),MATCH(J$1,products!$A$1:$G$1,0))</f>
        <v>L</v>
      </c>
      <c r="K995" s="5">
        <f>INDEX(products!$A$1:$G$49,MATCH($D995,products!$A$1:$A$49,0),MATCH(K$1,products!$A$1:$G$1,0))</f>
        <v>1</v>
      </c>
      <c r="L995">
        <f>INDEX(products!$A$1:$G$49,MATCH($D995,products!$A$1:$A$49,0),MATCH(L$1,products!$A$1:$G$1,0))</f>
        <v>12.95</v>
      </c>
      <c r="M99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INDEX(products!$A$1:$G$49,MATCH($D996,products!$A$1:$A$49,0),MATCH($I$1,products!$A$1:$G$1,0))</f>
        <v>Ara</v>
      </c>
      <c r="J996" t="str">
        <f>INDEX(products!$A$1:$G$49,MATCH($D996,products!$A$1:$A$49,0),MATCH(J$1,products!$A$1:$G$1,0))</f>
        <v>D</v>
      </c>
      <c r="K996" s="5">
        <f>INDEX(products!$A$1:$G$49,MATCH($D996,products!$A$1:$A$49,0),MATCH(K$1,products!$A$1:$G$1,0))</f>
        <v>0.2</v>
      </c>
      <c r="L996">
        <f>INDEX(products!$A$1:$G$49,MATCH($D996,products!$A$1:$A$49,0),MATCH(L$1,products!$A$1:$G$1,0))</f>
        <v>2.9849999999999999</v>
      </c>
      <c r="M996">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INDEX(products!$A$1:$G$49,MATCH($D997,products!$A$1:$A$49,0),MATCH($I$1,products!$A$1:$G$1,0))</f>
        <v>Rob</v>
      </c>
      <c r="J997" t="str">
        <f>INDEX(products!$A$1:$G$49,MATCH($D997,products!$A$1:$A$49,0),MATCH(J$1,products!$A$1:$G$1,0))</f>
        <v>L</v>
      </c>
      <c r="K997" s="5">
        <f>INDEX(products!$A$1:$G$49,MATCH($D997,products!$A$1:$A$49,0),MATCH(K$1,products!$A$1:$G$1,0))</f>
        <v>2.5</v>
      </c>
      <c r="L997">
        <f>INDEX(products!$A$1:$G$49,MATCH($D997,products!$A$1:$A$49,0),MATCH(L$1,products!$A$1:$G$1,0))</f>
        <v>27.484999999999996</v>
      </c>
      <c r="M997">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INDEX(products!$A$1:$G$49,MATCH($D998,products!$A$1:$A$49,0),MATCH($I$1,products!$A$1:$G$1,0))</f>
        <v>Rob</v>
      </c>
      <c r="J998" t="str">
        <f>INDEX(products!$A$1:$G$49,MATCH($D998,products!$A$1:$A$49,0),MATCH(J$1,products!$A$1:$G$1,0))</f>
        <v>M</v>
      </c>
      <c r="K998" s="5">
        <f>INDEX(products!$A$1:$G$49,MATCH($D998,products!$A$1:$A$49,0),MATCH(K$1,products!$A$1:$G$1,0))</f>
        <v>0.5</v>
      </c>
      <c r="L998">
        <f>INDEX(products!$A$1:$G$49,MATCH($D998,products!$A$1:$A$49,0),MATCH(L$1,products!$A$1:$G$1,0))</f>
        <v>5.97</v>
      </c>
      <c r="M998">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INDEX(products!$A$1:$G$49,MATCH($D999,products!$A$1:$A$49,0),MATCH($I$1,products!$A$1:$G$1,0))</f>
        <v>Ara</v>
      </c>
      <c r="J999" t="str">
        <f>INDEX(products!$A$1:$G$49,MATCH($D999,products!$A$1:$A$49,0),MATCH(J$1,products!$A$1:$G$1,0))</f>
        <v>M</v>
      </c>
      <c r="K999" s="5">
        <f>INDEX(products!$A$1:$G$49,MATCH($D999,products!$A$1:$A$49,0),MATCH(K$1,products!$A$1:$G$1,0))</f>
        <v>0.5</v>
      </c>
      <c r="L999">
        <f>INDEX(products!$A$1:$G$49,MATCH($D999,products!$A$1:$A$49,0),MATCH(L$1,products!$A$1:$G$1,0))</f>
        <v>6.75</v>
      </c>
      <c r="M999">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INDEX(products!$A$1:$G$49,MATCH($D1000,products!$A$1:$A$49,0),MATCH($I$1,products!$A$1:$G$1,0))</f>
        <v>Ara</v>
      </c>
      <c r="J1000" t="str">
        <f>INDEX(products!$A$1:$G$49,MATCH($D1000,products!$A$1:$A$49,0),MATCH(J$1,products!$A$1:$G$1,0))</f>
        <v>D</v>
      </c>
      <c r="K1000" s="5">
        <f>INDEX(products!$A$1:$G$49,MATCH($D1000,products!$A$1:$A$49,0),MATCH(K$1,products!$A$1:$G$1,0))</f>
        <v>1</v>
      </c>
      <c r="L1000">
        <f>INDEX(products!$A$1:$G$49,MATCH($D1000,products!$A$1:$A$49,0),MATCH(L$1,products!$A$1:$G$1,0))</f>
        <v>9.9499999999999993</v>
      </c>
      <c r="M1000">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INDEX(products!$A$1:$G$49,MATCH($D1001,products!$A$1:$A$49,0),MATCH($I$1,products!$A$1:$G$1,0))</f>
        <v>Exc</v>
      </c>
      <c r="J1001" t="str">
        <f>INDEX(products!$A$1:$G$49,MATCH($D1001,products!$A$1:$A$49,0),MATCH(J$1,products!$A$1:$G$1,0))</f>
        <v>M</v>
      </c>
      <c r="K1001" s="5">
        <f>INDEX(products!$A$1:$G$49,MATCH($D1001,products!$A$1:$A$49,0),MATCH(K$1,products!$A$1:$G$1,0))</f>
        <v>0.2</v>
      </c>
      <c r="L1001">
        <f>INDEX(products!$A$1:$G$49,MATCH($D1001,products!$A$1:$A$49,0),MATCH(L$1,products!$A$1:$G$1,0))</f>
        <v>4.125</v>
      </c>
      <c r="M1001">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F44" sqref="F44"/>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10506C-B536-49C1-BC97-670EDAAD7CDD}">
  <dimension ref="A1:F44"/>
  <sheetViews>
    <sheetView workbookViewId="0">
      <selection activeCell="A58" sqref="A58:B61"/>
    </sheetView>
  </sheetViews>
  <sheetFormatPr defaultRowHeight="15" x14ac:dyDescent="0.25"/>
  <cols>
    <col min="1" max="1" width="18.7109375" bestFit="1" customWidth="1"/>
    <col min="2" max="2" width="22" bestFit="1" customWidth="1"/>
    <col min="3" max="3" width="20" bestFit="1" customWidth="1"/>
    <col min="4" max="5" width="8" bestFit="1" customWidth="1"/>
    <col min="6" max="6" width="8.140625" bestFit="1" customWidth="1"/>
    <col min="7" max="7" width="9" bestFit="1" customWidth="1"/>
  </cols>
  <sheetData>
    <row r="1" spans="1:6" x14ac:dyDescent="0.25">
      <c r="A1" s="6" t="s">
        <v>6220</v>
      </c>
      <c r="C1" s="6" t="s">
        <v>6196</v>
      </c>
    </row>
    <row r="2" spans="1:6" x14ac:dyDescent="0.25">
      <c r="A2" s="6" t="s">
        <v>6214</v>
      </c>
      <c r="B2" s="6" t="s">
        <v>6215</v>
      </c>
      <c r="C2" t="s">
        <v>6216</v>
      </c>
      <c r="D2" t="s">
        <v>6217</v>
      </c>
      <c r="E2" t="s">
        <v>6218</v>
      </c>
      <c r="F2" t="s">
        <v>6219</v>
      </c>
    </row>
    <row r="3" spans="1:6" x14ac:dyDescent="0.25">
      <c r="A3" t="s">
        <v>6198</v>
      </c>
      <c r="B3" t="s">
        <v>6202</v>
      </c>
      <c r="C3" s="4">
        <v>68.655000000000001</v>
      </c>
      <c r="D3" s="4">
        <v>111.78</v>
      </c>
      <c r="E3" s="4">
        <v>36.454999999999998</v>
      </c>
      <c r="F3" s="4"/>
    </row>
    <row r="4" spans="1:6" x14ac:dyDescent="0.25">
      <c r="B4" t="s">
        <v>6203</v>
      </c>
      <c r="C4" s="4">
        <v>59.569999999999993</v>
      </c>
      <c r="D4" s="4"/>
      <c r="E4" s="4">
        <v>119.13999999999999</v>
      </c>
      <c r="F4" s="4"/>
    </row>
    <row r="5" spans="1:6" x14ac:dyDescent="0.25">
      <c r="B5" t="s">
        <v>6204</v>
      </c>
      <c r="C5" s="4">
        <v>137.19499999999999</v>
      </c>
      <c r="D5" s="4">
        <v>167.67000000000002</v>
      </c>
      <c r="E5" s="4">
        <v>133.85999999999999</v>
      </c>
      <c r="F5" s="4"/>
    </row>
    <row r="6" spans="1:6" x14ac:dyDescent="0.25">
      <c r="B6" t="s">
        <v>6205</v>
      </c>
      <c r="C6" s="4"/>
      <c r="D6" s="4">
        <v>136.61999999999998</v>
      </c>
      <c r="E6" s="4">
        <v>316.13499999999999</v>
      </c>
      <c r="F6" s="4"/>
    </row>
    <row r="7" spans="1:6" x14ac:dyDescent="0.25">
      <c r="B7" t="s">
        <v>6206</v>
      </c>
      <c r="C7" s="4">
        <v>29.784999999999997</v>
      </c>
      <c r="D7" s="4"/>
      <c r="E7" s="4"/>
      <c r="F7" s="4"/>
    </row>
    <row r="8" spans="1:6" x14ac:dyDescent="0.25">
      <c r="B8" t="s">
        <v>6207</v>
      </c>
      <c r="C8" s="4"/>
      <c r="D8" s="4">
        <v>499.6749999999999</v>
      </c>
      <c r="E8" s="4">
        <v>89.35499999999999</v>
      </c>
      <c r="F8" s="4"/>
    </row>
    <row r="9" spans="1:6" x14ac:dyDescent="0.25">
      <c r="B9" t="s">
        <v>6208</v>
      </c>
      <c r="C9" s="4">
        <v>158.01</v>
      </c>
      <c r="D9" s="4">
        <v>204.92999999999995</v>
      </c>
      <c r="E9" s="4"/>
      <c r="F9" s="4">
        <v>123.50999999999999</v>
      </c>
    </row>
    <row r="10" spans="1:6" x14ac:dyDescent="0.25">
      <c r="B10" t="s">
        <v>6209</v>
      </c>
      <c r="C10" s="4">
        <v>148.92499999999998</v>
      </c>
      <c r="D10" s="4"/>
      <c r="E10" s="4"/>
      <c r="F10" s="4">
        <v>68.655000000000001</v>
      </c>
    </row>
    <row r="11" spans="1:6" x14ac:dyDescent="0.25">
      <c r="B11" t="s">
        <v>6210</v>
      </c>
      <c r="C11" s="4">
        <v>178.70999999999998</v>
      </c>
      <c r="D11" s="4"/>
      <c r="E11" s="4">
        <v>173.30499999999998</v>
      </c>
      <c r="F11" s="4"/>
    </row>
    <row r="12" spans="1:6" x14ac:dyDescent="0.25">
      <c r="B12" t="s">
        <v>6211</v>
      </c>
      <c r="C12" s="4"/>
      <c r="D12" s="4">
        <v>96.254999999999995</v>
      </c>
      <c r="E12" s="4"/>
      <c r="F12" s="4"/>
    </row>
    <row r="13" spans="1:6" x14ac:dyDescent="0.25">
      <c r="B13" t="s">
        <v>6212</v>
      </c>
      <c r="C13" s="4"/>
      <c r="D13" s="4"/>
      <c r="E13" s="4">
        <v>145.82</v>
      </c>
      <c r="F13" s="4"/>
    </row>
    <row r="14" spans="1:6" x14ac:dyDescent="0.25">
      <c r="B14" t="s">
        <v>6213</v>
      </c>
      <c r="C14" s="4">
        <v>155.24999999999997</v>
      </c>
      <c r="D14" s="4">
        <v>204.92999999999995</v>
      </c>
      <c r="E14" s="4"/>
      <c r="F14" s="4"/>
    </row>
    <row r="15" spans="1:6" x14ac:dyDescent="0.25">
      <c r="A15" t="s">
        <v>6199</v>
      </c>
      <c r="B15" t="s">
        <v>6202</v>
      </c>
      <c r="C15" s="4"/>
      <c r="D15" s="4"/>
      <c r="E15" s="4"/>
      <c r="F15" s="4">
        <v>27.484999999999996</v>
      </c>
    </row>
    <row r="16" spans="1:6" x14ac:dyDescent="0.25">
      <c r="B16" t="s">
        <v>6203</v>
      </c>
      <c r="C16" s="4">
        <v>678.38499999999999</v>
      </c>
      <c r="D16" s="4">
        <v>167.67000000000002</v>
      </c>
      <c r="E16" s="4">
        <v>89.35499999999999</v>
      </c>
      <c r="F16" s="4">
        <v>357.30499999999995</v>
      </c>
    </row>
    <row r="17" spans="1:6" x14ac:dyDescent="0.25">
      <c r="B17" t="s">
        <v>6204</v>
      </c>
      <c r="C17" s="4"/>
      <c r="D17" s="4"/>
      <c r="E17" s="4"/>
      <c r="F17" s="4">
        <v>137.31</v>
      </c>
    </row>
    <row r="18" spans="1:6" x14ac:dyDescent="0.25">
      <c r="B18" t="s">
        <v>6205</v>
      </c>
      <c r="C18" s="4"/>
      <c r="D18" s="4"/>
      <c r="E18" s="4">
        <v>33.464999999999996</v>
      </c>
      <c r="F18" s="4">
        <v>114.42499999999998</v>
      </c>
    </row>
    <row r="19" spans="1:6" x14ac:dyDescent="0.25">
      <c r="B19" t="s">
        <v>6206</v>
      </c>
      <c r="C19" s="4"/>
      <c r="D19" s="4">
        <v>221.37499999999997</v>
      </c>
      <c r="E19" s="4">
        <v>33.464999999999996</v>
      </c>
      <c r="F19" s="4">
        <v>41.169999999999995</v>
      </c>
    </row>
    <row r="20" spans="1:6" x14ac:dyDescent="0.25">
      <c r="B20" t="s">
        <v>6207</v>
      </c>
      <c r="C20" s="4">
        <v>266.33999999999997</v>
      </c>
      <c r="D20" s="4"/>
      <c r="E20" s="4">
        <v>119.13999999999999</v>
      </c>
      <c r="F20" s="4"/>
    </row>
    <row r="21" spans="1:6" x14ac:dyDescent="0.25">
      <c r="B21" t="s">
        <v>6208</v>
      </c>
      <c r="C21" s="4"/>
      <c r="D21" s="4"/>
      <c r="E21" s="4">
        <v>36.454999999999998</v>
      </c>
      <c r="F21" s="4">
        <v>123.50999999999999</v>
      </c>
    </row>
    <row r="22" spans="1:6" x14ac:dyDescent="0.25">
      <c r="B22" t="s">
        <v>6209</v>
      </c>
      <c r="C22" s="4"/>
      <c r="D22" s="4"/>
      <c r="E22" s="4"/>
      <c r="F22" s="4">
        <v>41.169999999999995</v>
      </c>
    </row>
    <row r="23" spans="1:6" x14ac:dyDescent="0.25">
      <c r="B23" t="s">
        <v>6210</v>
      </c>
      <c r="C23" s="4">
        <v>91.539999999999992</v>
      </c>
      <c r="D23" s="4"/>
      <c r="E23" s="4"/>
      <c r="F23" s="4">
        <v>155.70999999999998</v>
      </c>
    </row>
    <row r="24" spans="1:6" x14ac:dyDescent="0.25">
      <c r="B24" t="s">
        <v>6211</v>
      </c>
      <c r="C24" s="4">
        <v>77.624999999999986</v>
      </c>
      <c r="D24" s="4">
        <v>83.835000000000008</v>
      </c>
      <c r="E24" s="4">
        <v>29.784999999999997</v>
      </c>
      <c r="F24" s="4"/>
    </row>
    <row r="25" spans="1:6" x14ac:dyDescent="0.25">
      <c r="B25" t="s">
        <v>6212</v>
      </c>
      <c r="C25" s="4">
        <v>126.38499999999999</v>
      </c>
      <c r="D25" s="4"/>
      <c r="E25" s="4">
        <v>119.13999999999999</v>
      </c>
      <c r="F25" s="4"/>
    </row>
    <row r="26" spans="1:6" x14ac:dyDescent="0.25">
      <c r="B26" t="s">
        <v>6213</v>
      </c>
      <c r="C26" s="4"/>
      <c r="D26" s="4">
        <v>139.72499999999999</v>
      </c>
      <c r="E26" s="4"/>
      <c r="F26" s="4"/>
    </row>
    <row r="27" spans="1:6" x14ac:dyDescent="0.25">
      <c r="A27" t="s">
        <v>6200</v>
      </c>
      <c r="B27" t="s">
        <v>6202</v>
      </c>
      <c r="C27" s="4"/>
      <c r="D27" s="4"/>
      <c r="E27" s="4">
        <v>29.784999999999997</v>
      </c>
      <c r="F27" s="4"/>
    </row>
    <row r="28" spans="1:6" x14ac:dyDescent="0.25">
      <c r="B28" t="s">
        <v>6203</v>
      </c>
      <c r="C28" s="4">
        <v>114.42499999999998</v>
      </c>
      <c r="D28" s="4"/>
      <c r="E28" s="4">
        <v>139.83999999999997</v>
      </c>
      <c r="F28" s="4"/>
    </row>
    <row r="29" spans="1:6" x14ac:dyDescent="0.25">
      <c r="B29" t="s">
        <v>6204</v>
      </c>
      <c r="C29" s="4">
        <v>89.35499999999999</v>
      </c>
      <c r="D29" s="4">
        <v>126.49999999999999</v>
      </c>
      <c r="E29" s="4">
        <v>109.36499999999999</v>
      </c>
      <c r="F29" s="4"/>
    </row>
    <row r="30" spans="1:6" x14ac:dyDescent="0.25">
      <c r="B30" t="s">
        <v>6205</v>
      </c>
      <c r="C30" s="4"/>
      <c r="D30" s="4"/>
      <c r="E30" s="4">
        <v>218.73</v>
      </c>
      <c r="F30" s="4"/>
    </row>
    <row r="31" spans="1:6" x14ac:dyDescent="0.25">
      <c r="B31" t="s">
        <v>6206</v>
      </c>
      <c r="C31" s="4">
        <v>103.49999999999999</v>
      </c>
      <c r="D31" s="4"/>
      <c r="E31" s="4">
        <v>148.92499999999998</v>
      </c>
      <c r="F31" s="4">
        <v>164.90999999999997</v>
      </c>
    </row>
    <row r="32" spans="1:6" x14ac:dyDescent="0.25">
      <c r="B32" t="s">
        <v>6207</v>
      </c>
      <c r="C32" s="4">
        <v>126.38499999999999</v>
      </c>
      <c r="D32" s="4"/>
      <c r="E32" s="4">
        <v>148.92499999999998</v>
      </c>
      <c r="F32" s="4">
        <v>61.754999999999995</v>
      </c>
    </row>
    <row r="33" spans="1:6" x14ac:dyDescent="0.25">
      <c r="B33" t="s">
        <v>6208</v>
      </c>
      <c r="C33" s="4"/>
      <c r="D33" s="4"/>
      <c r="E33" s="4"/>
      <c r="F33" s="4">
        <v>109.93999999999998</v>
      </c>
    </row>
    <row r="34" spans="1:6" x14ac:dyDescent="0.25">
      <c r="B34" t="s">
        <v>6209</v>
      </c>
      <c r="C34" s="4">
        <v>51.749999999999993</v>
      </c>
      <c r="D34" s="4"/>
      <c r="E34" s="4"/>
      <c r="F34" s="4">
        <v>114.42499999999998</v>
      </c>
    </row>
    <row r="35" spans="1:6" x14ac:dyDescent="0.25">
      <c r="B35" t="s">
        <v>6210</v>
      </c>
      <c r="C35" s="4">
        <v>485.06999999999994</v>
      </c>
      <c r="D35" s="4"/>
      <c r="E35" s="4"/>
      <c r="F35" s="4">
        <v>109.93999999999998</v>
      </c>
    </row>
    <row r="36" spans="1:6" x14ac:dyDescent="0.25">
      <c r="B36" t="s">
        <v>6211</v>
      </c>
      <c r="C36" s="4">
        <v>166.17499999999998</v>
      </c>
      <c r="D36" s="4">
        <v>187.45</v>
      </c>
      <c r="E36" s="4">
        <v>72.91</v>
      </c>
      <c r="F36" s="4"/>
    </row>
    <row r="37" spans="1:6" x14ac:dyDescent="0.25">
      <c r="B37" t="s">
        <v>6212</v>
      </c>
      <c r="C37" s="4"/>
      <c r="D37" s="4">
        <v>297.84999999999997</v>
      </c>
      <c r="E37" s="4"/>
      <c r="F37" s="4"/>
    </row>
    <row r="38" spans="1:6" x14ac:dyDescent="0.25">
      <c r="B38" t="s">
        <v>6213</v>
      </c>
      <c r="C38" s="4"/>
      <c r="D38" s="4"/>
      <c r="E38" s="4">
        <v>66.929999999999993</v>
      </c>
      <c r="F38" s="4">
        <v>137.42499999999998</v>
      </c>
    </row>
    <row r="39" spans="1:6" x14ac:dyDescent="0.25">
      <c r="A39" t="s">
        <v>6201</v>
      </c>
      <c r="B39" t="s">
        <v>6202</v>
      </c>
      <c r="C39" s="4"/>
      <c r="D39" s="4"/>
      <c r="E39" s="4">
        <v>324.52999999999997</v>
      </c>
      <c r="F39" s="4"/>
    </row>
    <row r="40" spans="1:6" x14ac:dyDescent="0.25">
      <c r="B40" t="s">
        <v>6203</v>
      </c>
      <c r="C40" s="4"/>
      <c r="D40" s="4">
        <v>55.89</v>
      </c>
      <c r="E40" s="4">
        <v>36.454999999999998</v>
      </c>
      <c r="F40" s="4"/>
    </row>
    <row r="41" spans="1:6" x14ac:dyDescent="0.25">
      <c r="B41" t="s">
        <v>6204</v>
      </c>
      <c r="C41" s="4"/>
      <c r="D41" s="4">
        <v>102.46499999999997</v>
      </c>
      <c r="E41" s="4"/>
      <c r="F41" s="4">
        <v>48.069999999999993</v>
      </c>
    </row>
    <row r="42" spans="1:6" x14ac:dyDescent="0.25">
      <c r="B42" t="s">
        <v>6206</v>
      </c>
      <c r="C42" s="4">
        <v>25.874999999999996</v>
      </c>
      <c r="D42" s="4">
        <v>63.249999999999993</v>
      </c>
      <c r="E42" s="4">
        <v>133.85999999999999</v>
      </c>
      <c r="F42" s="4">
        <v>164.67999999999998</v>
      </c>
    </row>
    <row r="43" spans="1:6" x14ac:dyDescent="0.25">
      <c r="B43" t="s">
        <v>6207</v>
      </c>
      <c r="C43" s="4"/>
      <c r="D43" s="4">
        <v>204.92999999999995</v>
      </c>
      <c r="E43" s="4">
        <v>145.82</v>
      </c>
      <c r="F43" s="4">
        <v>205.96499999999997</v>
      </c>
    </row>
    <row r="44" spans="1:6" x14ac:dyDescent="0.25">
      <c r="B44" t="s">
        <v>6208</v>
      </c>
      <c r="C44" s="4">
        <v>114.42499999999998</v>
      </c>
      <c r="D44" s="4"/>
      <c r="E44" s="4">
        <v>178.70999999999998</v>
      </c>
      <c r="F44"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6BD26-AC0C-439B-BC87-11A30FB61D64}">
  <dimension ref="A1:B4"/>
  <sheetViews>
    <sheetView workbookViewId="0">
      <selection activeCell="A2" sqref="A2:A4"/>
      <pivotSelection pane="bottomRight" showHeader="1" axis="axisRow" activeRow="1" previousRow="1" click="1" r:id="rId1">
        <pivotArea dataOnly="0" labelOnly="1" outline="0" fieldPosition="0">
          <references count="1">
            <reference field="14" count="0"/>
          </references>
        </pivotArea>
      </pivotSelection>
    </sheetView>
  </sheetViews>
  <sheetFormatPr defaultRowHeight="15" x14ac:dyDescent="0.25"/>
  <cols>
    <col min="1" max="1" width="18.7109375" bestFit="1" customWidth="1"/>
    <col min="2" max="2" width="12.140625" bestFit="1" customWidth="1"/>
  </cols>
  <sheetData>
    <row r="1" spans="1:2" x14ac:dyDescent="0.25">
      <c r="A1" s="6" t="s">
        <v>6197</v>
      </c>
      <c r="B1" t="s">
        <v>6220</v>
      </c>
    </row>
    <row r="2" spans="1:2" x14ac:dyDescent="0.25">
      <c r="A2" t="s">
        <v>6223</v>
      </c>
      <c r="B2" s="4">
        <v>3396.0650000000001</v>
      </c>
    </row>
    <row r="3" spans="1:2" x14ac:dyDescent="0.25">
      <c r="A3" t="s">
        <v>6221</v>
      </c>
      <c r="B3" s="4">
        <v>3853.0749999999998</v>
      </c>
    </row>
    <row r="4" spans="1:2" x14ac:dyDescent="0.25">
      <c r="A4" t="s">
        <v>6222</v>
      </c>
      <c r="B4" s="4">
        <v>4814.0149999999976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CE65F-7C62-48A0-83F4-E291369F283F}">
  <dimension ref="A1:B5"/>
  <sheetViews>
    <sheetView workbookViewId="0">
      <selection activeCell="A3" sqref="A3"/>
    </sheetView>
  </sheetViews>
  <sheetFormatPr defaultRowHeight="15" x14ac:dyDescent="0.25"/>
  <cols>
    <col min="1" max="1" width="20" bestFit="1" customWidth="1"/>
    <col min="2" max="2" width="12.140625" bestFit="1" customWidth="1"/>
  </cols>
  <sheetData>
    <row r="1" spans="1:2" x14ac:dyDescent="0.25">
      <c r="A1" s="6" t="s">
        <v>6196</v>
      </c>
      <c r="B1" t="s">
        <v>6220</v>
      </c>
    </row>
    <row r="2" spans="1:2" x14ac:dyDescent="0.25">
      <c r="A2" t="s">
        <v>6219</v>
      </c>
      <c r="B2" s="4">
        <v>2307.36</v>
      </c>
    </row>
    <row r="3" spans="1:2" x14ac:dyDescent="0.25">
      <c r="A3" t="s">
        <v>6217</v>
      </c>
      <c r="B3" s="4">
        <v>3072.7999999999993</v>
      </c>
    </row>
    <row r="4" spans="1:2" x14ac:dyDescent="0.25">
      <c r="A4" t="s">
        <v>6218</v>
      </c>
      <c r="B4" s="4">
        <v>3229.6600000000008</v>
      </c>
    </row>
    <row r="5" spans="1:2" x14ac:dyDescent="0.25">
      <c r="A5" t="s">
        <v>6216</v>
      </c>
      <c r="B5" s="4">
        <v>3453.3349999999991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7F343-59F4-47CD-93AA-8FA3E559A3DE}">
  <dimension ref="A1:B4"/>
  <sheetViews>
    <sheetView workbookViewId="0">
      <selection sqref="A1:B4"/>
    </sheetView>
  </sheetViews>
  <sheetFormatPr defaultRowHeight="15" x14ac:dyDescent="0.25"/>
  <cols>
    <col min="1" max="1" width="15.42578125" bestFit="1" customWidth="1"/>
    <col min="2" max="2" width="12.140625" bestFit="1" customWidth="1"/>
  </cols>
  <sheetData>
    <row r="1" spans="1:2" x14ac:dyDescent="0.25">
      <c r="A1" s="6" t="s">
        <v>7</v>
      </c>
      <c r="B1" t="s">
        <v>6220</v>
      </c>
    </row>
    <row r="2" spans="1:2" x14ac:dyDescent="0.25">
      <c r="A2" t="s">
        <v>28</v>
      </c>
      <c r="B2" s="4">
        <v>897.80499999999984</v>
      </c>
    </row>
    <row r="3" spans="1:2" x14ac:dyDescent="0.25">
      <c r="A3" t="s">
        <v>318</v>
      </c>
      <c r="B3" s="4">
        <v>1436.2349999999999</v>
      </c>
    </row>
    <row r="4" spans="1:2" x14ac:dyDescent="0.25">
      <c r="A4" t="s">
        <v>19</v>
      </c>
      <c r="B4" s="4">
        <v>9729.1150000000034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3DBEB-BF07-474A-9A92-CE4D63ADCB4E}">
  <dimension ref="A1:B7"/>
  <sheetViews>
    <sheetView workbookViewId="0">
      <selection activeCell="A10" sqref="A10"/>
    </sheetView>
  </sheetViews>
  <sheetFormatPr defaultRowHeight="15" x14ac:dyDescent="0.25"/>
  <cols>
    <col min="1" max="1" width="17.7109375" bestFit="1" customWidth="1"/>
    <col min="2" max="2" width="12.140625" bestFit="1" customWidth="1"/>
  </cols>
  <sheetData>
    <row r="1" spans="1:2" x14ac:dyDescent="0.25">
      <c r="A1" s="6" t="s">
        <v>4</v>
      </c>
      <c r="B1" t="s">
        <v>6220</v>
      </c>
    </row>
    <row r="2" spans="1:2" x14ac:dyDescent="0.25">
      <c r="A2" t="s">
        <v>3820</v>
      </c>
      <c r="B2" s="4">
        <v>204.92999999999995</v>
      </c>
    </row>
    <row r="3" spans="1:2" x14ac:dyDescent="0.25">
      <c r="A3" t="s">
        <v>2275</v>
      </c>
      <c r="B3" s="4">
        <v>204.92999999999995</v>
      </c>
    </row>
    <row r="4" spans="1:2" x14ac:dyDescent="0.25">
      <c r="A4" t="s">
        <v>2454</v>
      </c>
      <c r="B4" s="4">
        <v>204.92999999999995</v>
      </c>
    </row>
    <row r="5" spans="1:2" x14ac:dyDescent="0.25">
      <c r="A5" t="s">
        <v>2046</v>
      </c>
      <c r="B5" s="4">
        <v>204.92999999999995</v>
      </c>
    </row>
    <row r="6" spans="1:2" x14ac:dyDescent="0.25">
      <c r="A6" t="s">
        <v>1386</v>
      </c>
      <c r="B6" s="4">
        <v>218.73</v>
      </c>
    </row>
    <row r="7" spans="1:2" x14ac:dyDescent="0.25">
      <c r="A7" t="s">
        <v>5114</v>
      </c>
      <c r="B7" s="4">
        <v>237.81999999999996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C6142-8431-4B70-9DBF-7016C37FCFCD}">
  <dimension ref="A5:A28"/>
  <sheetViews>
    <sheetView showGridLines="0" tabSelected="1" zoomScale="81" zoomScaleNormal="100" workbookViewId="0">
      <selection activeCell="AG16" sqref="AG16"/>
    </sheetView>
  </sheetViews>
  <sheetFormatPr defaultRowHeight="15" x14ac:dyDescent="0.25"/>
  <cols>
    <col min="1" max="1" width="1.7109375" customWidth="1"/>
    <col min="13" max="13" width="7.7109375" customWidth="1"/>
    <col min="15" max="15" width="1.28515625" customWidth="1"/>
    <col min="18" max="18" width="11.42578125" customWidth="1"/>
    <col min="19" max="19" width="2.140625" customWidth="1"/>
    <col min="22" max="22" width="9.140625" customWidth="1"/>
  </cols>
  <sheetData>
    <row r="5" ht="4.5" customHeight="1" x14ac:dyDescent="0.25"/>
    <row r="10" ht="5.25" customHeight="1" x14ac:dyDescent="0.25"/>
    <row r="28" ht="9" customHeigh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orders</vt:lpstr>
      <vt:lpstr>customers</vt:lpstr>
      <vt:lpstr>products</vt:lpstr>
      <vt:lpstr>Pivot Tables</vt:lpstr>
      <vt:lpstr>SalesByRoastType</vt:lpstr>
      <vt:lpstr>SalesByCoffeeType</vt:lpstr>
      <vt:lpstr>TotalSalesByCountry</vt:lpstr>
      <vt:lpstr>Top5Customers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Lee, Daniel</cp:lastModifiedBy>
  <cp:revision/>
  <cp:lastPrinted>2024-07-25T21:47:07Z</cp:lastPrinted>
  <dcterms:created xsi:type="dcterms:W3CDTF">2022-11-26T09:51:45Z</dcterms:created>
  <dcterms:modified xsi:type="dcterms:W3CDTF">2024-07-25T22:48:14Z</dcterms:modified>
  <cp:category/>
  <cp:contentStatus/>
</cp:coreProperties>
</file>