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8449\Desktop\"/>
    </mc:Choice>
  </mc:AlternateContent>
  <xr:revisionPtr revIDLastSave="0" documentId="13_ncr:1_{397AC6F4-DE27-400B-87C3-144B6A1E52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" l="1"/>
  <c r="N7" i="2" s="1"/>
  <c r="O4" i="2"/>
  <c r="O9" i="2" s="1"/>
  <c r="P4" i="2"/>
  <c r="P9" i="2" s="1"/>
  <c r="Q4" i="2"/>
  <c r="Q9" i="2" s="1"/>
  <c r="R4" i="2"/>
  <c r="R9" i="2" s="1"/>
  <c r="S4" i="2"/>
  <c r="S9" i="2" s="1"/>
  <c r="T4" i="2"/>
  <c r="T7" i="2" s="1"/>
  <c r="U4" i="2"/>
  <c r="U9" i="2" s="1"/>
  <c r="V4" i="2"/>
  <c r="V7" i="2" s="1"/>
  <c r="E4" i="2"/>
  <c r="E7" i="2" s="1"/>
  <c r="F4" i="2"/>
  <c r="F9" i="2" s="1"/>
  <c r="G4" i="2"/>
  <c r="G9" i="2" s="1"/>
  <c r="H4" i="2"/>
  <c r="H9" i="2" s="1"/>
  <c r="I4" i="2"/>
  <c r="I7" i="2" s="1"/>
  <c r="J4" i="2"/>
  <c r="J9" i="2" s="1"/>
  <c r="K4" i="2"/>
  <c r="K9" i="2" s="1"/>
  <c r="L4" i="2"/>
  <c r="L9" i="2" s="1"/>
  <c r="M4" i="2"/>
  <c r="M7" i="2" s="1"/>
  <c r="D4" i="2"/>
  <c r="D7" i="2" s="1"/>
  <c r="D10" i="2" s="1"/>
  <c r="U7" i="2" l="1"/>
  <c r="U14" i="2" s="1"/>
  <c r="V9" i="2"/>
  <c r="N9" i="2"/>
  <c r="N14" i="2"/>
  <c r="N10" i="2"/>
  <c r="N13" i="2"/>
  <c r="N12" i="2"/>
  <c r="N11" i="2"/>
  <c r="V10" i="2"/>
  <c r="V14" i="2"/>
  <c r="V13" i="2"/>
  <c r="V12" i="2"/>
  <c r="V11" i="2"/>
  <c r="V16" i="2" s="1"/>
  <c r="T14" i="2"/>
  <c r="T13" i="2"/>
  <c r="T12" i="2"/>
  <c r="T11" i="2"/>
  <c r="T10" i="2"/>
  <c r="S7" i="2"/>
  <c r="T9" i="2"/>
  <c r="U10" i="2"/>
  <c r="U16" i="2" s="1"/>
  <c r="R7" i="2"/>
  <c r="U11" i="2"/>
  <c r="Q7" i="2"/>
  <c r="U12" i="2"/>
  <c r="H7" i="2"/>
  <c r="H13" i="2" s="1"/>
  <c r="P7" i="2"/>
  <c r="U13" i="2"/>
  <c r="O7" i="2"/>
  <c r="D11" i="2"/>
  <c r="L7" i="2"/>
  <c r="L12" i="2" s="1"/>
  <c r="K7" i="2"/>
  <c r="K12" i="2" s="1"/>
  <c r="G7" i="2"/>
  <c r="G12" i="2" s="1"/>
  <c r="M11" i="2"/>
  <c r="M14" i="2"/>
  <c r="M10" i="2"/>
  <c r="M13" i="2"/>
  <c r="M12" i="2"/>
  <c r="I10" i="2"/>
  <c r="I13" i="2"/>
  <c r="I12" i="2"/>
  <c r="I11" i="2"/>
  <c r="I14" i="2"/>
  <c r="E11" i="2"/>
  <c r="E14" i="2"/>
  <c r="E10" i="2"/>
  <c r="E13" i="2"/>
  <c r="E12" i="2"/>
  <c r="D14" i="2"/>
  <c r="D12" i="2"/>
  <c r="D13" i="2"/>
  <c r="D9" i="2"/>
  <c r="M9" i="2"/>
  <c r="E9" i="2"/>
  <c r="F7" i="2"/>
  <c r="J7" i="2"/>
  <c r="I9" i="2"/>
  <c r="K13" i="2" l="1"/>
  <c r="N16" i="2"/>
  <c r="L10" i="2"/>
  <c r="H14" i="2"/>
  <c r="L13" i="2"/>
  <c r="H11" i="2"/>
  <c r="H10" i="2"/>
  <c r="H12" i="2"/>
  <c r="H16" i="2" s="1"/>
  <c r="Q11" i="2"/>
  <c r="Q12" i="2"/>
  <c r="Q10" i="2"/>
  <c r="Q13" i="2"/>
  <c r="Q14" i="2"/>
  <c r="M16" i="2"/>
  <c r="R12" i="2"/>
  <c r="R11" i="2"/>
  <c r="R10" i="2"/>
  <c r="R14" i="2"/>
  <c r="R13" i="2"/>
  <c r="D16" i="2"/>
  <c r="O11" i="2"/>
  <c r="O14" i="2"/>
  <c r="O13" i="2"/>
  <c r="O12" i="2"/>
  <c r="O10" i="2"/>
  <c r="P10" i="2"/>
  <c r="P12" i="2"/>
  <c r="P11" i="2"/>
  <c r="P14" i="2"/>
  <c r="P13" i="2"/>
  <c r="S13" i="2"/>
  <c r="S12" i="2"/>
  <c r="S11" i="2"/>
  <c r="S14" i="2"/>
  <c r="S10" i="2"/>
  <c r="K10" i="2"/>
  <c r="T16" i="2"/>
  <c r="E16" i="2"/>
  <c r="K14" i="2"/>
  <c r="K11" i="2"/>
  <c r="L14" i="2"/>
  <c r="L11" i="2"/>
  <c r="I16" i="2"/>
  <c r="G10" i="2"/>
  <c r="G14" i="2"/>
  <c r="G13" i="2"/>
  <c r="G11" i="2"/>
  <c r="F14" i="2"/>
  <c r="F10" i="2"/>
  <c r="F11" i="2"/>
  <c r="F13" i="2"/>
  <c r="F12" i="2"/>
  <c r="J10" i="2"/>
  <c r="J13" i="2"/>
  <c r="J12" i="2"/>
  <c r="J11" i="2"/>
  <c r="J14" i="2"/>
  <c r="G16" i="2" l="1"/>
  <c r="K16" i="2"/>
  <c r="L16" i="2"/>
  <c r="S16" i="2"/>
  <c r="Q16" i="2"/>
  <c r="R16" i="2"/>
  <c r="P16" i="2"/>
  <c r="O16" i="2"/>
  <c r="J16" i="2"/>
  <c r="F16" i="2"/>
</calcChain>
</file>

<file path=xl/sharedStrings.xml><?xml version="1.0" encoding="utf-8"?>
<sst xmlns="http://schemas.openxmlformats.org/spreadsheetml/2006/main" count="5" uniqueCount="5">
  <si>
    <t>自有比例</t>
    <phoneticPr fontId="1" type="noConversion"/>
  </si>
  <si>
    <t>自有资金</t>
    <phoneticPr fontId="1" type="noConversion"/>
  </si>
  <si>
    <t>IRR</t>
    <phoneticPr fontId="1" type="noConversion"/>
  </si>
  <si>
    <t>年份</t>
    <phoneticPr fontId="1" type="noConversion"/>
  </si>
  <si>
    <t>每期借贷还款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</si>
</sst>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内部收益率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77755905511811"/>
          <c:y val="0.20354184893554972"/>
          <c:w val="0.79444663167104113"/>
          <c:h val="0.6078087634878973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'1'!$D$5:$V$5</c:f>
              <c:numCache>
                <c:formatCode>General</c:formatCode>
                <c:ptCount val="19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cat>
          <c:val>
            <c:numRef>
              <c:f>'1'!$D$16:$V$16</c:f>
              <c:numCache>
                <c:formatCode>0.00%</c:formatCode>
                <c:ptCount val="19"/>
                <c:pt idx="0">
                  <c:v>0.89826514817749459</c:v>
                </c:pt>
                <c:pt idx="1">
                  <c:v>0.52951128341485609</c:v>
                </c:pt>
                <c:pt idx="2">
                  <c:v>0.42098058745586187</c:v>
                </c:pt>
                <c:pt idx="3">
                  <c:v>0.38787388057577554</c:v>
                </c:pt>
                <c:pt idx="4">
                  <c:v>0.36191355766655042</c:v>
                </c:pt>
                <c:pt idx="5">
                  <c:v>0.34084889855354317</c:v>
                </c:pt>
                <c:pt idx="6">
                  <c:v>0.32331955373411714</c:v>
                </c:pt>
                <c:pt idx="7">
                  <c:v>0.30844549327679482</c:v>
                </c:pt>
                <c:pt idx="8">
                  <c:v>0.29562747388068433</c:v>
                </c:pt>
                <c:pt idx="9">
                  <c:v>0.28444075166991922</c:v>
                </c:pt>
                <c:pt idx="10">
                  <c:v>0.27457439133104145</c:v>
                </c:pt>
                <c:pt idx="11">
                  <c:v>0.26579464419087784</c:v>
                </c:pt>
                <c:pt idx="12">
                  <c:v>0.25792183286190395</c:v>
                </c:pt>
                <c:pt idx="13">
                  <c:v>0.25081520464140494</c:v>
                </c:pt>
                <c:pt idx="14">
                  <c:v>0.24436268740169753</c:v>
                </c:pt>
                <c:pt idx="15">
                  <c:v>0.23847377066814346</c:v>
                </c:pt>
                <c:pt idx="16">
                  <c:v>0.23307444074086936</c:v>
                </c:pt>
                <c:pt idx="17">
                  <c:v>0.22810350221601938</c:v>
                </c:pt>
                <c:pt idx="18">
                  <c:v>0.22350985737251849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722-86C5-59CA189B90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5907120"/>
        <c:axId val="255908784"/>
      </c:lineChart>
      <c:catAx>
        <c:axId val="25590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自有资金比例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908784"/>
        <c:crosses val="autoZero"/>
        <c:auto val="1"/>
        <c:lblAlgn val="ctr"/>
        <c:lblOffset val="100"/>
        <c:noMultiLvlLbl val="0"/>
      </c:catAx>
      <c:valAx>
        <c:axId val="2559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90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17</xdr:row>
      <xdr:rowOff>7620</xdr:rowOff>
    </xdr:from>
    <xdr:to>
      <xdr:col>18</xdr:col>
      <xdr:colOff>312420</xdr:colOff>
      <xdr:row>41</xdr:row>
      <xdr:rowOff>99060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D51CE01-C36C-4F2F-A4AE-4587AAA98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5A36-9D50-4D2A-BB76-74B41BC9774C}">
  <dimension ref="A2:V16"/>
  <sheetViews>
    <sheetView tabSelected="1" topLeftCell="E1" workbookViewId="0">
      <selection activeCell="C3" sqref="C3"/>
    </sheetView>
  </sheetViews>
  <sheetFormatPr defaultRowHeight="13.8" x14ac:dyDescent="0.25"/>
  <cols>
    <col min="2" max="2" width="14.6640625" customWidth="1"/>
    <col min="3" max="3" width="13.6640625" customWidth="1"/>
    <col min="6" max="6" width="10.88671875" customWidth="1"/>
    <col min="8" max="8" width="9.6640625" customWidth="1"/>
    <col min="9" max="9" width="10.6640625" customWidth="1"/>
    <col min="10" max="10" width="12.109375" customWidth="1"/>
    <col min="11" max="11" width="11.109375" customWidth="1"/>
    <col min="12" max="12" width="10.88671875" customWidth="1"/>
    <col min="13" max="13" width="11.21875" customWidth="1"/>
  </cols>
  <sheetData>
    <row r="2" spans="1:22" x14ac:dyDescent="0.25">
      <c r="A2" s="4"/>
    </row>
    <row r="3" spans="1:22" x14ac:dyDescent="0.25"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1500</v>
      </c>
      <c r="M3">
        <v>1500</v>
      </c>
      <c r="N3">
        <v>1500</v>
      </c>
      <c r="O3">
        <v>1500</v>
      </c>
      <c r="P3">
        <v>1500</v>
      </c>
      <c r="Q3">
        <v>1500</v>
      </c>
      <c r="R3">
        <v>1500</v>
      </c>
      <c r="S3">
        <v>1500</v>
      </c>
      <c r="T3">
        <v>1500</v>
      </c>
      <c r="U3">
        <v>1500</v>
      </c>
      <c r="V3">
        <v>1500</v>
      </c>
    </row>
    <row r="4" spans="1:22" x14ac:dyDescent="0.25">
      <c r="C4" t="s">
        <v>1</v>
      </c>
      <c r="D4">
        <f>D3*D5</f>
        <v>1.5000000000000001E-2</v>
      </c>
      <c r="E4">
        <f t="shared" ref="E4:M4" si="0">E3*E5</f>
        <v>150</v>
      </c>
      <c r="F4">
        <f t="shared" si="0"/>
        <v>300</v>
      </c>
      <c r="G4">
        <f t="shared" si="0"/>
        <v>375</v>
      </c>
      <c r="H4">
        <f t="shared" si="0"/>
        <v>450</v>
      </c>
      <c r="I4">
        <f t="shared" si="0"/>
        <v>525</v>
      </c>
      <c r="J4">
        <f t="shared" si="0"/>
        <v>600</v>
      </c>
      <c r="K4">
        <f t="shared" si="0"/>
        <v>675</v>
      </c>
      <c r="L4">
        <f t="shared" si="0"/>
        <v>750</v>
      </c>
      <c r="M4">
        <f t="shared" si="0"/>
        <v>825.00000000000011</v>
      </c>
      <c r="N4">
        <f>N3*N5</f>
        <v>900</v>
      </c>
      <c r="O4">
        <f t="shared" ref="O4" si="1">O3*O5</f>
        <v>975</v>
      </c>
      <c r="P4">
        <f t="shared" ref="P4" si="2">P3*P5</f>
        <v>1050</v>
      </c>
      <c r="Q4">
        <f t="shared" ref="Q4" si="3">Q3*Q5</f>
        <v>1125</v>
      </c>
      <c r="R4">
        <f t="shared" ref="R4" si="4">R3*R5</f>
        <v>1200</v>
      </c>
      <c r="S4">
        <f t="shared" ref="S4" si="5">S3*S5</f>
        <v>1275</v>
      </c>
      <c r="T4">
        <f t="shared" ref="T4" si="6">T3*T5</f>
        <v>1350</v>
      </c>
      <c r="U4">
        <f t="shared" ref="U4" si="7">U3*U5</f>
        <v>1425</v>
      </c>
      <c r="V4">
        <f t="shared" ref="V4" si="8">V3*V5</f>
        <v>1500</v>
      </c>
    </row>
    <row r="5" spans="1:22" x14ac:dyDescent="0.25">
      <c r="C5" t="s">
        <v>0</v>
      </c>
      <c r="D5">
        <v>1.0000000000000001E-5</v>
      </c>
      <c r="E5">
        <v>0.1</v>
      </c>
      <c r="F5">
        <v>0.2</v>
      </c>
      <c r="G5">
        <v>0.25</v>
      </c>
      <c r="H5">
        <v>0.3</v>
      </c>
      <c r="I5">
        <v>0.35</v>
      </c>
      <c r="J5">
        <v>0.4</v>
      </c>
      <c r="K5">
        <v>0.45</v>
      </c>
      <c r="L5">
        <v>0.5</v>
      </c>
      <c r="M5">
        <v>0.55000000000000004</v>
      </c>
      <c r="N5">
        <v>0.6</v>
      </c>
      <c r="O5">
        <v>0.65</v>
      </c>
      <c r="P5">
        <v>0.7</v>
      </c>
      <c r="Q5">
        <v>0.75</v>
      </c>
      <c r="R5">
        <v>0.8</v>
      </c>
      <c r="S5">
        <v>0.85</v>
      </c>
      <c r="T5">
        <v>0.9</v>
      </c>
      <c r="U5">
        <v>0.95</v>
      </c>
      <c r="V5">
        <v>1</v>
      </c>
    </row>
    <row r="7" spans="1:22" x14ac:dyDescent="0.25">
      <c r="C7" t="s">
        <v>4</v>
      </c>
      <c r="D7" s="3">
        <f>PMT(0.1,5,D3-D4)</f>
        <v>-395.69226422990619</v>
      </c>
      <c r="E7" s="3">
        <f t="shared" ref="E7:V7" si="9">PMT(0.1,5,E3-E4)</f>
        <v>-356.12659907290634</v>
      </c>
      <c r="F7" s="3">
        <f t="shared" si="9"/>
        <v>-316.55697695369452</v>
      </c>
      <c r="G7" s="3">
        <f t="shared" si="9"/>
        <v>-296.77216589408857</v>
      </c>
      <c r="H7" s="3">
        <f t="shared" si="9"/>
        <v>-276.98735483448269</v>
      </c>
      <c r="I7" s="3">
        <f t="shared" si="9"/>
        <v>-257.2025437748768</v>
      </c>
      <c r="J7" s="3">
        <f t="shared" si="9"/>
        <v>-237.41773271527086</v>
      </c>
      <c r="K7" s="3">
        <f t="shared" si="9"/>
        <v>-217.63292165566497</v>
      </c>
      <c r="L7" s="3">
        <f t="shared" si="9"/>
        <v>-197.84811059605906</v>
      </c>
      <c r="M7" s="3">
        <f t="shared" si="9"/>
        <v>-178.06329953645312</v>
      </c>
      <c r="N7" s="3">
        <f>PMT(0.1,5,N3-N4)</f>
        <v>-158.27848847684726</v>
      </c>
      <c r="O7" s="3">
        <f t="shared" si="9"/>
        <v>-138.49367741724134</v>
      </c>
      <c r="P7" s="3">
        <f t="shared" si="9"/>
        <v>-118.70886635763543</v>
      </c>
      <c r="Q7" s="3">
        <f t="shared" si="9"/>
        <v>-98.924055298029529</v>
      </c>
      <c r="R7" s="3">
        <f t="shared" si="9"/>
        <v>-79.139244238423629</v>
      </c>
      <c r="S7" s="3">
        <f t="shared" si="9"/>
        <v>-59.354433178817715</v>
      </c>
      <c r="T7" s="3">
        <f t="shared" si="9"/>
        <v>-39.569622119211814</v>
      </c>
      <c r="U7" s="3">
        <f t="shared" si="9"/>
        <v>-19.784811059605907</v>
      </c>
      <c r="V7" s="3">
        <f t="shared" si="9"/>
        <v>0</v>
      </c>
    </row>
    <row r="8" spans="1:22" x14ac:dyDescent="0.25">
      <c r="B8" s="4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 x14ac:dyDescent="0.25">
      <c r="B9" s="4">
        <v>0</v>
      </c>
      <c r="D9">
        <f>-D4</f>
        <v>-1.5000000000000001E-2</v>
      </c>
      <c r="E9">
        <f t="shared" ref="E9:V9" si="10">-E4</f>
        <v>-150</v>
      </c>
      <c r="F9">
        <f t="shared" si="10"/>
        <v>-300</v>
      </c>
      <c r="G9">
        <f t="shared" si="10"/>
        <v>-375</v>
      </c>
      <c r="H9">
        <f t="shared" si="10"/>
        <v>-450</v>
      </c>
      <c r="I9">
        <f t="shared" si="10"/>
        <v>-525</v>
      </c>
      <c r="J9">
        <f t="shared" si="10"/>
        <v>-600</v>
      </c>
      <c r="K9">
        <f t="shared" si="10"/>
        <v>-675</v>
      </c>
      <c r="L9">
        <f t="shared" si="10"/>
        <v>-750</v>
      </c>
      <c r="M9">
        <f t="shared" si="10"/>
        <v>-825.00000000000011</v>
      </c>
      <c r="N9">
        <f>-N4</f>
        <v>-900</v>
      </c>
      <c r="O9">
        <f t="shared" si="10"/>
        <v>-975</v>
      </c>
      <c r="P9">
        <f t="shared" si="10"/>
        <v>-1050</v>
      </c>
      <c r="Q9">
        <f t="shared" si="10"/>
        <v>-1125</v>
      </c>
      <c r="R9">
        <f t="shared" si="10"/>
        <v>-1200</v>
      </c>
      <c r="S9">
        <f t="shared" si="10"/>
        <v>-1275</v>
      </c>
      <c r="T9">
        <f t="shared" si="10"/>
        <v>-1350</v>
      </c>
      <c r="U9">
        <f t="shared" si="10"/>
        <v>-1425</v>
      </c>
      <c r="V9">
        <f t="shared" si="10"/>
        <v>-1500</v>
      </c>
    </row>
    <row r="10" spans="1:22" x14ac:dyDescent="0.25">
      <c r="B10" s="4">
        <v>1</v>
      </c>
      <c r="C10" s="4">
        <v>250</v>
      </c>
      <c r="D10" s="3">
        <f>250+D7</f>
        <v>-145.69226422990619</v>
      </c>
      <c r="E10" s="3">
        <f t="shared" ref="E10:V10" si="11">250+E7</f>
        <v>-106.12659907290634</v>
      </c>
      <c r="F10" s="3">
        <f t="shared" si="11"/>
        <v>-66.556976953694516</v>
      </c>
      <c r="G10" s="3">
        <f t="shared" si="11"/>
        <v>-46.772165894088573</v>
      </c>
      <c r="H10" s="3">
        <f t="shared" si="11"/>
        <v>-26.987354834482687</v>
      </c>
      <c r="I10" s="3">
        <f t="shared" si="11"/>
        <v>-7.2025437748768013</v>
      </c>
      <c r="J10" s="3">
        <f t="shared" si="11"/>
        <v>12.582267284729141</v>
      </c>
      <c r="K10" s="3">
        <f t="shared" si="11"/>
        <v>32.367078344335027</v>
      </c>
      <c r="L10" s="3">
        <f t="shared" si="11"/>
        <v>52.151889403940942</v>
      </c>
      <c r="M10" s="3">
        <f t="shared" si="11"/>
        <v>71.936700463546885</v>
      </c>
      <c r="N10" s="3">
        <f>250+N7</f>
        <v>91.721511523152742</v>
      </c>
      <c r="O10" s="3">
        <f t="shared" si="11"/>
        <v>111.50632258275866</v>
      </c>
      <c r="P10" s="3">
        <f t="shared" si="11"/>
        <v>131.29113364236457</v>
      </c>
      <c r="Q10" s="3">
        <f t="shared" si="11"/>
        <v>151.07594470197046</v>
      </c>
      <c r="R10" s="3">
        <f t="shared" si="11"/>
        <v>170.86075576157637</v>
      </c>
      <c r="S10" s="3">
        <f t="shared" si="11"/>
        <v>190.64556682118229</v>
      </c>
      <c r="T10" s="3">
        <f t="shared" si="11"/>
        <v>210.43037788078817</v>
      </c>
      <c r="U10" s="3">
        <f t="shared" si="11"/>
        <v>230.21518894039409</v>
      </c>
      <c r="V10" s="3">
        <f t="shared" si="11"/>
        <v>250</v>
      </c>
    </row>
    <row r="11" spans="1:22" x14ac:dyDescent="0.25">
      <c r="B11" s="4">
        <v>2</v>
      </c>
      <c r="C11" s="4">
        <v>500</v>
      </c>
      <c r="D11" s="3">
        <f>500+D7</f>
        <v>104.30773577009381</v>
      </c>
      <c r="E11" s="3">
        <f t="shared" ref="E11:V11" si="12">500+E7</f>
        <v>143.87340092709366</v>
      </c>
      <c r="F11" s="3">
        <f t="shared" si="12"/>
        <v>183.44302304630548</v>
      </c>
      <c r="G11" s="3">
        <f t="shared" si="12"/>
        <v>203.22783410591143</v>
      </c>
      <c r="H11" s="3">
        <f t="shared" si="12"/>
        <v>223.01264516551731</v>
      </c>
      <c r="I11" s="3">
        <f t="shared" si="12"/>
        <v>242.7974562251232</v>
      </c>
      <c r="J11" s="3">
        <f t="shared" si="12"/>
        <v>262.58226728472914</v>
      </c>
      <c r="K11" s="3">
        <f t="shared" si="12"/>
        <v>282.36707834433503</v>
      </c>
      <c r="L11" s="3">
        <f t="shared" si="12"/>
        <v>302.15188940394091</v>
      </c>
      <c r="M11" s="3">
        <f t="shared" si="12"/>
        <v>321.93670046354691</v>
      </c>
      <c r="N11" s="3">
        <f>500+N7</f>
        <v>341.72151152315274</v>
      </c>
      <c r="O11" s="3">
        <f t="shared" si="12"/>
        <v>361.50632258275868</v>
      </c>
      <c r="P11" s="3">
        <f t="shared" si="12"/>
        <v>381.29113364236457</v>
      </c>
      <c r="Q11" s="3">
        <f t="shared" si="12"/>
        <v>401.07594470197046</v>
      </c>
      <c r="R11" s="3">
        <f t="shared" si="12"/>
        <v>420.86075576157634</v>
      </c>
      <c r="S11" s="3">
        <f t="shared" si="12"/>
        <v>440.64556682118229</v>
      </c>
      <c r="T11" s="3">
        <f t="shared" si="12"/>
        <v>460.43037788078817</v>
      </c>
      <c r="U11" s="3">
        <f t="shared" si="12"/>
        <v>480.21518894039411</v>
      </c>
      <c r="V11" s="3">
        <f t="shared" si="12"/>
        <v>500</v>
      </c>
    </row>
    <row r="12" spans="1:22" x14ac:dyDescent="0.25">
      <c r="B12" s="4">
        <v>3</v>
      </c>
      <c r="C12" s="4">
        <v>500</v>
      </c>
      <c r="D12" s="3">
        <f>500+D7</f>
        <v>104.30773577009381</v>
      </c>
      <c r="E12" s="3">
        <f t="shared" ref="E12:V12" si="13">500+E7</f>
        <v>143.87340092709366</v>
      </c>
      <c r="F12" s="3">
        <f t="shared" si="13"/>
        <v>183.44302304630548</v>
      </c>
      <c r="G12" s="3">
        <f t="shared" si="13"/>
        <v>203.22783410591143</v>
      </c>
      <c r="H12" s="3">
        <f t="shared" si="13"/>
        <v>223.01264516551731</v>
      </c>
      <c r="I12" s="3">
        <f t="shared" si="13"/>
        <v>242.7974562251232</v>
      </c>
      <c r="J12" s="3">
        <f t="shared" si="13"/>
        <v>262.58226728472914</v>
      </c>
      <c r="K12" s="3">
        <f t="shared" si="13"/>
        <v>282.36707834433503</v>
      </c>
      <c r="L12" s="3">
        <f t="shared" si="13"/>
        <v>302.15188940394091</v>
      </c>
      <c r="M12" s="3">
        <f t="shared" si="13"/>
        <v>321.93670046354691</v>
      </c>
      <c r="N12" s="3">
        <f>500+N7</f>
        <v>341.72151152315274</v>
      </c>
      <c r="O12" s="3">
        <f t="shared" si="13"/>
        <v>361.50632258275868</v>
      </c>
      <c r="P12" s="3">
        <f t="shared" si="13"/>
        <v>381.29113364236457</v>
      </c>
      <c r="Q12" s="3">
        <f t="shared" si="13"/>
        <v>401.07594470197046</v>
      </c>
      <c r="R12" s="3">
        <f t="shared" si="13"/>
        <v>420.86075576157634</v>
      </c>
      <c r="S12" s="3">
        <f t="shared" si="13"/>
        <v>440.64556682118229</v>
      </c>
      <c r="T12" s="3">
        <f t="shared" si="13"/>
        <v>460.43037788078817</v>
      </c>
      <c r="U12" s="3">
        <f t="shared" si="13"/>
        <v>480.21518894039411</v>
      </c>
      <c r="V12" s="3">
        <f t="shared" si="13"/>
        <v>500</v>
      </c>
    </row>
    <row r="13" spans="1:22" x14ac:dyDescent="0.25">
      <c r="B13" s="4">
        <v>4</v>
      </c>
      <c r="C13" s="4">
        <v>500</v>
      </c>
      <c r="D13" s="3">
        <f>500+D7</f>
        <v>104.30773577009381</v>
      </c>
      <c r="E13" s="3">
        <f t="shared" ref="E13:V13" si="14">500+E7</f>
        <v>143.87340092709366</v>
      </c>
      <c r="F13" s="3">
        <f t="shared" si="14"/>
        <v>183.44302304630548</v>
      </c>
      <c r="G13" s="3">
        <f t="shared" si="14"/>
        <v>203.22783410591143</v>
      </c>
      <c r="H13" s="3">
        <f t="shared" si="14"/>
        <v>223.01264516551731</v>
      </c>
      <c r="I13" s="3">
        <f t="shared" si="14"/>
        <v>242.7974562251232</v>
      </c>
      <c r="J13" s="3">
        <f t="shared" si="14"/>
        <v>262.58226728472914</v>
      </c>
      <c r="K13" s="3">
        <f t="shared" si="14"/>
        <v>282.36707834433503</v>
      </c>
      <c r="L13" s="3">
        <f t="shared" si="14"/>
        <v>302.15188940394091</v>
      </c>
      <c r="M13" s="3">
        <f t="shared" si="14"/>
        <v>321.93670046354691</v>
      </c>
      <c r="N13" s="3">
        <f>500+N7</f>
        <v>341.72151152315274</v>
      </c>
      <c r="O13" s="3">
        <f t="shared" si="14"/>
        <v>361.50632258275868</v>
      </c>
      <c r="P13" s="3">
        <f t="shared" si="14"/>
        <v>381.29113364236457</v>
      </c>
      <c r="Q13" s="3">
        <f t="shared" si="14"/>
        <v>401.07594470197046</v>
      </c>
      <c r="R13" s="3">
        <f t="shared" si="14"/>
        <v>420.86075576157634</v>
      </c>
      <c r="S13" s="3">
        <f t="shared" si="14"/>
        <v>440.64556682118229</v>
      </c>
      <c r="T13" s="3">
        <f t="shared" si="14"/>
        <v>460.43037788078817</v>
      </c>
      <c r="U13" s="3">
        <f t="shared" si="14"/>
        <v>480.21518894039411</v>
      </c>
      <c r="V13" s="3">
        <f t="shared" si="14"/>
        <v>500</v>
      </c>
    </row>
    <row r="14" spans="1:22" x14ac:dyDescent="0.25">
      <c r="B14" s="4">
        <v>5</v>
      </c>
      <c r="C14" s="4">
        <v>500</v>
      </c>
      <c r="D14" s="3">
        <f>500+D7</f>
        <v>104.30773577009381</v>
      </c>
      <c r="E14" s="3">
        <f t="shared" ref="E14:V14" si="15">500+E7</f>
        <v>143.87340092709366</v>
      </c>
      <c r="F14" s="3">
        <f t="shared" si="15"/>
        <v>183.44302304630548</v>
      </c>
      <c r="G14" s="3">
        <f t="shared" si="15"/>
        <v>203.22783410591143</v>
      </c>
      <c r="H14" s="3">
        <f t="shared" si="15"/>
        <v>223.01264516551731</v>
      </c>
      <c r="I14" s="3">
        <f t="shared" si="15"/>
        <v>242.7974562251232</v>
      </c>
      <c r="J14" s="3">
        <f t="shared" si="15"/>
        <v>262.58226728472914</v>
      </c>
      <c r="K14" s="3">
        <f t="shared" si="15"/>
        <v>282.36707834433503</v>
      </c>
      <c r="L14" s="3">
        <f t="shared" si="15"/>
        <v>302.15188940394091</v>
      </c>
      <c r="M14" s="3">
        <f t="shared" si="15"/>
        <v>321.93670046354691</v>
      </c>
      <c r="N14" s="3">
        <f>500+N7</f>
        <v>341.72151152315274</v>
      </c>
      <c r="O14" s="3">
        <f t="shared" si="15"/>
        <v>361.50632258275868</v>
      </c>
      <c r="P14" s="3">
        <f t="shared" si="15"/>
        <v>381.29113364236457</v>
      </c>
      <c r="Q14" s="3">
        <f t="shared" si="15"/>
        <v>401.07594470197046</v>
      </c>
      <c r="R14" s="3">
        <f t="shared" si="15"/>
        <v>420.86075576157634</v>
      </c>
      <c r="S14" s="3">
        <f t="shared" si="15"/>
        <v>440.64556682118229</v>
      </c>
      <c r="T14" s="3">
        <f t="shared" si="15"/>
        <v>460.43037788078817</v>
      </c>
      <c r="U14" s="3">
        <f t="shared" si="15"/>
        <v>480.21518894039411</v>
      </c>
      <c r="V14" s="3">
        <f t="shared" si="15"/>
        <v>500</v>
      </c>
    </row>
    <row r="15" spans="1:22" x14ac:dyDescent="0.25">
      <c r="B15" s="4">
        <v>6</v>
      </c>
      <c r="C15" s="4">
        <v>950</v>
      </c>
      <c r="D15">
        <v>950</v>
      </c>
      <c r="E15">
        <v>950</v>
      </c>
      <c r="F15">
        <v>950</v>
      </c>
      <c r="G15">
        <v>950</v>
      </c>
      <c r="H15">
        <v>950</v>
      </c>
      <c r="I15">
        <v>950</v>
      </c>
      <c r="J15">
        <v>950</v>
      </c>
      <c r="K15">
        <v>950</v>
      </c>
      <c r="L15">
        <v>950</v>
      </c>
      <c r="M15">
        <v>950</v>
      </c>
      <c r="N15">
        <v>950</v>
      </c>
      <c r="O15">
        <v>950</v>
      </c>
      <c r="P15">
        <v>950</v>
      </c>
      <c r="Q15">
        <v>950</v>
      </c>
      <c r="R15">
        <v>950</v>
      </c>
      <c r="S15">
        <v>950</v>
      </c>
      <c r="T15">
        <v>950</v>
      </c>
      <c r="U15">
        <v>950</v>
      </c>
      <c r="V15">
        <v>950</v>
      </c>
    </row>
    <row r="16" spans="1:22" x14ac:dyDescent="0.25">
      <c r="C16" s="1" t="s">
        <v>2</v>
      </c>
      <c r="D16" s="2">
        <f>IRR(D9:D15)</f>
        <v>0.89826514817749459</v>
      </c>
      <c r="E16" s="2">
        <f t="shared" ref="E16:M16" si="16">IRR(E9:E15)</f>
        <v>0.52951128341485609</v>
      </c>
      <c r="F16" s="2">
        <f t="shared" si="16"/>
        <v>0.42098058745586187</v>
      </c>
      <c r="G16" s="2">
        <f t="shared" si="16"/>
        <v>0.38787388057577554</v>
      </c>
      <c r="H16" s="2">
        <f t="shared" si="16"/>
        <v>0.36191355766655042</v>
      </c>
      <c r="I16" s="2">
        <f t="shared" si="16"/>
        <v>0.34084889855354317</v>
      </c>
      <c r="J16" s="2">
        <f t="shared" si="16"/>
        <v>0.32331955373411714</v>
      </c>
      <c r="K16" s="2">
        <f t="shared" si="16"/>
        <v>0.30844549327679482</v>
      </c>
      <c r="L16" s="2">
        <f t="shared" si="16"/>
        <v>0.29562747388068433</v>
      </c>
      <c r="M16" s="2">
        <f t="shared" si="16"/>
        <v>0.28444075166991922</v>
      </c>
      <c r="N16" s="2">
        <f>IRR(N9:N15)</f>
        <v>0.27457439133104145</v>
      </c>
      <c r="O16" s="2">
        <f t="shared" ref="O16" si="17">IRR(O9:O15)</f>
        <v>0.26579464419087784</v>
      </c>
      <c r="P16" s="2">
        <f t="shared" ref="P16" si="18">IRR(P9:P15)</f>
        <v>0.25792183286190395</v>
      </c>
      <c r="Q16" s="2">
        <f t="shared" ref="Q16" si="19">IRR(Q9:Q15)</f>
        <v>0.25081520464140494</v>
      </c>
      <c r="R16" s="2">
        <f t="shared" ref="R16" si="20">IRR(R9:R15)</f>
        <v>0.24436268740169753</v>
      </c>
      <c r="S16" s="2">
        <f t="shared" ref="S16" si="21">IRR(S9:S15)</f>
        <v>0.23847377066814346</v>
      </c>
      <c r="T16" s="2">
        <f t="shared" ref="T16" si="22">IRR(T9:T15)</f>
        <v>0.23307444074086936</v>
      </c>
      <c r="U16" s="2">
        <f t="shared" ref="U16" si="23">IRR(U9:U15)</f>
        <v>0.22810350221601938</v>
      </c>
      <c r="V16" s="2">
        <f t="shared" ref="V16" si="24">IRR(V9:V15)</f>
        <v>0.22350985737251849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范泽松</dc:creator>
  <cp:lastModifiedBy>范泽松</cp:lastModifiedBy>
  <dcterms:created xsi:type="dcterms:W3CDTF">2015-06-05T18:19:34Z</dcterms:created>
  <dcterms:modified xsi:type="dcterms:W3CDTF">2021-05-26T12:54:48Z</dcterms:modified>
</cp:coreProperties>
</file>