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3040" windowHeight="8328" activeTab="1"/>
  </bookViews>
  <sheets>
    <sheet name="30PSI" sheetId="1" r:id="rId1"/>
    <sheet name="100PSI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6" i="1" l="1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H17" i="2" l="1"/>
</calcChain>
</file>

<file path=xl/sharedStrings.xml><?xml version="1.0" encoding="utf-8"?>
<sst xmlns="http://schemas.openxmlformats.org/spreadsheetml/2006/main" count="215" uniqueCount="99">
  <si>
    <t>Description</t>
  </si>
  <si>
    <t>Link</t>
  </si>
  <si>
    <t>10K Ohm resistor</t>
  </si>
  <si>
    <t xml:space="preserve">311-10.0KHRCT-ND </t>
  </si>
  <si>
    <t>Cut reel</t>
  </si>
  <si>
    <t>10uf Capacitor</t>
  </si>
  <si>
    <t>478-8496-1-ND</t>
  </si>
  <si>
    <t>Mfg part #</t>
  </si>
  <si>
    <t>DigiKey Description</t>
  </si>
  <si>
    <t>F951E106MAAAQ2</t>
  </si>
  <si>
    <t>CAP TANT 10UF 25V 20% 1206</t>
  </si>
  <si>
    <t>RC0603FR-0710KL</t>
  </si>
  <si>
    <t>Yageo</t>
  </si>
  <si>
    <t>AVX</t>
  </si>
  <si>
    <t>RES SMD 10K OHM 1% 1/10W 0603</t>
  </si>
  <si>
    <t>10uh Inductor</t>
  </si>
  <si>
    <t>490-6588-1-nd</t>
  </si>
  <si>
    <t>FIXED IND 10UH 230MA 1.3 OHM SMD</t>
  </si>
  <si>
    <t>Murata</t>
  </si>
  <si>
    <t>LQH31CN100K03L</t>
  </si>
  <si>
    <t>150 Ohm resistor</t>
  </si>
  <si>
    <t>RES SMD 150 OHM 1% 1/10W 0603</t>
  </si>
  <si>
    <t>311-150HRCT-ND</t>
  </si>
  <si>
    <t>RC0603FR-07150RL</t>
  </si>
  <si>
    <t>1uf Capacitor</t>
  </si>
  <si>
    <t>CC0603KRX5R8BB105</t>
  </si>
  <si>
    <t>CAP CER 1UF 25V X5R 0603</t>
  </si>
  <si>
    <t xml:space="preserve">311-1445-1-ND </t>
  </si>
  <si>
    <t>Diode</t>
  </si>
  <si>
    <t>DIODE GEN PURP 75V 200MA SOD523</t>
  </si>
  <si>
    <t>BAS16XV2T5G</t>
  </si>
  <si>
    <t>ON Semiconductor</t>
  </si>
  <si>
    <t>bas16xv2t5gosct-nd</t>
  </si>
  <si>
    <t>Cap 100uf</t>
  </si>
  <si>
    <t>Panasonic</t>
  </si>
  <si>
    <t>EEE-FT1V101AP</t>
  </si>
  <si>
    <t>CAP ALUM 100UF 20% 35V SMD</t>
  </si>
  <si>
    <t>pce5016ct-nd</t>
  </si>
  <si>
    <t>Connection header</t>
  </si>
  <si>
    <t>Molex</t>
  </si>
  <si>
    <t>WM7622CT-ND</t>
  </si>
  <si>
    <t>CONN HEADER 4POS 1.25MM R/A SMD</t>
  </si>
  <si>
    <t>PIC16F1825T-I/STCT-ND</t>
  </si>
  <si>
    <t>IC MCU 8BIT 14KB FLASH 14-TSSOP</t>
  </si>
  <si>
    <t>Microchip</t>
  </si>
  <si>
    <t>PIC16F1825T-I/ST</t>
  </si>
  <si>
    <t>PIC microchip</t>
  </si>
  <si>
    <t>IC Voltage regulator 5V</t>
  </si>
  <si>
    <t>IC REG LINEAR 5V 100MA SOT223</t>
  </si>
  <si>
    <t>MIC5200-5.0YS-TR</t>
  </si>
  <si>
    <t>576-1249-1-nd</t>
  </si>
  <si>
    <t>DigiKey part #</t>
  </si>
  <si>
    <t>Manufacturer</t>
  </si>
  <si>
    <t>Qty</t>
  </si>
  <si>
    <t>$/unit</t>
  </si>
  <si>
    <t>Packaging</t>
  </si>
  <si>
    <t>https://www.digikey.com/products/en?keywords=%20311-10.0KHRCT-ND%20</t>
  </si>
  <si>
    <t>https://www.digikey.com/products/en?keywords=478-8496-1-ND</t>
  </si>
  <si>
    <t>https://www.digikey.com/products/en?keywords=490-6588-1-nd</t>
  </si>
  <si>
    <t>https://www.digikey.com/products/en?keywords=311-1445-1-ND%20</t>
  </si>
  <si>
    <t>https://www.digikey.com/products/en?keywords=bas16xv2t5gosct-nd</t>
  </si>
  <si>
    <t>https://www.digikey.com/products/en?keywords=pce5016ct-nd</t>
  </si>
  <si>
    <t>https://www.digikey.com/products/en?keywords=WM7622CT-ND</t>
  </si>
  <si>
    <t>https://www.digikey.com/products/en?keywords=PIC16F1825T-I%2FSTCT-ND</t>
  </si>
  <si>
    <t>https://www.digikey.com/products/en?keywords=576-1249-1-nd</t>
  </si>
  <si>
    <t>LED GREEN CLEAR 0603 SMD</t>
  </si>
  <si>
    <t>160-1435-1-nd</t>
  </si>
  <si>
    <t>Lite-On</t>
  </si>
  <si>
    <t>LTST-C190KGKT</t>
  </si>
  <si>
    <t>https://www.digikey.com/products/en?keywords=160-1435-1-nd</t>
  </si>
  <si>
    <t>MOSFET N-CH 100V 17A DPAK</t>
  </si>
  <si>
    <t>irlr3410pbfct-nd</t>
  </si>
  <si>
    <t>International Rectifier</t>
  </si>
  <si>
    <t>IRLR3410TRPBF</t>
  </si>
  <si>
    <t>https://www.digikey.com/products/en?keywords=irlr3410pbfct-nd</t>
  </si>
  <si>
    <t>N/A - select 30psi, 3 way universal, long pins, 12 VDC</t>
  </si>
  <si>
    <t>N/A</t>
  </si>
  <si>
    <t>Parker</t>
  </si>
  <si>
    <t>912-000001-003</t>
  </si>
  <si>
    <t>Tray</t>
  </si>
  <si>
    <t>http://ph.parker.com/us/12051/en/x-valve-miniature-pneumatic-solenoid-valve</t>
  </si>
  <si>
    <t>Honeywell</t>
  </si>
  <si>
    <t>Green LED</t>
  </si>
  <si>
    <t>n-ch Mosfet 100v 17a</t>
  </si>
  <si>
    <t>Parker X-valve</t>
  </si>
  <si>
    <t>Total</t>
  </si>
  <si>
    <t>https://www.digikey.com/product-detail/en/honeywell-sensing-and-productivity-solutions/ASDXRRX030PGAA5/480-4490-ND/2566947</t>
  </si>
  <si>
    <t>480-4490-ND</t>
  </si>
  <si>
    <t>SENSOR PRESS 30PSIG ANALOG</t>
  </si>
  <si>
    <t>ASDXRRX030PGAA5</t>
  </si>
  <si>
    <t>Pressure sensor, 5V, 30psi</t>
  </si>
  <si>
    <t>N/A - select 100psi, 3 way universal, long pins, 12 VDC</t>
  </si>
  <si>
    <t>These parts have not been tested together!  Power requirements and orifice sizes should be identical.</t>
  </si>
  <si>
    <t>912-000001-021</t>
  </si>
  <si>
    <t>ASDXRRX100PGAA5</t>
  </si>
  <si>
    <t>480-3748-ND</t>
  </si>
  <si>
    <t>SENSOR PRESS 100PSIG ANALOG</t>
  </si>
  <si>
    <t>https://www.digikey.com/product-detail/en/honeywell-sensing-and-productivity-solutions/ASDXRRX100PGAA5/480-3748-ND/2566950</t>
  </si>
  <si>
    <t>Pressure sensor, 5V, 100psi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</si>
</sst>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workbookViewId="0">
      <selection activeCell="A4" sqref="A4"/>
    </sheetView>
  </sheetViews>
  <sheetFormatPr defaultRowHeight="14.4" x14ac:dyDescent="0.3"/>
  <cols>
    <col min="1" max="1" width="20" bestFit="1" customWidth="1"/>
    <col min="2" max="2" width="30" customWidth="1"/>
    <col min="3" max="3" width="15.88671875" customWidth="1"/>
    <col min="4" max="4" width="14" customWidth="1"/>
    <col min="5" max="5" width="16" customWidth="1"/>
    <col min="6" max="6" width="3.88671875" bestFit="1" customWidth="1"/>
    <col min="7" max="8" width="6" bestFit="1" customWidth="1"/>
    <col min="9" max="9" width="9" bestFit="1" customWidth="1"/>
    <col min="10" max="10" width="67.6640625" bestFit="1" customWidth="1"/>
  </cols>
  <sheetData>
    <row r="1" spans="1:10" x14ac:dyDescent="0.3">
      <c r="A1" s="1" t="s">
        <v>0</v>
      </c>
      <c r="B1" s="1" t="s">
        <v>8</v>
      </c>
      <c r="C1" s="1" t="s">
        <v>51</v>
      </c>
      <c r="D1" s="1" t="s">
        <v>52</v>
      </c>
      <c r="E1" s="1" t="s">
        <v>7</v>
      </c>
      <c r="F1" s="1" t="s">
        <v>53</v>
      </c>
      <c r="G1" s="1" t="s">
        <v>54</v>
      </c>
      <c r="H1" s="1" t="s">
        <v>85</v>
      </c>
      <c r="I1" s="1" t="s">
        <v>55</v>
      </c>
      <c r="J1" s="1" t="s">
        <v>1</v>
      </c>
    </row>
    <row r="2" spans="1:10" x14ac:dyDescent="0.3">
      <c r="A2" t="s">
        <v>2</v>
      </c>
      <c r="B2" t="s">
        <v>14</v>
      </c>
      <c r="C2" t="s">
        <v>3</v>
      </c>
      <c r="D2" t="s">
        <v>12</v>
      </c>
      <c r="E2" t="s">
        <v>11</v>
      </c>
      <c r="F2">
        <v>2</v>
      </c>
      <c r="G2">
        <v>1.4999999999999999E-2</v>
      </c>
      <c r="H2">
        <f>PRODUCT(F2:G2)</f>
        <v>0.03</v>
      </c>
      <c r="I2" t="s">
        <v>4</v>
      </c>
      <c r="J2" t="s">
        <v>56</v>
      </c>
    </row>
    <row r="3" spans="1:10" x14ac:dyDescent="0.3">
      <c r="A3" t="s">
        <v>5</v>
      </c>
      <c r="B3" t="s">
        <v>10</v>
      </c>
      <c r="C3" t="s">
        <v>6</v>
      </c>
      <c r="D3" t="s">
        <v>13</v>
      </c>
      <c r="E3" t="s">
        <v>9</v>
      </c>
      <c r="F3">
        <v>1</v>
      </c>
      <c r="G3">
        <v>0.76600000000000001</v>
      </c>
      <c r="H3">
        <f t="shared" ref="H3:H15" si="0">PRODUCT(F3:G3)</f>
        <v>0.76600000000000001</v>
      </c>
      <c r="I3" t="s">
        <v>4</v>
      </c>
      <c r="J3" t="s">
        <v>57</v>
      </c>
    </row>
    <row r="4" spans="1:10" x14ac:dyDescent="0.3">
      <c r="A4" t="s">
        <v>15</v>
      </c>
      <c r="B4" t="s">
        <v>17</v>
      </c>
      <c r="C4" t="s">
        <v>16</v>
      </c>
      <c r="D4" t="s">
        <v>18</v>
      </c>
      <c r="E4" t="s">
        <v>19</v>
      </c>
      <c r="F4">
        <v>2</v>
      </c>
      <c r="G4">
        <v>0.68500000000000005</v>
      </c>
      <c r="H4">
        <f t="shared" si="0"/>
        <v>1.37</v>
      </c>
      <c r="I4" t="s">
        <v>4</v>
      </c>
      <c r="J4" t="s">
        <v>58</v>
      </c>
    </row>
    <row r="5" spans="1:10" x14ac:dyDescent="0.3">
      <c r="A5" t="s">
        <v>20</v>
      </c>
      <c r="B5" t="s">
        <v>21</v>
      </c>
      <c r="C5" t="s">
        <v>22</v>
      </c>
      <c r="D5" t="s">
        <v>12</v>
      </c>
      <c r="E5" t="s">
        <v>23</v>
      </c>
      <c r="F5">
        <v>1</v>
      </c>
      <c r="G5">
        <v>1.4999999999999999E-2</v>
      </c>
      <c r="H5">
        <f t="shared" si="0"/>
        <v>1.4999999999999999E-2</v>
      </c>
      <c r="I5" t="s">
        <v>4</v>
      </c>
      <c r="J5" t="s">
        <v>58</v>
      </c>
    </row>
    <row r="6" spans="1:10" x14ac:dyDescent="0.3">
      <c r="A6" t="s">
        <v>24</v>
      </c>
      <c r="B6" t="s">
        <v>26</v>
      </c>
      <c r="C6" t="s">
        <v>27</v>
      </c>
      <c r="D6" t="s">
        <v>12</v>
      </c>
      <c r="E6" t="s">
        <v>25</v>
      </c>
      <c r="F6">
        <v>3</v>
      </c>
      <c r="G6">
        <v>5.1999999999999998E-2</v>
      </c>
      <c r="H6">
        <f t="shared" si="0"/>
        <v>0.156</v>
      </c>
      <c r="I6" t="s">
        <v>4</v>
      </c>
      <c r="J6" t="s">
        <v>59</v>
      </c>
    </row>
    <row r="7" spans="1:10" x14ac:dyDescent="0.3">
      <c r="A7" t="s">
        <v>28</v>
      </c>
      <c r="B7" t="s">
        <v>29</v>
      </c>
      <c r="C7" t="s">
        <v>32</v>
      </c>
      <c r="D7" t="s">
        <v>31</v>
      </c>
      <c r="E7" t="s">
        <v>30</v>
      </c>
      <c r="F7">
        <v>2</v>
      </c>
      <c r="G7">
        <v>0.156</v>
      </c>
      <c r="H7">
        <f t="shared" si="0"/>
        <v>0.312</v>
      </c>
      <c r="I7" t="s">
        <v>4</v>
      </c>
      <c r="J7" t="s">
        <v>60</v>
      </c>
    </row>
    <row r="8" spans="1:10" x14ac:dyDescent="0.3">
      <c r="A8" t="s">
        <v>33</v>
      </c>
      <c r="B8" t="s">
        <v>36</v>
      </c>
      <c r="C8" t="s">
        <v>37</v>
      </c>
      <c r="D8" t="s">
        <v>34</v>
      </c>
      <c r="E8" t="s">
        <v>35</v>
      </c>
      <c r="F8">
        <v>2</v>
      </c>
      <c r="G8">
        <v>0.42699999999999999</v>
      </c>
      <c r="H8">
        <f t="shared" si="0"/>
        <v>0.85399999999999998</v>
      </c>
      <c r="I8" t="s">
        <v>4</v>
      </c>
      <c r="J8" t="s">
        <v>61</v>
      </c>
    </row>
    <row r="9" spans="1:10" x14ac:dyDescent="0.3">
      <c r="A9" t="s">
        <v>38</v>
      </c>
      <c r="B9" t="s">
        <v>41</v>
      </c>
      <c r="C9" t="s">
        <v>40</v>
      </c>
      <c r="D9" t="s">
        <v>39</v>
      </c>
      <c r="E9">
        <v>532610471</v>
      </c>
      <c r="F9">
        <v>1</v>
      </c>
      <c r="G9">
        <v>1.038</v>
      </c>
      <c r="H9">
        <f t="shared" si="0"/>
        <v>1.038</v>
      </c>
      <c r="I9" t="s">
        <v>4</v>
      </c>
      <c r="J9" t="s">
        <v>62</v>
      </c>
    </row>
    <row r="10" spans="1:10" x14ac:dyDescent="0.3">
      <c r="A10" t="s">
        <v>46</v>
      </c>
      <c r="B10" t="s">
        <v>43</v>
      </c>
      <c r="C10" t="s">
        <v>42</v>
      </c>
      <c r="D10" t="s">
        <v>44</v>
      </c>
      <c r="E10" t="s">
        <v>45</v>
      </c>
      <c r="F10">
        <v>1</v>
      </c>
      <c r="G10">
        <v>1.45</v>
      </c>
      <c r="H10">
        <f t="shared" si="0"/>
        <v>1.45</v>
      </c>
      <c r="I10" t="s">
        <v>4</v>
      </c>
      <c r="J10" t="s">
        <v>63</v>
      </c>
    </row>
    <row r="11" spans="1:10" x14ac:dyDescent="0.3">
      <c r="A11" t="s">
        <v>47</v>
      </c>
      <c r="B11" t="s">
        <v>48</v>
      </c>
      <c r="C11" t="s">
        <v>50</v>
      </c>
      <c r="D11" t="s">
        <v>44</v>
      </c>
      <c r="E11" t="s">
        <v>49</v>
      </c>
      <c r="F11">
        <v>1</v>
      </c>
      <c r="G11">
        <v>1.08</v>
      </c>
      <c r="H11">
        <f t="shared" si="0"/>
        <v>1.08</v>
      </c>
      <c r="I11" t="s">
        <v>4</v>
      </c>
      <c r="J11" t="s">
        <v>64</v>
      </c>
    </row>
    <row r="12" spans="1:10" x14ac:dyDescent="0.3">
      <c r="A12" t="s">
        <v>82</v>
      </c>
      <c r="B12" t="s">
        <v>65</v>
      </c>
      <c r="C12" t="s">
        <v>66</v>
      </c>
      <c r="D12" t="s">
        <v>67</v>
      </c>
      <c r="E12" t="s">
        <v>68</v>
      </c>
      <c r="F12">
        <v>1</v>
      </c>
      <c r="G12">
        <v>0.19600000000000001</v>
      </c>
      <c r="H12">
        <f t="shared" si="0"/>
        <v>0.19600000000000001</v>
      </c>
      <c r="I12" t="s">
        <v>4</v>
      </c>
      <c r="J12" t="s">
        <v>69</v>
      </c>
    </row>
    <row r="13" spans="1:10" x14ac:dyDescent="0.3">
      <c r="A13" t="s">
        <v>83</v>
      </c>
      <c r="B13" t="s">
        <v>70</v>
      </c>
      <c r="C13" t="s">
        <v>71</v>
      </c>
      <c r="D13" t="s">
        <v>72</v>
      </c>
      <c r="E13" t="s">
        <v>73</v>
      </c>
      <c r="F13">
        <v>2</v>
      </c>
      <c r="G13">
        <v>0.88</v>
      </c>
      <c r="H13">
        <f t="shared" si="0"/>
        <v>1.76</v>
      </c>
      <c r="I13" t="s">
        <v>4</v>
      </c>
      <c r="J13" t="s">
        <v>74</v>
      </c>
    </row>
    <row r="14" spans="1:10" x14ac:dyDescent="0.3">
      <c r="A14" t="s">
        <v>84</v>
      </c>
      <c r="B14" t="s">
        <v>75</v>
      </c>
      <c r="C14" t="s">
        <v>76</v>
      </c>
      <c r="D14" t="s">
        <v>77</v>
      </c>
      <c r="E14" t="s">
        <v>78</v>
      </c>
      <c r="F14">
        <v>2</v>
      </c>
      <c r="G14">
        <v>37</v>
      </c>
      <c r="H14">
        <f t="shared" si="0"/>
        <v>74</v>
      </c>
      <c r="I14" t="s">
        <v>79</v>
      </c>
      <c r="J14" t="s">
        <v>80</v>
      </c>
    </row>
    <row r="15" spans="1:10" x14ac:dyDescent="0.3">
      <c r="A15" t="s">
        <v>90</v>
      </c>
      <c r="B15" t="s">
        <v>88</v>
      </c>
      <c r="C15" t="s">
        <v>87</v>
      </c>
      <c r="D15" t="s">
        <v>81</v>
      </c>
      <c r="E15" t="s">
        <v>89</v>
      </c>
      <c r="F15">
        <v>1</v>
      </c>
      <c r="G15">
        <v>46.95</v>
      </c>
      <c r="H15">
        <f t="shared" si="0"/>
        <v>46.95</v>
      </c>
      <c r="I15" t="s">
        <v>79</v>
      </c>
      <c r="J15" t="s">
        <v>86</v>
      </c>
    </row>
    <row r="16" spans="1:10" x14ac:dyDescent="0.3">
      <c r="B16" s="2"/>
      <c r="C16" s="3"/>
      <c r="H16">
        <f>SUM(H2:H15)</f>
        <v>129.977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tabSelected="1" workbookViewId="0">
      <selection activeCell="D18" sqref="D18"/>
    </sheetView>
  </sheetViews>
  <sheetFormatPr defaultRowHeight="14.4" x14ac:dyDescent="0.3"/>
  <cols>
    <col min="1" max="1" width="18.33203125" customWidth="1"/>
    <col min="2" max="2" width="28.6640625" customWidth="1"/>
    <col min="3" max="3" width="15.5546875" customWidth="1"/>
    <col min="4" max="4" width="12.88671875" customWidth="1"/>
    <col min="5" max="5" width="15.21875" customWidth="1"/>
    <col min="6" max="6" width="4" bestFit="1" customWidth="1"/>
    <col min="7" max="7" width="6.21875" bestFit="1" customWidth="1"/>
    <col min="8" max="8" width="6" bestFit="1" customWidth="1"/>
    <col min="9" max="9" width="9.5546875" bestFit="1" customWidth="1"/>
    <col min="10" max="10" width="113.44140625" bestFit="1" customWidth="1"/>
  </cols>
  <sheetData>
    <row r="1" spans="1:10" x14ac:dyDescent="0.3">
      <c r="A1" t="s">
        <v>92</v>
      </c>
    </row>
    <row r="2" spans="1:10" x14ac:dyDescent="0.3">
      <c r="A2" s="1" t="s">
        <v>0</v>
      </c>
      <c r="B2" s="1" t="s">
        <v>8</v>
      </c>
      <c r="C2" s="1" t="s">
        <v>51</v>
      </c>
      <c r="D2" s="1" t="s">
        <v>52</v>
      </c>
      <c r="E2" s="1" t="s">
        <v>7</v>
      </c>
      <c r="F2" s="1" t="s">
        <v>53</v>
      </c>
      <c r="G2" s="1" t="s">
        <v>54</v>
      </c>
      <c r="H2" s="1" t="s">
        <v>85</v>
      </c>
      <c r="I2" s="1" t="s">
        <v>55</v>
      </c>
      <c r="J2" s="1" t="s">
        <v>1</v>
      </c>
    </row>
    <row r="3" spans="1:10" x14ac:dyDescent="0.3">
      <c r="A3" t="s">
        <v>2</v>
      </c>
      <c r="B3" t="s">
        <v>14</v>
      </c>
      <c r="C3" t="s">
        <v>3</v>
      </c>
      <c r="D3" t="s">
        <v>12</v>
      </c>
      <c r="E3" t="s">
        <v>11</v>
      </c>
      <c r="F3">
        <v>2</v>
      </c>
      <c r="G3">
        <v>1.4999999999999999E-2</v>
      </c>
      <c r="H3">
        <f>PRODUCT(F3:G3)</f>
        <v>0.03</v>
      </c>
      <c r="I3" t="s">
        <v>4</v>
      </c>
      <c r="J3" t="s">
        <v>56</v>
      </c>
    </row>
    <row r="4" spans="1:10" x14ac:dyDescent="0.3">
      <c r="A4" t="s">
        <v>5</v>
      </c>
      <c r="B4" t="s">
        <v>10</v>
      </c>
      <c r="C4" t="s">
        <v>6</v>
      </c>
      <c r="D4" t="s">
        <v>13</v>
      </c>
      <c r="E4" t="s">
        <v>9</v>
      </c>
      <c r="F4">
        <v>1</v>
      </c>
      <c r="G4">
        <v>0.76600000000000001</v>
      </c>
      <c r="H4">
        <f t="shared" ref="H4:H16" si="0">PRODUCT(F4:G4)</f>
        <v>0.76600000000000001</v>
      </c>
      <c r="I4" t="s">
        <v>4</v>
      </c>
      <c r="J4" t="s">
        <v>57</v>
      </c>
    </row>
    <row r="5" spans="1:10" x14ac:dyDescent="0.3">
      <c r="A5" t="s">
        <v>15</v>
      </c>
      <c r="B5" t="s">
        <v>17</v>
      </c>
      <c r="C5" t="s">
        <v>16</v>
      </c>
      <c r="D5" t="s">
        <v>18</v>
      </c>
      <c r="E5" t="s">
        <v>19</v>
      </c>
      <c r="F5">
        <v>2</v>
      </c>
      <c r="G5">
        <v>0.68500000000000005</v>
      </c>
      <c r="H5">
        <f t="shared" si="0"/>
        <v>1.37</v>
      </c>
      <c r="I5" t="s">
        <v>4</v>
      </c>
      <c r="J5" t="s">
        <v>58</v>
      </c>
    </row>
    <row r="6" spans="1:10" x14ac:dyDescent="0.3">
      <c r="A6" t="s">
        <v>20</v>
      </c>
      <c r="B6" t="s">
        <v>21</v>
      </c>
      <c r="C6" t="s">
        <v>22</v>
      </c>
      <c r="D6" t="s">
        <v>12</v>
      </c>
      <c r="E6" t="s">
        <v>23</v>
      </c>
      <c r="F6">
        <v>1</v>
      </c>
      <c r="G6">
        <v>1.4999999999999999E-2</v>
      </c>
      <c r="H6">
        <f t="shared" si="0"/>
        <v>1.4999999999999999E-2</v>
      </c>
      <c r="I6" t="s">
        <v>4</v>
      </c>
      <c r="J6" t="s">
        <v>58</v>
      </c>
    </row>
    <row r="7" spans="1:10" x14ac:dyDescent="0.3">
      <c r="A7" t="s">
        <v>24</v>
      </c>
      <c r="B7" t="s">
        <v>26</v>
      </c>
      <c r="C7" t="s">
        <v>27</v>
      </c>
      <c r="D7" t="s">
        <v>12</v>
      </c>
      <c r="E7" t="s">
        <v>25</v>
      </c>
      <c r="F7">
        <v>3</v>
      </c>
      <c r="G7">
        <v>5.1999999999999998E-2</v>
      </c>
      <c r="H7">
        <f t="shared" si="0"/>
        <v>0.156</v>
      </c>
      <c r="I7" t="s">
        <v>4</v>
      </c>
      <c r="J7" t="s">
        <v>59</v>
      </c>
    </row>
    <row r="8" spans="1:10" x14ac:dyDescent="0.3">
      <c r="A8" t="s">
        <v>28</v>
      </c>
      <c r="B8" t="s">
        <v>29</v>
      </c>
      <c r="C8" t="s">
        <v>32</v>
      </c>
      <c r="D8" t="s">
        <v>31</v>
      </c>
      <c r="E8" t="s">
        <v>30</v>
      </c>
      <c r="F8">
        <v>2</v>
      </c>
      <c r="G8">
        <v>0.156</v>
      </c>
      <c r="H8">
        <f t="shared" si="0"/>
        <v>0.312</v>
      </c>
      <c r="I8" t="s">
        <v>4</v>
      </c>
      <c r="J8" t="s">
        <v>60</v>
      </c>
    </row>
    <row r="9" spans="1:10" x14ac:dyDescent="0.3">
      <c r="A9" t="s">
        <v>33</v>
      </c>
      <c r="B9" t="s">
        <v>36</v>
      </c>
      <c r="C9" t="s">
        <v>37</v>
      </c>
      <c r="D9" t="s">
        <v>34</v>
      </c>
      <c r="E9" t="s">
        <v>35</v>
      </c>
      <c r="F9">
        <v>2</v>
      </c>
      <c r="G9">
        <v>0.42699999999999999</v>
      </c>
      <c r="H9">
        <f t="shared" si="0"/>
        <v>0.85399999999999998</v>
      </c>
      <c r="I9" t="s">
        <v>4</v>
      </c>
      <c r="J9" t="s">
        <v>61</v>
      </c>
    </row>
    <row r="10" spans="1:10" x14ac:dyDescent="0.3">
      <c r="A10" t="s">
        <v>38</v>
      </c>
      <c r="B10" t="s">
        <v>41</v>
      </c>
      <c r="C10" t="s">
        <v>40</v>
      </c>
      <c r="D10" t="s">
        <v>39</v>
      </c>
      <c r="E10">
        <v>532610471</v>
      </c>
      <c r="F10">
        <v>1</v>
      </c>
      <c r="G10">
        <v>1.038</v>
      </c>
      <c r="H10">
        <f t="shared" si="0"/>
        <v>1.038</v>
      </c>
      <c r="I10" t="s">
        <v>4</v>
      </c>
      <c r="J10" t="s">
        <v>62</v>
      </c>
    </row>
    <row r="11" spans="1:10" x14ac:dyDescent="0.3">
      <c r="A11" t="s">
        <v>46</v>
      </c>
      <c r="B11" t="s">
        <v>43</v>
      </c>
      <c r="C11" t="s">
        <v>42</v>
      </c>
      <c r="D11" t="s">
        <v>44</v>
      </c>
      <c r="E11" t="s">
        <v>45</v>
      </c>
      <c r="F11">
        <v>1</v>
      </c>
      <c r="G11">
        <v>1.45</v>
      </c>
      <c r="H11">
        <f t="shared" si="0"/>
        <v>1.45</v>
      </c>
      <c r="I11" t="s">
        <v>4</v>
      </c>
      <c r="J11" t="s">
        <v>63</v>
      </c>
    </row>
    <row r="12" spans="1:10" x14ac:dyDescent="0.3">
      <c r="A12" t="s">
        <v>47</v>
      </c>
      <c r="B12" t="s">
        <v>48</v>
      </c>
      <c r="C12" t="s">
        <v>50</v>
      </c>
      <c r="D12" t="s">
        <v>44</v>
      </c>
      <c r="E12" t="s">
        <v>49</v>
      </c>
      <c r="F12">
        <v>1</v>
      </c>
      <c r="G12">
        <v>1.08</v>
      </c>
      <c r="H12">
        <f t="shared" si="0"/>
        <v>1.08</v>
      </c>
      <c r="I12" t="s">
        <v>4</v>
      </c>
      <c r="J12" t="s">
        <v>64</v>
      </c>
    </row>
    <row r="13" spans="1:10" x14ac:dyDescent="0.3">
      <c r="A13" t="s">
        <v>82</v>
      </c>
      <c r="B13" t="s">
        <v>65</v>
      </c>
      <c r="C13" t="s">
        <v>66</v>
      </c>
      <c r="D13" t="s">
        <v>67</v>
      </c>
      <c r="E13" t="s">
        <v>68</v>
      </c>
      <c r="F13">
        <v>1</v>
      </c>
      <c r="G13">
        <v>0.19600000000000001</v>
      </c>
      <c r="H13">
        <f t="shared" si="0"/>
        <v>0.19600000000000001</v>
      </c>
      <c r="I13" t="s">
        <v>4</v>
      </c>
      <c r="J13" t="s">
        <v>69</v>
      </c>
    </row>
    <row r="14" spans="1:10" x14ac:dyDescent="0.3">
      <c r="A14" t="s">
        <v>83</v>
      </c>
      <c r="B14" t="s">
        <v>70</v>
      </c>
      <c r="C14" t="s">
        <v>71</v>
      </c>
      <c r="D14" t="s">
        <v>72</v>
      </c>
      <c r="E14" t="s">
        <v>73</v>
      </c>
      <c r="F14">
        <v>2</v>
      </c>
      <c r="G14">
        <v>0.88</v>
      </c>
      <c r="H14">
        <f t="shared" si="0"/>
        <v>1.76</v>
      </c>
      <c r="I14" t="s">
        <v>4</v>
      </c>
      <c r="J14" t="s">
        <v>74</v>
      </c>
    </row>
    <row r="15" spans="1:10" x14ac:dyDescent="0.3">
      <c r="A15" t="s">
        <v>84</v>
      </c>
      <c r="B15" t="s">
        <v>91</v>
      </c>
      <c r="C15" t="s">
        <v>76</v>
      </c>
      <c r="D15" t="s">
        <v>77</v>
      </c>
      <c r="E15" t="s">
        <v>93</v>
      </c>
      <c r="F15">
        <v>2</v>
      </c>
      <c r="G15">
        <v>37</v>
      </c>
      <c r="H15">
        <f t="shared" si="0"/>
        <v>74</v>
      </c>
      <c r="I15" t="s">
        <v>79</v>
      </c>
      <c r="J15" t="s">
        <v>80</v>
      </c>
    </row>
    <row r="16" spans="1:10" x14ac:dyDescent="0.3">
      <c r="A16" t="s">
        <v>98</v>
      </c>
      <c r="B16" t="s">
        <v>96</v>
      </c>
      <c r="C16" t="s">
        <v>95</v>
      </c>
      <c r="D16" t="s">
        <v>81</v>
      </c>
      <c r="E16" t="s">
        <v>94</v>
      </c>
      <c r="F16">
        <v>1</v>
      </c>
      <c r="G16">
        <v>49.27</v>
      </c>
      <c r="H16">
        <f t="shared" si="0"/>
        <v>49.27</v>
      </c>
      <c r="I16" t="s">
        <v>79</v>
      </c>
      <c r="J16" t="s">
        <v>97</v>
      </c>
    </row>
    <row r="17" spans="3:8" x14ac:dyDescent="0.3">
      <c r="H17">
        <f>SUM(H3:H16)</f>
        <v>132.297</v>
      </c>
    </row>
    <row r="18" spans="3:8" x14ac:dyDescent="0.3">
      <c r="C18" s="2"/>
      <c r="D18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30PSI</vt:lpstr>
      <vt:lpstr>100PSI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2017-11-06T14:35:54Z</dcterms:modified>
</cp:coreProperties>
</file>