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table+xml" PartName="/xl/tables/table4.xml"/>
  <Override ContentType="application/vnd.openxmlformats-officedocument.spreadsheetml.table+xml" PartName="/xl/tables/table3.xml"/>
  <Override ContentType="application/vnd.openxmlformats-officedocument.spreadsheetml.table+xml" PartName="/xl/tables/table1.xml"/>
  <Override ContentType="application/vnd.openxmlformats-officedocument.spreadsheetml.table+xml" PartName="/xl/tables/table2.xml"/>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8.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Membri echipa" sheetId="1" r:id="rId5"/>
    <sheet state="visible" name="Non - Tehnic Tasks" sheetId="2" r:id="rId6"/>
    <sheet state="visible" name="Tehnic Tasks" sheetId="3" r:id="rId7"/>
    <sheet state="visible" name="ORAR Membri " sheetId="4" r:id="rId8"/>
    <sheet state="visible" name="CALENDAR Evenimente" sheetId="5" r:id="rId9"/>
    <sheet state="visible" name="Calendar activitati pe SM " sheetId="6" r:id="rId10"/>
    <sheet state="visible" name="Idei promovare" sheetId="7" r:id="rId11"/>
    <sheet state="visible" name="Events " sheetId="8" r:id="rId12"/>
    <sheet state="visible" name="Sheet15" sheetId="9" r:id="rId13"/>
    <sheet state="visible" name="Comanda 1 dec.2025" sheetId="10" r:id="rId14"/>
    <sheet state="visible" name="Comanda aprilie 2026 FTCGO" sheetId="11" r:id="rId15"/>
    <sheet state="visible" name="Cheltuieli" sheetId="12" r:id="rId16"/>
    <sheet state="visible" name="idei amenajare pit" sheetId="13" r:id="rId17"/>
    <sheet state="visible" name="Piese Proiect FLL, MoldSef" sheetId="14" r:id="rId18"/>
  </sheets>
  <definedNames/>
  <calcPr/>
</workbook>
</file>

<file path=xl/sharedStrings.xml><?xml version="1.0" encoding="utf-8"?>
<sst xmlns="http://schemas.openxmlformats.org/spreadsheetml/2006/main" count="749" uniqueCount="522">
  <si>
    <t>Ore libere membri RR FTC</t>
  </si>
  <si>
    <t>Departamentul Tehnic</t>
  </si>
  <si>
    <t>Departamentul non-tehnic</t>
  </si>
  <si>
    <t>Ore libere membri RR FLL</t>
  </si>
  <si>
    <t>Domeniul</t>
  </si>
  <si>
    <t xml:space="preserve">Ziua </t>
  </si>
  <si>
    <t xml:space="preserve">Detalii importante </t>
  </si>
  <si>
    <t>Membri responsabili</t>
  </si>
  <si>
    <t>proiectarea CAD a robotului</t>
  </si>
  <si>
    <t>-Versiunea finala, long term</t>
  </si>
  <si>
    <t>Caietul Inginerului</t>
  </si>
  <si>
    <t>Ion (coordonator), David, Anatol</t>
  </si>
  <si>
    <t>Asamblarea Robotului</t>
  </si>
  <si>
    <t>-Robotul pentru demo 27 dec
-Se are in vedere si proiectarea pieselor 3D etc, insa robotul va fi facut preponderent din piesele care le avem acum (gobilda, rev etc.)
-Trebuie coordonata activitatea cu persoanele de la proiectare CAD long-term pentru a valida ideil pt robotul final la demo.</t>
  </si>
  <si>
    <t>- Colectarea informației de la echipă
- Coordonarea design-ului cu echipa de la Grafit
- Respectarea tuturor parametrilor pentru un caiet competitiv</t>
  </si>
  <si>
    <t>Ion (coordonator), David, Mihai, Cosmin, Cristi ,Bogdan</t>
  </si>
  <si>
    <t>Emilia, Mika</t>
  </si>
  <si>
    <t>Programarea Robotului</t>
  </si>
  <si>
    <t>Mihai, Cristi, Cosmin</t>
  </si>
  <si>
    <t>Activitatea SMM</t>
  </si>
  <si>
    <t>Achiziție echipament nou</t>
  </si>
  <si>
    <t>Elaborarea listei pentru piese/motoare/elemente de structură</t>
  </si>
  <si>
    <t xml:space="preserve">Luni </t>
  </si>
  <si>
    <t>Mihai,Cristi, Ion, Florin(cumparare)</t>
  </si>
  <si>
    <t>Taiere laser/plasmă</t>
  </si>
  <si>
    <t xml:space="preserve">Marți </t>
  </si>
  <si>
    <t>Elaborarea fisierelor pentru taiere cu laser</t>
  </si>
  <si>
    <t>- Păstrarea engagement-ului pentru fiecare platformă
- Instagram: reels, stories, concursuri
- Facebook: postări mai oficiale.
- Tik-tok: conținut distractiv
- Realizarea unui calendar pentru a planifica toate postările (pre-event, during event, post event, etape de dezvoltare a robotului, relații cu alte echipe, momente funny ș.a.)</t>
  </si>
  <si>
    <t>Ion, Florin</t>
  </si>
  <si>
    <t>Emilia, Mika, Cosmin, Bogdan</t>
  </si>
  <si>
    <t>Achiziție consumabile</t>
  </si>
  <si>
    <t xml:space="preserve">Miercuri </t>
  </si>
  <si>
    <t xml:space="preserve">Instrumente, </t>
  </si>
  <si>
    <t xml:space="preserve">Joi </t>
  </si>
  <si>
    <t>Relatii Publice</t>
  </si>
  <si>
    <t xml:space="preserve">Vineri </t>
  </si>
  <si>
    <t xml:space="preserve">- Meetinguri cu alte echipe 
- Mentorare echipe noi
- Organizare Evenimente locale proprii </t>
  </si>
  <si>
    <t xml:space="preserve">Emilia, Mika, Florin </t>
  </si>
  <si>
    <t>Sâmbătă</t>
  </si>
  <si>
    <t xml:space="preserve">Fundraising </t>
  </si>
  <si>
    <t>Duminică</t>
  </si>
  <si>
    <t xml:space="preserve">Reînnoirea contractului de sponsorizare cu compania Grafit. Ei doresc exclusivitate. </t>
  </si>
  <si>
    <t xml:space="preserve">Florin </t>
  </si>
  <si>
    <t>Decorul Pit-ului</t>
  </si>
  <si>
    <t>Materiale promo, decor, efecte speciale, banere</t>
  </si>
  <si>
    <t>Florin, Emilia, Mika</t>
  </si>
  <si>
    <t>Ident vizuala</t>
  </si>
  <si>
    <t>Elemente noi de vestimentație, design pentru bannere ș.a.</t>
  </si>
  <si>
    <t>Emilia + Grafit</t>
  </si>
  <si>
    <t>Contabilitate + Achizitii</t>
  </si>
  <si>
    <t>Repartizarea surselor financiare și monitorizarea cheltuielilor (echipament, călătorii, robot, consumabile, materiale promo)</t>
  </si>
  <si>
    <t>Florin</t>
  </si>
  <si>
    <t xml:space="preserve">HR </t>
  </si>
  <si>
    <t>Posibilă recrutare a noilor membri, rezolvarea întrebărilor pe intern (obiectii, sugestii, opinii, nevoi)</t>
  </si>
  <si>
    <t xml:space="preserve">Florin, Andrian </t>
  </si>
  <si>
    <t>Calatorii</t>
  </si>
  <si>
    <t>Comunicarea cu organizatorii competițiilor, achiziții bilete, cazare, alimentare</t>
  </si>
  <si>
    <t xml:space="preserve">12.00 - 15.30 </t>
  </si>
  <si>
    <t>-</t>
  </si>
  <si>
    <t xml:space="preserve">09.00 - 17.00 </t>
  </si>
  <si>
    <t xml:space="preserve">09.00 - 16.00 </t>
  </si>
  <si>
    <t xml:space="preserve">09.00 - 18.00 </t>
  </si>
  <si>
    <t xml:space="preserve">14.00 - 18.00 </t>
  </si>
  <si>
    <t xml:space="preserve">- </t>
  </si>
  <si>
    <t>Ion</t>
  </si>
  <si>
    <t>19.00 - 20.00</t>
  </si>
  <si>
    <t>14.30-18.20</t>
  </si>
  <si>
    <t>19.00-20.00</t>
  </si>
  <si>
    <t>Depinde</t>
  </si>
  <si>
    <t>Anatolii</t>
  </si>
  <si>
    <t>Emilia</t>
  </si>
  <si>
    <t>14:30-18:30</t>
  </si>
  <si>
    <t>14:30-16</t>
  </si>
  <si>
    <t>David</t>
  </si>
  <si>
    <t>15:30-19:00</t>
  </si>
  <si>
    <t>15:00-16:00</t>
  </si>
  <si>
    <t>Mika</t>
  </si>
  <si>
    <t>15:30-18:00</t>
  </si>
  <si>
    <t>17-18</t>
  </si>
  <si>
    <t>15:00-17:00</t>
  </si>
  <si>
    <t>14:30-17:30</t>
  </si>
  <si>
    <t>Bogdan</t>
  </si>
  <si>
    <t>Mihai</t>
  </si>
  <si>
    <t>15:30-17:20</t>
  </si>
  <si>
    <t>17:30-19:00</t>
  </si>
  <si>
    <t>Bogdan H.</t>
  </si>
  <si>
    <t>FLL 2025-2026</t>
  </si>
  <si>
    <t>Daniel</t>
  </si>
  <si>
    <t>Cristian</t>
  </si>
  <si>
    <t>Teodor</t>
  </si>
  <si>
    <t>Cosmin</t>
  </si>
  <si>
    <t>16:00 - 19:00</t>
  </si>
  <si>
    <t>la urgența</t>
  </si>
  <si>
    <t>16:00-20:00</t>
  </si>
  <si>
    <t>10:00 - 22:00</t>
  </si>
  <si>
    <t>15:30-18:30</t>
  </si>
  <si>
    <t>16:00-19:00</t>
  </si>
  <si>
    <t>Nr.</t>
  </si>
  <si>
    <t>Nume/Prenume</t>
  </si>
  <si>
    <t>Data Nașterii</t>
  </si>
  <si>
    <t>E-mail</t>
  </si>
  <si>
    <t>Telefon</t>
  </si>
  <si>
    <t>Column 1</t>
  </si>
  <si>
    <t>Name</t>
  </si>
  <si>
    <t>Birth Date</t>
  </si>
  <si>
    <t>Țurcan Emilia</t>
  </si>
  <si>
    <t>turcanemilia773@gmail.com</t>
  </si>
  <si>
    <t xml:space="preserve">Pavelescu Ion </t>
  </si>
  <si>
    <t>24.07.2008</t>
  </si>
  <si>
    <t>Holban Bogdan</t>
  </si>
  <si>
    <t>holban.b11@gmail.com</t>
  </si>
  <si>
    <t xml:space="preserve">Mihai Marandici </t>
  </si>
  <si>
    <t>02.06.2008</t>
  </si>
  <si>
    <t>Bragarenco David</t>
  </si>
  <si>
    <t>david.bragarenco@gmail.com</t>
  </si>
  <si>
    <t xml:space="preserve">Emilia Turcan </t>
  </si>
  <si>
    <t>07.08.2008</t>
  </si>
  <si>
    <t>Moraru Bogdan</t>
  </si>
  <si>
    <t>bogdanmoraru1503@gmail.com</t>
  </si>
  <si>
    <t xml:space="preserve">Bianca - Andreea Bostan </t>
  </si>
  <si>
    <t>19.09.2010</t>
  </si>
  <si>
    <t>Caisîn Daniel</t>
  </si>
  <si>
    <t>caisindaniel27@gmail.com</t>
  </si>
  <si>
    <t>Mikaela Chirita</t>
  </si>
  <si>
    <t>03.10.2007</t>
  </si>
  <si>
    <t xml:space="preserve">Suharschi Anatolii </t>
  </si>
  <si>
    <t>suharschi.anatolii@gmail.com</t>
  </si>
  <si>
    <t>Cosmin Ciobanu</t>
  </si>
  <si>
    <t>06.03.2010</t>
  </si>
  <si>
    <t>Gligor Teodor</t>
  </si>
  <si>
    <t>teodor.gligor2011@gmail.com</t>
  </si>
  <si>
    <t>Anatolii Suharschi</t>
  </si>
  <si>
    <t>18.11.2009</t>
  </si>
  <si>
    <t>Bostan Bianca - Andreea</t>
  </si>
  <si>
    <t>bostanbiancaandreea82@gmail.com</t>
  </si>
  <si>
    <t>David Bragarenco</t>
  </si>
  <si>
    <t>29.03.2010</t>
  </si>
  <si>
    <t>Mentori</t>
  </si>
  <si>
    <t xml:space="preserve">Bogdan Moraru </t>
  </si>
  <si>
    <t>15.03.2009</t>
  </si>
  <si>
    <t>Cazac Florin</t>
  </si>
  <si>
    <t>27.12.1991</t>
  </si>
  <si>
    <t>cazac.florin@gmail.com</t>
  </si>
  <si>
    <t xml:space="preserve">Mentor </t>
  </si>
  <si>
    <t>Bocancea Andrian</t>
  </si>
  <si>
    <t>05.06.2001</t>
  </si>
  <si>
    <t>andri40567@gmail.com</t>
  </si>
  <si>
    <t>Florin Cazac</t>
  </si>
  <si>
    <t>Orar Evenimente FTC + FLL</t>
  </si>
  <si>
    <t>Denumirea Evenimentului</t>
  </si>
  <si>
    <t>Tipul Evenimentului</t>
  </si>
  <si>
    <t>Perioada estimată</t>
  </si>
  <si>
    <t>Locația</t>
  </si>
  <si>
    <t>FTC Moldova Demo #1</t>
  </si>
  <si>
    <t>Național</t>
  </si>
  <si>
    <t>Clasa Viitorului</t>
  </si>
  <si>
    <t>FTC Moldova Demo #2</t>
  </si>
  <si>
    <t>FLL Challenge Moldova Semifinala 1</t>
  </si>
  <si>
    <t>FIRST Tech Challenge Finală Moldova</t>
  </si>
  <si>
    <t>21-22.02.2026</t>
  </si>
  <si>
    <t>FIRST Tech Challenge Regional România</t>
  </si>
  <si>
    <t>Regional</t>
  </si>
  <si>
    <t>România</t>
  </si>
  <si>
    <t>.</t>
  </si>
  <si>
    <t>FTC Italia</t>
  </si>
  <si>
    <t>Internațional</t>
  </si>
  <si>
    <t>06-08.03.2025</t>
  </si>
  <si>
    <t>Italia</t>
  </si>
  <si>
    <t>FLL Challenge Moldova Finala</t>
  </si>
  <si>
    <t xml:space="preserve">FLL Challenge Greece International </t>
  </si>
  <si>
    <t>International</t>
  </si>
  <si>
    <t>8 - 11 mai 2026</t>
  </si>
  <si>
    <t>Korinthos, Grecia</t>
  </si>
  <si>
    <t>FIRST® LEGO® League Open International Championship (OIC) Greece 2026 este unul dintre cele mai prestigioase evenimente internaționale de robotică pentru elevi, oferind echipelor care s-au remarcat la nivel național șansa de a concura într-un cadru global.
Iată detaliile esențiale despre ediția din 2026:
1. Detalii de Organizare
Perioada: 8 – 11 Mai 2026.
Locația:The Ranch, Sofiko, Korinthos (lângă Atena). Este un complex tematic "Western" situat într-o zonă naturală deosebită, care oferă facilități moderne de cazare și competiție.
Organizator:Eduact, partenerul oficial FIRST LEGO League pentru Grecia, Cipru și Bulgaria.
2. Tema Sezonului: FIRST® UNEARTHED℠
Ediția din 2026 face parte din sezonul numit UNEARTHED (sub egida conceptului general FIRST® AGE). 
Focus: Provocarea se concentrează pe rolul STEM în arheologie.
Misiune: Echipele explorează modul în care tehnologia robotică poate ajuta arheologii în procesele de excavare, descoperirea civilizațiilor antice și modul în care inovația de azi ne ajută să înțelegem trecutul.
3. Participanți și Structură
Număr de echipe:  Sunt așteptate aproximativ 56 de echipe din peste 50 de țări (inclusiv Australia, Brazilia, Germania, SUA, România și Moldova).
Echipe notabile: Lista oficială include echipa RoboRangers din Moldova și echipe precum VvRobot sau Positronics din România.
Formatul evenimentului:
Ziua 1 (8 Mai): Sosirea echipelor, înregistrarea, amenajarea standurilor (Pits) și Ceremonia de Deschidere.
Ziua 2 (9 Mai): Sesiuni de jurizare (Proiect de Inovare, Design Robot, Valori Fundamentale) și primele runde de Robot Game. Seara este dedicată "Friendship Night".
Ziua 3 (10 Mai): Runde finale de Robot Game, activități recreative și festivitatea de premiere.
4. Facilități și Costuri
Evenimentul este de tip "all-inclusive" la The Ranch, oferind cazare, masă și transport de la aeroportul din Atena pentru participanții înregistrați.
Taxa de participare a fost stabilită între 525 și 575 euro per persoană, în funcție de mărimea echipei (cu termen de plată până la sfârșitul lunii martie 2026).
Acest campionat este recunoscut pentru atmosfera sa de "Gracious Professionalism", unde accentul se pune nu doar pe performanța robotului, ci și pe colaborarea internațională și schimbul cultural între tinerii inovatori.</t>
  </si>
  <si>
    <t xml:space="preserve">FTC Istanbul </t>
  </si>
  <si>
    <t xml:space="preserve">International </t>
  </si>
  <si>
    <t>26-28 iunie 2026</t>
  </si>
  <si>
    <t>Istanbul, Turcia</t>
  </si>
  <si>
    <r>
      <rPr>
        <rFont val="Arial"/>
        <color theme="1"/>
        <sz val="9.0"/>
      </rPr>
      <t xml:space="preserve">FIRST® Tech Challenge (FTC) Istanbul Premier Event se va desfășura în perioada 26 – 28 Iunie 2026.
Spre deosebire de campionatul FLL din Grecia, acesta este un eveniment dedicat categoriei FTC (FIRST Tech Challenge), unde roboții sunt mult mai mari, construiți din metal și programați de obicei în Java.
Iată detaliile cheie despre acest eveniment:
</t>
    </r>
    <r>
      <rPr>
        <rFont val="Arial"/>
        <b/>
        <color theme="1"/>
        <sz val="9.0"/>
      </rPr>
      <t>1. Locația și Organizarea</t>
    </r>
    <r>
      <rPr>
        <rFont val="Arial"/>
        <color theme="1"/>
        <sz val="9.0"/>
      </rPr>
      <t xml:space="preserve">
Locație: Ataköy Athletics Hall (Ataköy Türkiye Atletizm Federasyonu Atletizm Alanı), în districtul Bakırköy din Istanbul. Este o arenă modernă, folosită adesea pentru competiții internaționale.
</t>
    </r>
    <r>
      <rPr>
        <rFont val="Arial"/>
        <b/>
        <color theme="1"/>
        <sz val="9.0"/>
      </rPr>
      <t>Organizator:</t>
    </r>
    <r>
      <rPr>
        <rFont val="Arial"/>
        <color theme="1"/>
        <sz val="9.0"/>
      </rPr>
      <t xml:space="preserve"> Fikret Yüksel Foundation, fundația care gestionează programele FIRST în Turcia și care este recunoscută pentru organizarea unor evenimente de o calitate tehnică excepțională.
</t>
    </r>
    <r>
      <rPr>
        <rFont val="Arial"/>
        <b/>
        <color theme="1"/>
        <sz val="9.0"/>
      </rPr>
      <t>2. Participanți și Amploare</t>
    </r>
    <r>
      <rPr>
        <rFont val="Arial"/>
        <color theme="1"/>
        <sz val="9.0"/>
      </rPr>
      <t xml:space="preserve">
Capacitate: Evenimentul este unul de amploare, cu o capacitate de aproximativ 100 de echipe.
</t>
    </r>
    <r>
      <rPr>
        <rFont val="Arial"/>
        <b/>
        <color theme="1"/>
        <sz val="9.0"/>
      </rPr>
      <t>Diversitate Internațională</t>
    </r>
    <r>
      <rPr>
        <rFont val="Arial"/>
        <color theme="1"/>
        <sz val="9.0"/>
      </rPr>
      <t xml:space="preserve">: Fiind un "Premier Event", atrage echipe de top din toată lumea. Printre echipele deja înscrise sau așteptate se numără:
</t>
    </r>
    <r>
      <rPr>
        <rFont val="Arial"/>
        <b/>
        <color theme="1"/>
        <sz val="9.0"/>
      </rPr>
      <t>Moldova:</t>
    </r>
    <r>
      <rPr>
        <rFont val="Arial"/>
        <color theme="1"/>
        <sz val="9.0"/>
      </rPr>
      <t xml:space="preserve"> Echipele SIRIUS (Chișinău), Techno Storm (Ungheni), și RoboRangers. 
</t>
    </r>
    <r>
      <rPr>
        <rFont val="Arial"/>
        <b/>
        <color theme="1"/>
        <sz val="9.0"/>
      </rPr>
      <t>România:</t>
    </r>
    <r>
      <rPr>
        <rFont val="Arial"/>
        <color theme="1"/>
        <sz val="9.0"/>
      </rPr>
      <t xml:space="preserve"> Echipa Boogeybots (Râmnicu Sărat) și altele din comunitatea Nation of Makers.
</t>
    </r>
    <r>
      <rPr>
        <rFont val="Arial"/>
        <b/>
        <color theme="1"/>
        <sz val="9.0"/>
      </rPr>
      <t>Alte țări:</t>
    </r>
    <r>
      <rPr>
        <rFont val="Arial"/>
        <color theme="1"/>
        <sz val="9.0"/>
      </rPr>
      <t xml:space="preserve"> Echipe din Cipru, Kazahstan, Franța, Lituania, China și chiar din SUA.
</t>
    </r>
    <r>
      <rPr>
        <rFont val="Arial"/>
        <b/>
        <color theme="1"/>
        <sz val="9.0"/>
      </rPr>
      <t>3. Programul Competitiei (Estimativ)</t>
    </r>
    <r>
      <rPr>
        <rFont val="Arial"/>
        <color theme="1"/>
        <sz val="9.0"/>
      </rPr>
      <t xml:space="preserve">
</t>
    </r>
    <r>
      <rPr>
        <rFont val="Arial"/>
        <b/>
        <color theme="1"/>
        <sz val="9.0"/>
      </rPr>
      <t>26 Iunie (Vineri):</t>
    </r>
    <r>
      <rPr>
        <rFont val="Arial"/>
        <color theme="1"/>
        <sz val="9.0"/>
      </rPr>
      <t xml:space="preserve"> Inspecția tehnică a roboților, meciuri de antrenament și „Check-in”.
</t>
    </r>
    <r>
      <rPr>
        <rFont val="Arial"/>
        <b/>
        <color theme="1"/>
        <sz val="9.0"/>
      </rPr>
      <t>27 Iunie (Sâmbătă):</t>
    </r>
    <r>
      <rPr>
        <rFont val="Arial"/>
        <color theme="1"/>
        <sz val="9.0"/>
      </rPr>
      <t xml:space="preserve"> Sesiunile de jurizare (unde echipa prezintă designul și Engineering Portfolio-ul) și începerea meciurilor de calificare.
</t>
    </r>
    <r>
      <rPr>
        <rFont val="Arial"/>
        <b/>
        <color theme="1"/>
        <sz val="9.0"/>
      </rPr>
      <t>28 Iunie (Duminică):</t>
    </r>
    <r>
      <rPr>
        <rFont val="Arial"/>
        <color theme="1"/>
        <sz val="9.0"/>
      </rPr>
      <t xml:space="preserve"> Finalizarea meciurilor de calificare, selecția alianțelor pentru fazele eliminatorii și ceremonia de premiere.
</t>
    </r>
    <r>
      <rPr>
        <rFont val="Arial"/>
        <b/>
        <color theme="1"/>
        <sz val="9.0"/>
      </rPr>
      <t>4. Importanța Evenimentului</t>
    </r>
    <r>
      <rPr>
        <rFont val="Arial"/>
        <color theme="1"/>
        <sz val="9.0"/>
      </rPr>
      <t xml:space="preserve">
Acesta este considerat un eveniment „off-season” sau de tip invitațional la nivel internațional, oferind echipelor oportunitatea de a testa prototipuri complexe și de a interacționa cu mentori din regiuni geografice diverse. Atmosfera la Istanbul este renumită pentru entuziasmul fanilor și pentru „Pits” (standurile echipelor) foarte colorate și pline de energie.</t>
    </r>
  </si>
  <si>
    <t>FLL Challenge Hong Kong</t>
  </si>
  <si>
    <t>11-12 iulie 2026</t>
  </si>
  <si>
    <t>Hong Kong</t>
  </si>
  <si>
    <t>Reels</t>
  </si>
  <si>
    <t xml:space="preserve">Concursuri </t>
  </si>
  <si>
    <t>Postari</t>
  </si>
  <si>
    <t>Colaborari</t>
  </si>
  <si>
    <t>Challengeuri actuale</t>
  </si>
  <si>
    <t xml:space="preserve">profilul fiecarui membru </t>
  </si>
  <si>
    <t>echipe ftc</t>
  </si>
  <si>
    <t>Trenduri</t>
  </si>
  <si>
    <t xml:space="preserve">poate cv influenceri </t>
  </si>
  <si>
    <t>funny reels recream</t>
  </si>
  <si>
    <t>Texte Stickere</t>
  </si>
  <si>
    <t>More than Robots.</t>
  </si>
  <si>
    <t>Conținut</t>
  </si>
  <si>
    <t>Robotul nostru iubește sarmale.</t>
  </si>
  <si>
    <t>Ctrl + Alt + Defeat</t>
  </si>
  <si>
    <t>Powered by pizza</t>
  </si>
  <si>
    <t>Eat. Sleep. CAD.</t>
  </si>
  <si>
    <t>Eat. Sleep. Build.</t>
  </si>
  <si>
    <t>Eat. Sleep. Code.</t>
  </si>
  <si>
    <t>Undo. Redo. Panic.</t>
  </si>
  <si>
    <t>If it works - don't touch it!</t>
  </si>
  <si>
    <t>Everything is under CTRL</t>
  </si>
  <si>
    <t xml:space="preserve">Made in Moldova </t>
  </si>
  <si>
    <t>I turn coffee into code… and robots</t>
  </si>
  <si>
    <t>Coloana 2</t>
  </si>
  <si>
    <t>Trust me, I’m an engineer</t>
  </si>
  <si>
    <t>Our robot runs on zip ties and dreams</t>
  </si>
  <si>
    <t>Detalii</t>
  </si>
  <si>
    <t>Mission failed Succesfully</t>
  </si>
  <si>
    <t>Professional at pretending to know</t>
  </si>
  <si>
    <t>acceptabil</t>
  </si>
  <si>
    <t>tat normal</t>
  </si>
  <si>
    <t>Responsabil</t>
  </si>
  <si>
    <t>i programed the robot, of course it doesnt work</t>
  </si>
  <si>
    <t>in robotics we fix broken things , with zip-ties</t>
  </si>
  <si>
    <t>var x = 0
print("x")</t>
  </si>
  <si>
    <t>Coloana 5</t>
  </si>
  <si>
    <t>suntem copti</t>
  </si>
  <si>
    <t>castigam data viitoare</t>
  </si>
  <si>
    <t>Data postării</t>
  </si>
  <si>
    <t>Fișier</t>
  </si>
  <si>
    <t>Tip postare</t>
  </si>
  <si>
    <t>Facebook, Tik Tok, Instagram</t>
  </si>
  <si>
    <t xml:space="preserve">Cel mai mare tort cusma lui guguta </t>
  </si>
  <si>
    <t>Emilia Țurcan</t>
  </si>
  <si>
    <t>Publicat</t>
  </si>
  <si>
    <t>Reel, Story</t>
  </si>
  <si>
    <t xml:space="preserve">Data </t>
  </si>
  <si>
    <t xml:space="preserve">Denumirea evenimentului </t>
  </si>
  <si>
    <t>Descrierea Evenimentului</t>
  </si>
  <si>
    <t xml:space="preserve">Ion Pavelescu </t>
  </si>
  <si>
    <t>Bostan Bianca</t>
  </si>
  <si>
    <t>Gligor Teo</t>
  </si>
  <si>
    <t>Chirița Mika</t>
  </si>
  <si>
    <t xml:space="preserve">Robotica și Fablaburi </t>
  </si>
  <si>
    <t>Vom participa la Clasa Viitorului cu robotul de FTC, robotul și proiectul de la FLL. Vom face prezentările acestor proiecte. Va dura în intervalul orelor 10.00 - 16.00</t>
  </si>
  <si>
    <t>Competiția internă TAK</t>
  </si>
  <si>
    <t>Tekwill, Imaginarium</t>
  </si>
  <si>
    <t>Vom organiza concursuri interne între grupurile TAK: vom face concurs pe sezonul UNEARTHED și pe masa Space Challenge Set. Vom avea nevoie de mulți voluntari (arbirtri, queue-ri, score keeperi etc.) Durata de la 14.00 pana seara</t>
  </si>
  <si>
    <t>Ziua Copiilor</t>
  </si>
  <si>
    <t>Port Mall</t>
  </si>
  <si>
    <t>Vom avea o zonă expo, similară cu ultimul eveniment de la Port. Trebuie să facem demonstrație la robotul FTC + proiectul hexapod</t>
  </si>
  <si>
    <t>Tik Tok, Instagram</t>
  </si>
  <si>
    <t>FTC vs FLL</t>
  </si>
  <si>
    <t>Tekwill Expo Day</t>
  </si>
  <si>
    <t>Vom avea o zonă expo. Trebuie să facem demonstrație la robotul FTC + proiectul hexapod + robotul FLL</t>
  </si>
  <si>
    <t>Planificat</t>
  </si>
  <si>
    <t>Maker Faire</t>
  </si>
  <si>
    <t>Tekwill sau afara sau Imaginarium</t>
  </si>
  <si>
    <t>Reel</t>
  </si>
  <si>
    <t>AI cand?</t>
  </si>
  <si>
    <t>Nume item</t>
  </si>
  <si>
    <t>Link</t>
  </si>
  <si>
    <t>Cantitate</t>
  </si>
  <si>
    <t>Pret (1 buc)</t>
  </si>
  <si>
    <t>Pret total</t>
  </si>
  <si>
    <t>Facebook, Instagram</t>
  </si>
  <si>
    <t>Notite</t>
  </si>
  <si>
    <t>anunt DEMO</t>
  </si>
  <si>
    <t>Control Hub</t>
  </si>
  <si>
    <t>https://www.revrobotics.com/rev-31-1595/</t>
  </si>
  <si>
    <t xml:space="preserve">Gobilda </t>
  </si>
  <si>
    <t xml:space="preserve">Nr. </t>
  </si>
  <si>
    <t xml:space="preserve">Pret </t>
  </si>
  <si>
    <t xml:space="preserve">Buc. </t>
  </si>
  <si>
    <t xml:space="preserve">Total </t>
  </si>
  <si>
    <t>https://www.gobilda.com/8mm-rex-shaft-with-e-clip-stainless-steel-64mm-length/</t>
  </si>
  <si>
    <t>https://www.gobilda.com/floodgate-power-switch-xt30-current-sensing/</t>
  </si>
  <si>
    <t>Expansion Hub</t>
  </si>
  <si>
    <t>https://www.revrobotics.com/rev-31-1153/?searchid=4893709&amp;search_query=expansion+hub</t>
  </si>
  <si>
    <t>https://www.gobilda.com/1516-series-8mm-rex-standoff-m4-x-0-7mm-threads-20mm-length-4-pack/</t>
  </si>
  <si>
    <t>Mecanum set 104mm</t>
  </si>
  <si>
    <t>https://www.gobilda.com/gripforce-mecanum-wheel-set-o104mm-40a-durometer-rollers/</t>
  </si>
  <si>
    <t>https://www.gobilda.com/1516-series-8mm-rex-standoff-m4-x-0-7mm-threads-50mm-length-4-pack/</t>
  </si>
  <si>
    <t>https://www.gobilda.com/1516-series-8mm-rex-standoff-m4-x-0-7mm-threads-88mm-length-4-pack/</t>
  </si>
  <si>
    <t>Yellow Jacket 435 rpm</t>
  </si>
  <si>
    <t>https://www.gobilda.com/5203-series-yellow-jacket-planetary-gear-motor-13-7-1-ratio-24mm-length-8mm-rex-shaft-435-rpm-3-3-5v-encoder/</t>
  </si>
  <si>
    <t>https://www.gobilda.com/8mm-rex-shaft-with-e-clip-stainless-steel-43mm-length/</t>
  </si>
  <si>
    <t>4 - baza</t>
  </si>
  <si>
    <t>5000 series 6000 rpm</t>
  </si>
  <si>
    <t>https://www.gobilda.com/5000-series-12vdc-motor-with-8mm-rex-pinion-shaft/</t>
  </si>
  <si>
    <t>https://www.gobilda.com/1516-series-8mm-rex-standoff-m4-x-0-7mm-threads-56mm-length-4-pack/</t>
  </si>
  <si>
    <t>2 - shooter, 1 - intake</t>
  </si>
  <si>
    <t>Low-side U-Channel 9 hole</t>
  </si>
  <si>
    <t>https://www.gobilda.com/1205-series-dual-block-mount-2-1-2-pack/</t>
  </si>
  <si>
    <t>https://www.gobilda.com/1121-series-low-side-u-channel-9-hole-240mm-length/</t>
  </si>
  <si>
    <t>https://www.gobilda.com/4mm-id-flanged-ball-bearing-14mm-od-5mm-thickness-2-pack/</t>
  </si>
  <si>
    <t>Yellow Jacket 312 rpm</t>
  </si>
  <si>
    <t>https://www.gobilda.com/5203-series-yellow-jacket-planetary-gear-motor-19-2-1-ratio-24mm-length-8mm-rex-shaft-312-rpm-3-3-5v-encoder/</t>
  </si>
  <si>
    <t>Magazin</t>
  </si>
  <si>
    <t>Stare</t>
  </si>
  <si>
    <t>Data comenzii</t>
  </si>
  <si>
    <t>Sosire la</t>
  </si>
  <si>
    <t>Costuri</t>
  </si>
  <si>
    <t>https://www.gobilda.com/1611-series-flanged-ball-bearing-8mm-rex-id-x-14mm-od-5mm-thickness-2-pack/</t>
  </si>
  <si>
    <t>Costuri devamare si livrare</t>
  </si>
  <si>
    <t>Cine a achitat</t>
  </si>
  <si>
    <t>Conținutul comenzii</t>
  </si>
  <si>
    <t>Gobilda</t>
  </si>
  <si>
    <t>1- turret, rpm??</t>
  </si>
  <si>
    <t>Livrate</t>
  </si>
  <si>
    <t xml:space="preserve">Comanda piese pentru robot </t>
  </si>
  <si>
    <t>Rev Servo Hub</t>
  </si>
  <si>
    <t>https://www.gobilda.com/1908-series-servo-hub-25-tooth-spline-32mm-diameter/</t>
  </si>
  <si>
    <t>https://www.revrobotics.com/rev-11-1855/?searchid=4897197&amp;search_query=servohub</t>
  </si>
  <si>
    <t>https://www.gobilda.com/1309-series-sonic-hub-8mm-rex-bore/</t>
  </si>
  <si>
    <t>Pinpoint</t>
  </si>
  <si>
    <t>https://www.gobilda.com/pinpoint-v2-odometry-computer-imu-sensor-fusion-for-2-wheel-odometry/</t>
  </si>
  <si>
    <t>https://www.gobilda.com/2303-series-steel-mod-0-8-pinion-gear-8mm-rex-bore-24-tooth/</t>
  </si>
  <si>
    <t>Plex</t>
  </si>
  <si>
    <t>necesar?</t>
  </si>
  <si>
    <t>1.5kg spring</t>
  </si>
  <si>
    <t>https://www.gobilda.com/extension-spring-6-5mm-od-1-5kg-max-load-39-72mm-length/</t>
  </si>
  <si>
    <t>https://www.gobilda.com/2303-series-steel-mod-0-8-pinion-gear-8mm-rex-bore-20-tooth/</t>
  </si>
  <si>
    <t>2 Axon Max 
2 Axon Mini
1 servo programmer</t>
  </si>
  <si>
    <t>Bani oferiți:</t>
  </si>
  <si>
    <t>Bani ramași</t>
  </si>
  <si>
    <t>https://www.gobilda.com/2317-series-mod-0-8-steel-miter-gear-set-screw-8mm-rex-bore-24-tooth/</t>
  </si>
  <si>
    <t>Bambulab</t>
  </si>
  <si>
    <t>8kg spring</t>
  </si>
  <si>
    <t>https://www.gobilda.com/extension-spring-8mm-od-8kg-max-load-48-80mm-length/</t>
  </si>
  <si>
    <t>Filament Nylon</t>
  </si>
  <si>
    <t>Quad block mount</t>
  </si>
  <si>
    <t>https://www.gobilda.com/1201-series-quad-block-pattern-mount-43-2/</t>
  </si>
  <si>
    <t>https://www.gobilda.com/steel-flywheel-60mm-diameter-115g-551-g-cm/</t>
  </si>
  <si>
    <t>Dual block mount</t>
  </si>
  <si>
    <t>https://www.gobilda.com/1205-series-dual-block-mount-1-5-2-pack/</t>
  </si>
  <si>
    <t xml:space="preserve">TAXE </t>
  </si>
  <si>
    <t xml:space="preserve">Livrare </t>
  </si>
  <si>
    <t>Total</t>
  </si>
  <si>
    <t>Small dual block mount</t>
  </si>
  <si>
    <t>fata de masa</t>
  </si>
  <si>
    <t>Local</t>
  </si>
  <si>
    <t>patrat din acril 45x 45</t>
  </si>
  <si>
    <t>se face</t>
  </si>
  <si>
    <t xml:space="preserve">rollup cu robot si nontehnic </t>
  </si>
  <si>
    <t>brosuri</t>
  </si>
  <si>
    <t>brelocuri</t>
  </si>
  <si>
    <t>insigne</t>
  </si>
  <si>
    <t>SOLD OUT</t>
  </si>
  <si>
    <t>2 Filamente Gembird</t>
  </si>
  <si>
    <t>Nylon filament</t>
  </si>
  <si>
    <t>https://eu.store.bambulab.com/products/pa6-cf?skr=yes&amp;t=1764518142629&amp;id=47023571534172</t>
  </si>
  <si>
    <t>ATIC</t>
  </si>
  <si>
    <t>Placa Aluminiu 4 mm</t>
  </si>
  <si>
    <t>Servo frame</t>
  </si>
  <si>
    <t>https://www.gobilda.com/1802-series-servo-frame-43mm-width-for-standard-size-servos/</t>
  </si>
  <si>
    <t xml:space="preserve">Donatie din partea lui Vlad Moraru </t>
  </si>
  <si>
    <t>2 Axon Max
2 Axon Mini</t>
  </si>
  <si>
    <t>Servo hub</t>
  </si>
  <si>
    <t>3 organizatoare pentru instrumente</t>
  </si>
  <si>
    <t>16mm servo hub</t>
  </si>
  <si>
    <t>https://www.gobilda.com/1910-series-servo-hub-shaft-25-tooth-spline-8mm-shaft-diameter-16mm-length/</t>
  </si>
  <si>
    <t>Componenta</t>
  </si>
  <si>
    <t>Pret/buc.</t>
  </si>
  <si>
    <t>Pret/buc. PLEX</t>
  </si>
  <si>
    <t>total</t>
  </si>
  <si>
    <t>Rolmenti 2-pack</t>
  </si>
  <si>
    <t>Componente pentru robotul Custom</t>
  </si>
  <si>
    <t>Sprocket</t>
  </si>
  <si>
    <t>https://www.gobilda.com/3307-series-8mm-pitch-steel-set-screw-sprocket-8mm-rex-bore-10-tooth/</t>
  </si>
  <si>
    <t>Taiere piese aluminiu pentru robot</t>
  </si>
  <si>
    <t>Temu</t>
  </si>
  <si>
    <t>MG996R Servo 4-pack</t>
  </si>
  <si>
    <t>https://www.temu.com/md-en/4pcs--servo-motor-high-torque-rc-servo-with-180-rotation--jr-compatible-jr--for-rc-boats-helicopters--multi--pwm-servo-cable-plastic-housing-replacement-parts-rc-crawler-transmission-rc-crawler-servo-drive-shaft-for-rc-car-rc-gears-rc-truck-parts-rc-assembly-kit-rc-boat-motor-gears-for--wheel--gears-rc-boat-controls-rotary-engine-rc-chassis-trolling-motor-for-boat-rc-crawler-chassis-rc-fast-rc-g-601103312403152.html?_oak_name_id=5251546690532307987&amp;_oak_mp_inf=END1oqu01ogBGiAxZjBmY2FiMWFiNDQ0ZTJkODgwMTMyNTNkM2I0ODI4MSCcn5HHuzM%3D&amp;top_gallery_url=https%3A%2F%2Fimg.kwcdn.com%2Fproduct%2Ffancy%2F396fed94-cc8a-4ac6-ab83-7055944e1a2f.jpg&amp;spec_gallery_id=19940761474&amp;refer_page_sn=10009&amp;refer_source=0&amp;freesia_scene=2&amp;_oak_freesia_scene=2&amp;_oak_rec_ext_1=Mjg5MDA&amp;_oak_gallery_order=267442879%2C2048252173%2C1750697204%2C23408494%2C209556992&amp;search_key=MG996&amp;refer_page_el_sn=200049&amp;ab_scene=0&amp;_x_vst_scene=adg&amp;_x_ads_channel=google&amp;_x_ads_sub_channel=search&amp;_x_ads_account=4741467274&amp;_x_ads_set=21201340982&amp;_x_ads_id=166867408928&amp;_x_ads_creative_id=696903783117&amp;_x_ns_source=g&amp;_x_ns_gclid=CjwKCAiA95fLBhBPEiwATXUsxKPRAmHyks5DSL-1OCpPj8h-B1CGSzWCV147D-P4wBl1a_Zs4S1_YxoC_CMQAvD_BwE&amp;_x_ns_placement=&amp;_x_ns_match_type=e&amp;_x_ns_ad_position=&amp;_x_ns_product_id=&amp;_x_ns_target=&amp;_x_ns_devicemodel=&amp;_x_ns_wbraid=CkAKCAiA1JLLBhAeEjAAwX6dopRfPe9IjkFC_8WJf8V5N6GrLg7j9unT1imndCR4xDsLAOteXBxwsR1OXPkaAhwe&amp;_x_ns_gbraid=0AAAAAo4mICG5VDMnhSc3GkxM3oEp3ioeY&amp;_x_ns_keyword=temu&amp;_x_ns_targetid=kwd-4583699489&amp;_x_ns_extensionid=&amp;_x_sessn_id=3jmdcierlk&amp;refer_page_name=search_result&amp;refer_page_id=10009_1768333529142_q2yoxlso63</t>
  </si>
  <si>
    <t>Servo Hub</t>
  </si>
  <si>
    <t>https://www.gobilda.com/1906-series-lightweight-servo-hub-25-tooth-spline-32mm-diameter/</t>
  </si>
  <si>
    <t xml:space="preserve">15 genti personalizate </t>
  </si>
  <si>
    <t>Standoff 50mm 4-pack</t>
  </si>
  <si>
    <t>40 cm plastic chain</t>
  </si>
  <si>
    <t>https://www.gobilda.com/1501-series-m4-x-0-7mm-standoff-6mm-od-50mm-length-4-pack/</t>
  </si>
  <si>
    <t>https://www.gobilda.com/3309-series-8mm-pitch-plastic-chain-50-links-400mm-black/</t>
  </si>
  <si>
    <t>Standoff 52mm 4-pack</t>
  </si>
  <si>
    <t>https://www.gobilda.com/1501-series-m4-x-0-7mm-standoff-6mm-od-52mm-length-4-pack/</t>
  </si>
  <si>
    <t>20 perechi ciorapi, 200 baloane colorate, 300 inele pentru breloace</t>
  </si>
  <si>
    <t>5 hole beam</t>
  </si>
  <si>
    <t>https://www.gobilda.com/1106-series-square-beam-5-hole-40mm-length/</t>
  </si>
  <si>
    <t>PETG Filament</t>
  </si>
  <si>
    <t>https://ultra.md/product/petg-1-75-mm-high-speed-filament-gembird-black-1-kg-3dp-petg1-75hy-01-bk</t>
  </si>
  <si>
    <t>Standoff 26mm 4-pack</t>
  </si>
  <si>
    <t>7 hole beam</t>
  </si>
  <si>
    <t>https://www.gobilda.com/1501-series-m4-x-0-7mm-standoff-6mm-od-26mm-length-4-pack/</t>
  </si>
  <si>
    <t>20 card holdere personalizate</t>
  </si>
  <si>
    <t>https://www.gobilda.com/1106-series-square-beam-7-hole-56mm-length/</t>
  </si>
  <si>
    <t>DualBlock Mouth 2-pack</t>
  </si>
  <si>
    <t>9 hole beam</t>
  </si>
  <si>
    <t>Stainless Steel Shim 1 12-pack</t>
  </si>
  <si>
    <t>https://www.gobilda.com/1106-series-square-beam-9-hole-72mm-length/</t>
  </si>
  <si>
    <t>https://www.gobilda.com/2807-series-stainless-steel-shim-4mm-id-x-7mm-od-1mm-thickness-12-pack/</t>
  </si>
  <si>
    <t>Expansion Hub nou, piese pentru carcasa</t>
  </si>
  <si>
    <t>Stainless Steel Shim 0.25 12-pack</t>
  </si>
  <si>
    <t>https://www.gobilda.com/2807-series-stainless-steel-shim-4mm-id-x-7mm-od-0-25mm-thickness-12-pack/</t>
  </si>
  <si>
    <t>11 hole beam</t>
  </si>
  <si>
    <t>https://www.gobilda.com/1106-series-square-beam-11-hole-88mm-length/</t>
  </si>
  <si>
    <t>Steandoff 72mm 4-pack</t>
  </si>
  <si>
    <t>https://www.gobilda.com/1516-series-8mm-rex-standoff-m4-x-0-7mm-threads-72mm-length-4-pack/</t>
  </si>
  <si>
    <t>Encoder cable 30 cm</t>
  </si>
  <si>
    <t>https://www.gobilda.com/4-pos-jst-ph-mh-fc-to-4-pos-jst-xh-mh-fc-adaptor-300mm-length/</t>
  </si>
  <si>
    <t>Shaft Collar</t>
  </si>
  <si>
    <t>https://www.gobilda.com/2920-series-steel-set-screw-collar-8mm-rex-bore-2-pack/</t>
  </si>
  <si>
    <t>Plastic Spacer 12 pack</t>
  </si>
  <si>
    <t>https://www.gobilda.com/1500-series-plastic-spacer-8mm-id-x-10mm-od-1mm-thickness-12-pack/</t>
  </si>
  <si>
    <t xml:space="preserve">Covoras pentru zona Echipei </t>
  </si>
  <si>
    <t>Steel flat grid bracket</t>
  </si>
  <si>
    <t>https://www.gobilda.com/1137-series-steel-flat-grid-bracket-1-1-2-pack/</t>
  </si>
  <si>
    <t>Sonic Hub</t>
  </si>
  <si>
    <t>https://www.gobilda.com/1311-series-thru-hole-sonic-hub-8mm-rex-bore/</t>
  </si>
  <si>
    <t>Servo Shaft</t>
  </si>
  <si>
    <t>https://www.gobilda.com/8mm-rex-servo-shaft-25-tooth-spline-36mm-length/</t>
  </si>
  <si>
    <t>Steel Gusset-Plate</t>
  </si>
  <si>
    <t>https://www.gobilda.com/steel-gusset-plate-3-x-3-hole-4-pack/</t>
  </si>
  <si>
    <t>Motoare pentru Proiectul FLL</t>
  </si>
  <si>
    <t>https://www.gobilda.com/1205-series-dual-block-mount-1-4-2-pack/</t>
  </si>
  <si>
    <t>M4 10mm Bolt 25-pack</t>
  </si>
  <si>
    <t>Steel bevel gear</t>
  </si>
  <si>
    <t>https://www.gobilda.com/2315-series-steel-miter-gear-mod-1-25-set-screw-8mm-rex-bore-30-tooth/</t>
  </si>
  <si>
    <t>https://www.gobilda.com/2802-series-zinc-plated-steel-button-head-screw-m4-x-0-7mm-10mm-length-25-pack/</t>
  </si>
  <si>
    <t>Piese GoBilda pentru Proiectul FLL</t>
  </si>
  <si>
    <t>M4 16mm Bolt 25-pack</t>
  </si>
  <si>
    <t>https://www.gobilda.com/2802-series-zinc-plated-steel-button-head-screw-m4-x-0-7mm-16mm-length-25-pack/</t>
  </si>
  <si>
    <t>Flanged bearing REX</t>
  </si>
  <si>
    <t>M4 20mm Bolt 25-pack</t>
  </si>
  <si>
    <t>https://www.gobilda.com/2802-series-zinc-plated-steel-button-head-screw-m4-x-0-7mm-20mm-length-25-pack/</t>
  </si>
  <si>
    <t>M4 8mm Bolt 25-pack</t>
  </si>
  <si>
    <t>https://www.gobilda.com/2802-series-zinc-plated-steel-button-head-screw-m4-x-0-7mm-8mm-length-25-pack/</t>
  </si>
  <si>
    <t>Flanged bearing</t>
  </si>
  <si>
    <t>https://www.gobilda.com/1611-series-flanged-ball-bearing-6mm-id-x-14mm-od-5mm-thickness-2-pack/</t>
  </si>
  <si>
    <t>Standoff Hex 30mm 4-pack</t>
  </si>
  <si>
    <t>https://www.gobilda.com/1516-series-8mm-rex-standoff-m4-x-0-7mm-threads-28mm-length-4-pack/</t>
  </si>
  <si>
    <t>Motoare servo pentru proiect FLL</t>
  </si>
  <si>
    <t>Standoff Round 40mm 4-pack</t>
  </si>
  <si>
    <t>https://www.gobilda.com/1501-series-m4-x-0-7mm-standoff-6mm-od-40mm-length-4-pack/</t>
  </si>
  <si>
    <t>V-Groove bearing</t>
  </si>
  <si>
    <t>https://www.gobilda.com/1609-series-v-groove-bearing-4mm-id-x-13mm-od-6mm-thickness-2-pack/</t>
  </si>
  <si>
    <t>Imprimanta Bambulab A1</t>
  </si>
  <si>
    <t>Heat shrink tubing</t>
  </si>
  <si>
    <t>https://www.gobilda.com/heat-shrink-tubing-560pc-assortment-pack/</t>
  </si>
  <si>
    <t>Stickere promoționale 50 foi A5</t>
  </si>
  <si>
    <t>Era undeva de acesta. Check!</t>
  </si>
  <si>
    <t>Motor adaptor</t>
  </si>
  <si>
    <t>https://www.gobilda.com/2-pos-jst-vh-mh-fc-to-3-5mm-bullet-mh-fc-adaptor-100mm-length/</t>
  </si>
  <si>
    <t>6 filamente pentru breloace si pini RR</t>
  </si>
  <si>
    <t>15 cm servo ext</t>
  </si>
  <si>
    <t>https://www.gobilda.com/servo-extension-3-pos-tjc8-mh-fc-to-fh-mc-150mm-length/</t>
  </si>
  <si>
    <t>Cablu type C pentru camera robotului</t>
  </si>
  <si>
    <t>30 cm servo ext</t>
  </si>
  <si>
    <t>https://www.gobilda.com/servo-extension-3-pos-tjc8-mh-fc-to-fh-mc-300mm-length/</t>
  </si>
  <si>
    <t>45 cm servo ext</t>
  </si>
  <si>
    <t>Filament PETG</t>
  </si>
  <si>
    <t>https://www.gobilda.com/servo-extension-3-pos-tjc8-mh-fc-to-fh-mc-450mm-length/</t>
  </si>
  <si>
    <t>60 cm servo ext</t>
  </si>
  <si>
    <t>Andrian</t>
  </si>
  <si>
    <t>https://www.gobilda.com/servo-extension-3-pos-tjc8-mh-fc-to-fh-mc-600mm-length/</t>
  </si>
  <si>
    <t>Router</t>
  </si>
  <si>
    <t>Standoff bundle</t>
  </si>
  <si>
    <t>https://www.gobilda.com/1501-series-standoffs-bundle-148-pcs/</t>
  </si>
  <si>
    <t>Metal pentru robot</t>
  </si>
  <si>
    <t>Pungi hartie pentru RR Cup</t>
  </si>
  <si>
    <t>Sonic hub</t>
  </si>
  <si>
    <t>Box LED pentru Robot</t>
  </si>
  <si>
    <t>Hyper hub</t>
  </si>
  <si>
    <t>https://www.gobilda.com/1310-series-hyper-hub-8mm-rex-bore/</t>
  </si>
  <si>
    <t>Servicii Transport</t>
  </si>
  <si>
    <t>Collar</t>
  </si>
  <si>
    <t>Rex standoff 48 mm</t>
  </si>
  <si>
    <t>https://www.gobilda.com/1516-series-8mm-rex-standoff-m4-x-0-7mm-threads-48mm-length-4-pack/</t>
  </si>
  <si>
    <t xml:space="preserve">Printare Caiet </t>
  </si>
  <si>
    <t>Rex shaft 56mm</t>
  </si>
  <si>
    <t>https://www.gobilda.com/8mm-rex-shaft-with-e-clip-stainless-steel-56mm-length/</t>
  </si>
  <si>
    <t>Filament Suvenire</t>
  </si>
  <si>
    <t xml:space="preserve">Piese Robot </t>
  </si>
  <si>
    <t>Rex shaft 48 mm</t>
  </si>
  <si>
    <t>https://www.gobilda.com/2106-series-stainless-steel-rex-shaft-8mm-diameter-48mm-length/</t>
  </si>
  <si>
    <t>Carte Verde + Rovinieta Ro</t>
  </si>
  <si>
    <t>Loctite blue</t>
  </si>
  <si>
    <t>https://www.gobilda.com/loctite-threadlocker-blue-242-6ml/</t>
  </si>
  <si>
    <t xml:space="preserve">Turte personalizate </t>
  </si>
  <si>
    <t>Encoder cable 15 cm</t>
  </si>
  <si>
    <t>https://www.gobilda.com/4-pos-jst-ph-mh-fc-to-4-pos-jst-xh-mh-fc-adaptor-150mm-length/</t>
  </si>
  <si>
    <t>Pini pentru insigne + bomboane</t>
  </si>
  <si>
    <t>Encoder cable 60 cm</t>
  </si>
  <si>
    <t>https://www.gobilda.com/4-pos-jst-ph-mh-fc-to-4-pos-jst-xh-mh-fc-adaptor-600mm-length/</t>
  </si>
  <si>
    <t>Fata de masa + bomboane</t>
  </si>
  <si>
    <t>Low-Side U-Channel 5 hole</t>
  </si>
  <si>
    <t>https://www.gobilda.com/1121-series-low-side-u-channel-5-hole-144mm-length/</t>
  </si>
  <si>
    <t>Piese metal Robot</t>
  </si>
  <si>
    <t>U-Channel 11 hole</t>
  </si>
  <si>
    <t>https://www.gobilda.com/1120-series-u-channel-11-hole-288mm-length/</t>
  </si>
  <si>
    <t>Bomboane Pentru Eveniment</t>
  </si>
  <si>
    <t>Mini Lowside U-Channel 7 hole</t>
  </si>
  <si>
    <t>https://www.gobilda.com/1143-series-mini-low-side-u-channel-7-hole-192mm-length/</t>
  </si>
  <si>
    <t>10mm Socket head screws 25 pack</t>
  </si>
  <si>
    <t>Rechizite pentru poster</t>
  </si>
  <si>
    <t>https://www.gobilda.com/m4-x-0-7mm-zinc-plated-socket-head-screw-10mm-length/?sku=2800-0004-0010</t>
  </si>
  <si>
    <t>12mm Socket head screws 25 pack</t>
  </si>
  <si>
    <t>https://www.gobilda.com/m4-x-0-7mm-zinc-plated-socket-head-screw-12mm-length/?sku=2800-0004-0012</t>
  </si>
  <si>
    <t>TAK</t>
  </si>
  <si>
    <t>14mm Socket head screws 25 pack</t>
  </si>
  <si>
    <t>Taxe pentru RR cup (12% la premii)</t>
  </si>
  <si>
    <t>https://www.gobilda.com/m4-x-0-7mm-zinc-plated-socket-head-screw-14mm-length/?sku=2800-0004-0014</t>
  </si>
  <si>
    <t>18mm Socket head screws 25 pack</t>
  </si>
  <si>
    <t>https://www.gobilda.com/m4-x-0-7mm-zinc-plated-socket-head-screw-18mm-length-25-pack/</t>
  </si>
  <si>
    <t>Filament Breloace</t>
  </si>
  <si>
    <t>20mm Socket head screws 25 pack</t>
  </si>
  <si>
    <t>https://www.gobilda.com/m4-x-0-7mm-zinc-plated-socket-head-screw-20mm-length-25-pack/</t>
  </si>
  <si>
    <t>25mm Socket head screws 25 pack</t>
  </si>
  <si>
    <t>https://www.gobilda.com/m4-x-0-7mm-zinc-plated-socket-head-screw-25mm-length-25-pack/</t>
  </si>
  <si>
    <t>8mm Button head screws 25 pack</t>
  </si>
  <si>
    <t>10mm Button head screws 25 pack</t>
  </si>
  <si>
    <t>12mm Button head screws 25 pack</t>
  </si>
  <si>
    <t>https://www.gobilda.com/2802-series-zinc-plated-steel-button-head-screw-m4-x-0-7mm-12mm-length-25-pack/</t>
  </si>
  <si>
    <t>14mm Button head screws 25 pack</t>
  </si>
  <si>
    <t>https://www.gobilda.com/2802-series-zinc-plated-steel-button-head-screw-m4-x-0-7mm-14mm-length-25-pack/</t>
  </si>
  <si>
    <t>18mm Button head screws 25 pack</t>
  </si>
  <si>
    <t>https://www.gobilda.com/2802-series-zinc-plated-steel-button-head-screw-m4-x-0-7mm-18mm-length-25-pack/</t>
  </si>
  <si>
    <t>20mm Button head screws 25 pack</t>
  </si>
  <si>
    <t>Hex nut</t>
  </si>
  <si>
    <t>https://www.gobilda.com/2811-series-zinc-plated-steel-hex-nut-m4-x-0-7mm-7mm-hex-25-pack/</t>
  </si>
  <si>
    <t>REV Color Sensor V3</t>
  </si>
  <si>
    <t>https://www.revrobotics.com/rev-31-1557/</t>
  </si>
</sst>
</file>

<file path=xl/styles.xml><?xml version="1.0" encoding="utf-8"?>
<styleSheet xmlns="http://schemas.openxmlformats.org/spreadsheetml/2006/main" xmlns:x14ac="http://schemas.microsoft.com/office/spreadsheetml/2009/9/ac" xmlns:mc="http://schemas.openxmlformats.org/markup-compatibility/2006">
  <numFmts count="8">
    <numFmt numFmtId="164" formatCode="d-m"/>
    <numFmt numFmtId="165" formatCode="dd.mm.yyyy"/>
    <numFmt numFmtId="166" formatCode="dd&quot;.&quot;mm&quot;.&quot;yyyy"/>
    <numFmt numFmtId="167" formatCode="d.m.yyyy"/>
    <numFmt numFmtId="168" formatCode="dd.MM.yyyy"/>
    <numFmt numFmtId="169" formatCode="d&quot;-&quot;mmm&quot;-&quot;yyyy"/>
    <numFmt numFmtId="170" formatCode="[$MDL]#,##0.00"/>
    <numFmt numFmtId="171" formatCode="&quot;$&quot;#,##0.00"/>
  </numFmts>
  <fonts count="29">
    <font>
      <sz val="10.0"/>
      <color rgb="FF000000"/>
      <name val="Arial"/>
      <scheme val="minor"/>
    </font>
    <font>
      <color theme="1"/>
      <name val="Arial"/>
      <scheme val="minor"/>
    </font>
    <font>
      <b/>
      <sz val="12.0"/>
      <color theme="1"/>
      <name val="Arial"/>
      <scheme val="minor"/>
    </font>
    <font>
      <sz val="20.0"/>
      <color theme="1"/>
      <name val="Arial"/>
      <scheme val="minor"/>
    </font>
    <font>
      <sz val="12.0"/>
      <color theme="1"/>
      <name val="Arial"/>
      <scheme val="minor"/>
    </font>
    <font>
      <b/>
      <sz val="15.0"/>
      <color theme="1"/>
      <name val="Arial"/>
      <scheme val="minor"/>
    </font>
    <font/>
    <font>
      <b/>
      <color theme="1"/>
      <name val="Arial"/>
      <scheme val="minor"/>
    </font>
    <font>
      <color theme="1"/>
      <name val="Arial"/>
    </font>
    <font>
      <b/>
      <sz val="17.0"/>
      <color theme="1"/>
      <name val="Arial"/>
      <scheme val="minor"/>
    </font>
    <font>
      <sz val="9.0"/>
      <color theme="1"/>
      <name val="Arial"/>
      <scheme val="minor"/>
    </font>
    <font>
      <b/>
      <sz val="10.0"/>
      <color rgb="FF000000"/>
      <name val="Arial"/>
      <scheme val="minor"/>
    </font>
    <font>
      <u/>
      <color theme="1"/>
      <name val="Arial"/>
      <scheme val="minor"/>
    </font>
    <font>
      <b/>
      <sz val="24.0"/>
      <color theme="1"/>
      <name val="Arial"/>
      <scheme val="minor"/>
    </font>
    <font>
      <u/>
      <color rgb="FF0000FF"/>
      <name val="Roboto"/>
    </font>
    <font>
      <u/>
      <color rgb="FF0000FF"/>
    </font>
    <font>
      <u/>
      <color rgb="FF434343"/>
      <name val="Arial"/>
      <scheme val="minor"/>
    </font>
    <font>
      <u/>
      <color rgb="FF434343"/>
      <name val="Roboto"/>
    </font>
    <font>
      <u/>
      <color rgb="FF0000FF"/>
      <name val="Roboto"/>
    </font>
    <font>
      <u/>
      <color rgb="FF0000FF"/>
      <name val="Roboto"/>
    </font>
    <font>
      <color rgb="FF1F1F1F"/>
      <name val="&quot;Google Sans Mono&quot;"/>
    </font>
    <font>
      <sz val="13.0"/>
      <color theme="1"/>
      <name val="Arial"/>
      <scheme val="minor"/>
    </font>
    <font>
      <u/>
      <color rgb="FF0000FF"/>
      <name val="Roboto"/>
    </font>
    <font>
      <u/>
      <color rgb="FF0000FF"/>
      <name val="Roboto"/>
    </font>
    <font>
      <sz val="14.0"/>
      <color theme="1"/>
      <name val="Arial"/>
      <scheme val="minor"/>
    </font>
    <font>
      <sz val="13.0"/>
      <color rgb="FF333333"/>
      <name val="Roboto"/>
    </font>
    <font>
      <u/>
      <color rgb="FF0000FF"/>
    </font>
    <font>
      <u/>
      <color rgb="FF0000FF"/>
    </font>
    <font>
      <u/>
      <color rgb="FF434343"/>
      <name val="Roboto"/>
    </font>
  </fonts>
  <fills count="15">
    <fill>
      <patternFill patternType="none"/>
    </fill>
    <fill>
      <patternFill patternType="lightGray"/>
    </fill>
    <fill>
      <patternFill patternType="solid">
        <fgColor rgb="FFFFFF00"/>
        <bgColor rgb="FFFFFF00"/>
      </patternFill>
    </fill>
    <fill>
      <patternFill patternType="solid">
        <fgColor rgb="FFFCE5CD"/>
        <bgColor rgb="FFFCE5CD"/>
      </patternFill>
    </fill>
    <fill>
      <patternFill patternType="solid">
        <fgColor rgb="FFCFE2F3"/>
        <bgColor rgb="FFCFE2F3"/>
      </patternFill>
    </fill>
    <fill>
      <patternFill patternType="solid">
        <fgColor rgb="FFFFF2CC"/>
        <bgColor rgb="FFFFF2CC"/>
      </patternFill>
    </fill>
    <fill>
      <patternFill patternType="solid">
        <fgColor rgb="FF00FFFF"/>
        <bgColor rgb="FF00FFFF"/>
      </patternFill>
    </fill>
    <fill>
      <patternFill patternType="solid">
        <fgColor rgb="FFF4CCCC"/>
        <bgColor rgb="FFF4CCCC"/>
      </patternFill>
    </fill>
    <fill>
      <patternFill patternType="solid">
        <fgColor rgb="FFB6D7A8"/>
        <bgColor rgb="FFB6D7A8"/>
      </patternFill>
    </fill>
    <fill>
      <patternFill patternType="solid">
        <fgColor rgb="FFF0F4F9"/>
        <bgColor rgb="FFF0F4F9"/>
      </patternFill>
    </fill>
    <fill>
      <patternFill patternType="solid">
        <fgColor rgb="FFD0E0E3"/>
        <bgColor rgb="FFD0E0E3"/>
      </patternFill>
    </fill>
    <fill>
      <patternFill patternType="solid">
        <fgColor rgb="FF6AA84F"/>
        <bgColor rgb="FF6AA84F"/>
      </patternFill>
    </fill>
    <fill>
      <patternFill patternType="solid">
        <fgColor rgb="FF93C47D"/>
        <bgColor rgb="FF93C47D"/>
      </patternFill>
    </fill>
    <fill>
      <patternFill patternType="solid">
        <fgColor rgb="FFFFFFFF"/>
        <bgColor rgb="FFFFFFFF"/>
      </patternFill>
    </fill>
    <fill>
      <patternFill patternType="solid">
        <fgColor rgb="FFCCCCCC"/>
        <bgColor rgb="FFCCCCCC"/>
      </patternFill>
    </fill>
  </fills>
  <borders count="12">
    <border/>
    <border>
      <left style="thin">
        <color rgb="FF000000"/>
      </left>
      <right style="thin">
        <color rgb="FF000000"/>
      </right>
      <top style="thin">
        <color rgb="FF000000"/>
      </top>
      <bottom style="thin">
        <color rgb="FF000000"/>
      </bottom>
    </border>
    <border>
      <left style="thin">
        <color rgb="FF000000"/>
      </left>
      <top style="thin">
        <color rgb="FF000000"/>
      </top>
    </border>
    <border>
      <top style="thin">
        <color rgb="FF000000"/>
      </top>
    </border>
    <border>
      <right style="thin">
        <color rgb="FF000000"/>
      </right>
      <top style="thin">
        <color rgb="FF000000"/>
      </top>
    </border>
    <border>
      <left style="thin">
        <color rgb="FF000000"/>
      </left>
      <bottom style="thin">
        <color rgb="FF000000"/>
      </bottom>
    </border>
    <border>
      <bottom style="thin">
        <color rgb="FF000000"/>
      </bottom>
    </border>
    <border>
      <right style="thin">
        <color rgb="FF000000"/>
      </right>
      <bottom style="thin">
        <color rgb="FF000000"/>
      </bottom>
    </border>
    <border>
      <left style="thin">
        <color rgb="FF000000"/>
      </left>
      <top style="thin">
        <color rgb="FF000000"/>
      </top>
      <bottom style="thin">
        <color rgb="FF000000"/>
      </bottom>
    </border>
    <border>
      <top style="thin">
        <color rgb="FF000000"/>
      </top>
      <bottom style="thin">
        <color rgb="FF000000"/>
      </bottom>
    </border>
    <border>
      <right style="thin">
        <color rgb="FF000000"/>
      </right>
      <top style="thin">
        <color rgb="FF000000"/>
      </top>
      <bottom style="thin">
        <color rgb="FF000000"/>
      </bottom>
    </border>
    <border>
      <left style="thin">
        <color rgb="FF000000"/>
      </left>
    </border>
  </borders>
  <cellStyleXfs count="1">
    <xf borderId="0" fillId="0" fontId="0" numFmtId="0" applyAlignment="1" applyFont="1"/>
  </cellStyleXfs>
  <cellXfs count="142">
    <xf borderId="0" fillId="0" fontId="0" numFmtId="0" xfId="0" applyAlignment="1" applyFont="1">
      <alignment readingOrder="0" shrinkToFit="0" vertical="bottom" wrapText="0"/>
    </xf>
    <xf borderId="0" fillId="0" fontId="1" numFmtId="0" xfId="0" applyAlignment="1" applyFont="1">
      <alignment shrinkToFit="0" wrapText="1"/>
    </xf>
    <xf borderId="0" fillId="0" fontId="2" numFmtId="0" xfId="0" applyAlignment="1" applyFont="1">
      <alignment horizontal="center" readingOrder="0" shrinkToFit="0" wrapText="1"/>
    </xf>
    <xf borderId="0" fillId="0" fontId="3" numFmtId="0" xfId="0" applyAlignment="1" applyFont="1">
      <alignment horizontal="center" readingOrder="0"/>
    </xf>
    <xf borderId="1" fillId="2" fontId="2" numFmtId="0" xfId="0" applyAlignment="1" applyBorder="1" applyFill="1" applyFont="1">
      <alignment horizontal="center" readingOrder="0"/>
    </xf>
    <xf borderId="1" fillId="2" fontId="2" numFmtId="0" xfId="0" applyAlignment="1" applyBorder="1" applyFill="1" applyFont="1">
      <alignment readingOrder="0"/>
    </xf>
    <xf borderId="1" fillId="2" fontId="2" numFmtId="0" xfId="0" applyAlignment="1" applyBorder="1" applyFill="1" applyFont="1">
      <alignment horizontal="center" readingOrder="0" shrinkToFit="0" wrapText="1"/>
    </xf>
    <xf borderId="1" fillId="2" fontId="2" numFmtId="0" xfId="0" applyAlignment="1" applyBorder="1" applyFill="1" applyFont="1">
      <alignment readingOrder="0" shrinkToFit="0" wrapText="1"/>
    </xf>
    <xf borderId="1" fillId="0" fontId="1" numFmtId="0" xfId="0" applyAlignment="1" applyBorder="1" applyFont="1">
      <alignment readingOrder="0"/>
    </xf>
    <xf borderId="1" fillId="0" fontId="1" numFmtId="0" xfId="0" applyAlignment="1" applyBorder="1" applyFont="1">
      <alignment readingOrder="0" shrinkToFit="0" wrapText="1"/>
    </xf>
    <xf borderId="1" fillId="0" fontId="1" numFmtId="0" xfId="0" applyAlignment="1" applyBorder="1" applyFont="1">
      <alignment horizontal="left" readingOrder="0"/>
    </xf>
    <xf borderId="1" fillId="3" fontId="4" numFmtId="0" xfId="0" applyAlignment="1" applyBorder="1" applyFill="1" applyFont="1">
      <alignment readingOrder="0"/>
    </xf>
    <xf borderId="1" fillId="0" fontId="2" numFmtId="0" xfId="0" applyAlignment="1" applyBorder="1" applyFont="1">
      <alignment readingOrder="0"/>
    </xf>
    <xf borderId="1" fillId="0" fontId="4" numFmtId="0" xfId="0" applyAlignment="1" applyBorder="1" applyFont="1">
      <alignment readingOrder="0"/>
    </xf>
    <xf borderId="1" fillId="0" fontId="4" numFmtId="164" xfId="0" applyAlignment="1" applyBorder="1" applyFont="1" applyNumberFormat="1">
      <alignment readingOrder="0"/>
    </xf>
    <xf borderId="1" fillId="0" fontId="4" numFmtId="0" xfId="0" applyBorder="1" applyFont="1"/>
    <xf borderId="2" fillId="0" fontId="5" numFmtId="0" xfId="0" applyAlignment="1" applyBorder="1" applyFont="1">
      <alignment horizontal="center" readingOrder="0" vertical="center"/>
    </xf>
    <xf borderId="3" fillId="0" fontId="6" numFmtId="0" xfId="0" applyBorder="1" applyFont="1"/>
    <xf borderId="4" fillId="0" fontId="6" numFmtId="0" xfId="0" applyBorder="1" applyFont="1"/>
    <xf borderId="5" fillId="0" fontId="6" numFmtId="0" xfId="0" applyBorder="1" applyFont="1"/>
    <xf borderId="6" fillId="0" fontId="6" numFmtId="0" xfId="0" applyBorder="1" applyFont="1"/>
    <xf borderId="7" fillId="0" fontId="6" numFmtId="0" xfId="0" applyBorder="1" applyFont="1"/>
    <xf borderId="1" fillId="4" fontId="7" numFmtId="0" xfId="0" applyAlignment="1" applyBorder="1" applyFill="1" applyFont="1">
      <alignment horizontal="center" readingOrder="0"/>
    </xf>
    <xf borderId="0" fillId="0" fontId="1" numFmtId="0" xfId="0" applyAlignment="1" applyFont="1">
      <alignment horizontal="left" readingOrder="0" shrinkToFit="0" vertical="center" wrapText="0"/>
    </xf>
    <xf borderId="0" fillId="0" fontId="1" numFmtId="0" xfId="0" applyAlignment="1" applyFont="1">
      <alignment horizontal="left" readingOrder="0" shrinkToFit="0" vertical="center" wrapText="0"/>
    </xf>
    <xf borderId="1" fillId="5" fontId="8" numFmtId="165" xfId="0" applyAlignment="1" applyBorder="1" applyFill="1" applyFont="1" applyNumberFormat="1">
      <alignment horizontal="center" readingOrder="0" vertical="bottom"/>
    </xf>
    <xf borderId="1" fillId="0" fontId="1" numFmtId="0" xfId="0" applyAlignment="1" applyBorder="1" applyFont="1">
      <alignment readingOrder="0" shrinkToFit="0" vertical="center" wrapText="0"/>
    </xf>
    <xf borderId="1" fillId="0" fontId="1" numFmtId="0" xfId="0" applyAlignment="1" applyBorder="1" applyFont="1">
      <alignment horizontal="left" readingOrder="0" shrinkToFit="0" vertical="center" wrapText="0"/>
    </xf>
    <xf borderId="1" fillId="5" fontId="8" numFmtId="166" xfId="0" applyAlignment="1" applyBorder="1" applyFill="1" applyFont="1" applyNumberFormat="1">
      <alignment horizontal="center" readingOrder="0" vertical="bottom"/>
    </xf>
    <xf borderId="1" fillId="0" fontId="1" numFmtId="0" xfId="0" applyBorder="1" applyFont="1"/>
    <xf borderId="8" fillId="0" fontId="9" numFmtId="0" xfId="0" applyAlignment="1" applyBorder="1" applyFont="1">
      <alignment horizontal="center" readingOrder="0"/>
    </xf>
    <xf borderId="9" fillId="0" fontId="6" numFmtId="0" xfId="0" applyBorder="1" applyFont="1"/>
    <xf borderId="10" fillId="0" fontId="6" numFmtId="0" xfId="0" applyBorder="1" applyFont="1"/>
    <xf borderId="1" fillId="0" fontId="1" numFmtId="0" xfId="0" applyAlignment="1" applyBorder="1" applyFont="1">
      <alignment shrinkToFit="0" vertical="center" wrapText="0"/>
    </xf>
    <xf borderId="1" fillId="0" fontId="7" numFmtId="0" xfId="0" applyAlignment="1" applyBorder="1" applyFont="1">
      <alignment readingOrder="0" shrinkToFit="0" vertical="center" wrapText="0"/>
    </xf>
    <xf borderId="1" fillId="5" fontId="8" numFmtId="0" xfId="0" applyAlignment="1" applyBorder="1" applyFill="1" applyFont="1">
      <alignment horizontal="center" readingOrder="0" vertical="bottom"/>
    </xf>
    <xf borderId="8" fillId="3" fontId="4" numFmtId="0" xfId="0" applyAlignment="1" applyBorder="1" applyFill="1" applyFont="1">
      <alignment readingOrder="0"/>
    </xf>
    <xf borderId="11" fillId="0" fontId="4" numFmtId="0" xfId="0" applyAlignment="1" applyBorder="1" applyFont="1">
      <alignment readingOrder="0"/>
    </xf>
    <xf borderId="0" fillId="0" fontId="4" numFmtId="0" xfId="0" applyAlignment="1" applyFont="1">
      <alignment readingOrder="0"/>
    </xf>
    <xf borderId="1" fillId="0" fontId="4" numFmtId="0" xfId="0" applyAlignment="1" applyBorder="1" applyFont="1">
      <alignment horizontal="left" readingOrder="0"/>
    </xf>
    <xf borderId="1" fillId="0" fontId="4" numFmtId="167" xfId="0" applyAlignment="1" applyBorder="1" applyFont="1" applyNumberFormat="1">
      <alignment horizontal="left" readingOrder="0"/>
    </xf>
    <xf borderId="8" fillId="0" fontId="4" numFmtId="0" xfId="0" applyAlignment="1" applyBorder="1" applyFont="1">
      <alignment readingOrder="0"/>
    </xf>
    <xf borderId="1" fillId="0" fontId="4" numFmtId="0" xfId="0" applyAlignment="1" applyBorder="1" applyFont="1">
      <alignment readingOrder="0" shrinkToFit="0" wrapText="1"/>
    </xf>
    <xf borderId="0" fillId="0" fontId="4" numFmtId="164" xfId="0" applyAlignment="1" applyFont="1" applyNumberFormat="1">
      <alignment readingOrder="0"/>
    </xf>
    <xf borderId="1" fillId="0" fontId="4" numFmtId="0" xfId="0" applyAlignment="1" applyBorder="1" applyFont="1">
      <alignment horizontal="left" readingOrder="0" vertical="center"/>
    </xf>
    <xf borderId="1" fillId="0" fontId="4" numFmtId="0" xfId="0" applyAlignment="1" applyBorder="1" applyFont="1">
      <alignment readingOrder="0" shrinkToFit="0" vertical="center" wrapText="1"/>
    </xf>
    <xf borderId="1" fillId="0" fontId="4" numFmtId="0" xfId="0" applyAlignment="1" applyBorder="1" applyFont="1">
      <alignment readingOrder="0" vertical="center"/>
    </xf>
    <xf borderId="8" fillId="0" fontId="4" numFmtId="0" xfId="0" applyAlignment="1" applyBorder="1" applyFont="1">
      <alignment horizontal="left" readingOrder="0" vertical="center"/>
    </xf>
    <xf borderId="11" fillId="0" fontId="4" numFmtId="0" xfId="0" applyBorder="1" applyFont="1"/>
    <xf borderId="0" fillId="0" fontId="4" numFmtId="0" xfId="0" applyFont="1"/>
    <xf borderId="1" fillId="0" fontId="4" numFmtId="165" xfId="0" applyAlignment="1" applyBorder="1" applyFont="1" applyNumberFormat="1">
      <alignment horizontal="left" readingOrder="0"/>
    </xf>
    <xf borderId="8" fillId="0" fontId="4" numFmtId="0" xfId="0" applyAlignment="1" applyBorder="1" applyFont="1">
      <alignment readingOrder="0" vertical="center"/>
    </xf>
    <xf borderId="11" fillId="0" fontId="10" numFmtId="0" xfId="0" applyAlignment="1" applyBorder="1" applyFont="1">
      <alignment readingOrder="0" shrinkToFit="0" wrapText="0"/>
    </xf>
    <xf borderId="1" fillId="6" fontId="4" numFmtId="0" xfId="0" applyAlignment="1" applyBorder="1" applyFill="1" applyFont="1">
      <alignment horizontal="left" readingOrder="0"/>
    </xf>
    <xf borderId="1" fillId="6" fontId="4" numFmtId="0" xfId="0" applyAlignment="1" applyBorder="1" applyFill="1" applyFont="1">
      <alignment readingOrder="0"/>
    </xf>
    <xf borderId="8" fillId="6" fontId="4" numFmtId="0" xfId="0" applyAlignment="1" applyBorder="1" applyFill="1" applyFont="1">
      <alignment readingOrder="0"/>
    </xf>
    <xf borderId="8" fillId="0" fontId="4" numFmtId="0" xfId="0" applyBorder="1" applyFont="1"/>
    <xf borderId="0" fillId="7" fontId="1" numFmtId="0" xfId="0" applyAlignment="1" applyFill="1" applyFont="1">
      <alignment readingOrder="0"/>
    </xf>
    <xf borderId="0" fillId="0" fontId="1" numFmtId="0" xfId="0" applyAlignment="1" applyFont="1">
      <alignment readingOrder="0"/>
    </xf>
    <xf borderId="0" fillId="8" fontId="7" numFmtId="0" xfId="0" applyAlignment="1" applyFill="1" applyFont="1">
      <alignment readingOrder="0"/>
    </xf>
    <xf borderId="0" fillId="2" fontId="7" numFmtId="0" xfId="0" applyAlignment="1" applyFill="1" applyFont="1">
      <alignment readingOrder="0"/>
    </xf>
    <xf borderId="0" fillId="0" fontId="7" numFmtId="0" xfId="0" applyAlignment="1" applyFont="1">
      <alignment readingOrder="0"/>
    </xf>
    <xf borderId="0" fillId="0" fontId="1" numFmtId="0" xfId="0" applyAlignment="1" applyFont="1">
      <alignment horizontal="left" readingOrder="0" shrinkToFit="0" vertical="center" wrapText="1"/>
    </xf>
    <xf borderId="0" fillId="0" fontId="11" numFmtId="0" xfId="0" applyAlignment="1" applyFont="1">
      <alignment readingOrder="0"/>
    </xf>
    <xf borderId="0" fillId="0" fontId="1" numFmtId="49" xfId="0" applyAlignment="1" applyFont="1" applyNumberFormat="1">
      <alignment shrinkToFit="0" vertical="center" wrapText="0"/>
    </xf>
    <xf borderId="0" fillId="0" fontId="1" numFmtId="0" xfId="0" applyAlignment="1" applyFont="1">
      <alignment readingOrder="0" shrinkToFit="0" vertical="center" wrapText="1"/>
    </xf>
    <xf borderId="0" fillId="0" fontId="1" numFmtId="49" xfId="0" applyAlignment="1" applyFont="1" applyNumberFormat="1">
      <alignment readingOrder="0" shrinkToFit="0" vertical="center" wrapText="0"/>
    </xf>
    <xf borderId="0" fillId="0" fontId="12"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8" xfId="0" applyAlignment="1" applyFont="1" applyNumberFormat="1">
      <alignment readingOrder="0" shrinkToFit="0" vertical="center" wrapText="0"/>
    </xf>
    <xf borderId="0" fillId="0" fontId="1" numFmtId="0" xfId="0" applyAlignment="1" applyFont="1">
      <alignment readingOrder="0" shrinkToFit="0" vertical="center" wrapText="0"/>
    </xf>
    <xf borderId="0" fillId="0" fontId="7" numFmtId="0" xfId="0" applyAlignment="1" applyFont="1">
      <alignment horizontal="center" readingOrder="0"/>
    </xf>
    <xf borderId="0" fillId="0" fontId="7" numFmtId="0" xfId="0" applyAlignment="1" applyFont="1">
      <alignment horizontal="center" readingOrder="0" shrinkToFit="0" wrapText="1"/>
    </xf>
    <xf borderId="0" fillId="0" fontId="8" numFmtId="165" xfId="0" applyAlignment="1" applyFont="1" applyNumberFormat="1">
      <alignment horizontal="center" readingOrder="0" vertical="bottom"/>
    </xf>
    <xf borderId="0" fillId="0" fontId="1" numFmtId="0" xfId="0" applyAlignment="1" applyFont="1">
      <alignment horizontal="center" readingOrder="0" vertical="center"/>
    </xf>
    <xf borderId="0" fillId="0" fontId="1" numFmtId="0" xfId="0" applyAlignment="1" applyFont="1">
      <alignment horizontal="center" readingOrder="0" shrinkToFit="0" vertical="center" wrapText="1"/>
    </xf>
    <xf borderId="0" fillId="0" fontId="1" numFmtId="0" xfId="0" applyAlignment="1" applyFont="1">
      <alignment readingOrder="0" shrinkToFit="0" wrapText="1"/>
    </xf>
    <xf borderId="0" fillId="0" fontId="1" numFmtId="0" xfId="0" applyFont="1"/>
    <xf borderId="0" fillId="0" fontId="1" numFmtId="0" xfId="0" applyAlignment="1" applyFont="1">
      <alignment readingOrder="0" shrinkToFit="0" vertical="center" wrapText="0"/>
    </xf>
    <xf borderId="0" fillId="0" fontId="1" numFmtId="49" xfId="0" applyAlignment="1" applyFont="1" applyNumberFormat="1">
      <alignment horizontal="left" readingOrder="0" shrinkToFit="0" vertical="center" wrapText="0"/>
    </xf>
    <xf borderId="0" fillId="0" fontId="1" numFmtId="49" xfId="0" applyAlignment="1" applyFont="1" applyNumberFormat="1">
      <alignment horizontal="left" readingOrder="0" shrinkToFit="0" vertical="center" wrapText="0"/>
    </xf>
    <xf borderId="0" fillId="0" fontId="1" numFmtId="0" xfId="0" applyAlignment="1" applyFont="1">
      <alignment horizontal="left" readingOrder="0" shrinkToFit="0" vertical="center" wrapText="0"/>
    </xf>
    <xf borderId="0" fillId="2" fontId="1" numFmtId="0" xfId="0" applyAlignment="1" applyFill="1" applyFont="1">
      <alignment readingOrder="0" shrinkToFit="0" vertical="center" wrapText="0"/>
    </xf>
    <xf borderId="0" fillId="0" fontId="13" numFmtId="0" xfId="0" applyAlignment="1" applyFont="1">
      <alignment readingOrder="0"/>
    </xf>
    <xf borderId="0" fillId="2" fontId="14" numFmtId="0" xfId="0" applyAlignment="1" applyFill="1" applyFont="1">
      <alignment readingOrder="0" shrinkToFit="0" vertical="center" wrapText="0"/>
    </xf>
    <xf borderId="0" fillId="2" fontId="1" numFmtId="0" xfId="0" applyAlignment="1" applyFill="1" applyFont="1">
      <alignment readingOrder="0" shrinkToFit="0" vertical="center" wrapText="0"/>
    </xf>
    <xf borderId="0" fillId="0" fontId="15" numFmtId="0" xfId="0" applyAlignment="1" applyFont="1">
      <alignment readingOrder="0"/>
    </xf>
    <xf borderId="0" fillId="0" fontId="1" numFmtId="0" xfId="0" applyAlignment="1" applyFont="1">
      <alignment shrinkToFit="0" vertical="center" wrapText="0"/>
    </xf>
    <xf borderId="0" fillId="2" fontId="1" numFmtId="0" xfId="0" applyAlignment="1" applyFill="1" applyFont="1">
      <alignment readingOrder="0" shrinkToFit="0" vertical="center" wrapText="0"/>
    </xf>
    <xf borderId="0" fillId="2" fontId="1" numFmtId="0" xfId="0" applyFill="1" applyFont="1"/>
    <xf borderId="0" fillId="0" fontId="16" numFmtId="49" xfId="0" applyAlignment="1" applyFont="1" applyNumberFormat="1">
      <alignment readingOrder="0" shrinkToFit="0" vertical="center" wrapText="0"/>
    </xf>
    <xf borderId="0" fillId="2" fontId="17" numFmtId="0" xfId="0" applyAlignment="1" applyFill="1" applyFont="1">
      <alignment readingOrder="0" shrinkToFit="0" vertical="center" wrapText="0"/>
    </xf>
    <xf borderId="0" fillId="0" fontId="18"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68" xfId="0" applyAlignment="1" applyFont="1" applyNumberFormat="1">
      <alignment shrinkToFit="0" vertical="center" wrapText="0"/>
    </xf>
    <xf borderId="0" fillId="0" fontId="19" numFmtId="0" xfId="0" applyAlignment="1" applyFont="1">
      <alignment readingOrder="0" shrinkToFit="0" vertical="center" wrapText="0"/>
    </xf>
    <xf borderId="0" fillId="0" fontId="1" numFmtId="0" xfId="0" applyAlignment="1" applyFont="1">
      <alignment readingOrder="0" shrinkToFit="0" vertical="center" wrapText="0"/>
    </xf>
    <xf borderId="0" fillId="0" fontId="1" numFmtId="169" xfId="0" applyAlignment="1" applyFont="1" applyNumberFormat="1">
      <alignment readingOrder="0" shrinkToFit="0" vertical="center" wrapText="0"/>
    </xf>
    <xf borderId="0" fillId="0" fontId="1" numFmtId="170" xfId="0" applyAlignment="1" applyFont="1" applyNumberFormat="1">
      <alignment readingOrder="0" shrinkToFit="0" vertical="center" wrapText="0"/>
    </xf>
    <xf borderId="0" fillId="0" fontId="1" numFmtId="49" xfId="0" applyAlignment="1" applyFont="1" applyNumberFormat="1">
      <alignment readingOrder="0" shrinkToFit="0" vertical="center" wrapText="1"/>
    </xf>
    <xf borderId="0" fillId="0" fontId="2" numFmtId="0" xfId="0" applyAlignment="1" applyFont="1">
      <alignment horizontal="center" readingOrder="0"/>
    </xf>
    <xf borderId="0" fillId="0" fontId="1" numFmtId="0" xfId="0" applyAlignment="1" applyFont="1">
      <alignment shrinkToFit="0" vertical="center" wrapText="0"/>
    </xf>
    <xf borderId="0" fillId="0" fontId="1" numFmtId="170" xfId="0" applyAlignment="1" applyFont="1" applyNumberFormat="1">
      <alignment readingOrder="0" shrinkToFit="0" wrapText="0"/>
    </xf>
    <xf borderId="0" fillId="0" fontId="1" numFmtId="170" xfId="0" applyFont="1" applyNumberFormat="1"/>
    <xf borderId="0" fillId="7" fontId="1" numFmtId="0" xfId="0" applyAlignment="1" applyFill="1" applyFont="1">
      <alignment readingOrder="0" shrinkToFit="0" vertical="center" wrapText="0"/>
    </xf>
    <xf borderId="0" fillId="9" fontId="20" numFmtId="0" xfId="0" applyFill="1" applyFont="1"/>
    <xf borderId="0" fillId="0" fontId="5" numFmtId="0" xfId="0" applyAlignment="1" applyFont="1">
      <alignment readingOrder="0"/>
    </xf>
    <xf borderId="0" fillId="0" fontId="7" numFmtId="0" xfId="0" applyFont="1"/>
    <xf borderId="0" fillId="0" fontId="21" numFmtId="0" xfId="0" applyFont="1"/>
    <xf borderId="0" fillId="7" fontId="22" numFmtId="0" xfId="0" applyAlignment="1" applyFill="1" applyFont="1">
      <alignment readingOrder="0" shrinkToFit="0" vertical="center" wrapText="0"/>
    </xf>
    <xf borderId="0" fillId="7" fontId="1" numFmtId="0" xfId="0" applyAlignment="1" applyFill="1" applyFont="1">
      <alignment readingOrder="0" shrinkToFit="0" vertical="center" wrapText="0"/>
    </xf>
    <xf borderId="0" fillId="7" fontId="1" numFmtId="0" xfId="0" applyFill="1" applyFont="1"/>
    <xf borderId="0" fillId="10" fontId="1" numFmtId="0" xfId="0" applyAlignment="1" applyFill="1" applyFont="1">
      <alignment readingOrder="0" shrinkToFit="0" vertical="center" wrapText="0"/>
    </xf>
    <xf borderId="0" fillId="10" fontId="23" numFmtId="0" xfId="0" applyAlignment="1" applyFill="1" applyFont="1">
      <alignment readingOrder="0" shrinkToFit="0" vertical="center" wrapText="0"/>
    </xf>
    <xf borderId="0" fillId="10" fontId="1" numFmtId="0" xfId="0" applyAlignment="1" applyFill="1" applyFont="1">
      <alignment readingOrder="0" shrinkToFit="0" vertical="center" wrapText="0"/>
    </xf>
    <xf borderId="0" fillId="10" fontId="1" numFmtId="0" xfId="0" applyAlignment="1" applyFill="1" applyFont="1">
      <alignment shrinkToFit="0" vertical="center" wrapText="0"/>
    </xf>
    <xf borderId="0" fillId="10" fontId="1" numFmtId="0" xfId="0" applyFill="1" applyFont="1"/>
    <xf borderId="1" fillId="11" fontId="24" numFmtId="0" xfId="0" applyAlignment="1" applyBorder="1" applyFill="1" applyFont="1">
      <alignment horizontal="center" readingOrder="0"/>
    </xf>
    <xf borderId="1" fillId="12" fontId="24" numFmtId="0" xfId="0" applyAlignment="1" applyBorder="1" applyFill="1" applyFont="1">
      <alignment readingOrder="0"/>
    </xf>
    <xf borderId="1" fillId="13" fontId="25" numFmtId="171" xfId="0" applyAlignment="1" applyBorder="1" applyFill="1" applyFont="1" applyNumberFormat="1">
      <alignment horizontal="center" readingOrder="0"/>
    </xf>
    <xf borderId="1" fillId="13" fontId="25" numFmtId="4" xfId="0" applyAlignment="1" applyBorder="1" applyFill="1" applyFont="1" applyNumberFormat="1">
      <alignment horizontal="center" readingOrder="0"/>
    </xf>
    <xf borderId="1" fillId="13" fontId="25" numFmtId="171" xfId="0" applyAlignment="1" applyBorder="1" applyFill="1" applyFont="1" applyNumberFormat="1">
      <alignment horizontal="center" readingOrder="0"/>
    </xf>
    <xf borderId="1" fillId="0" fontId="26" numFmtId="0" xfId="0" applyAlignment="1" applyBorder="1" applyFont="1">
      <alignment readingOrder="0"/>
    </xf>
    <xf borderId="0" fillId="0" fontId="1" numFmtId="171" xfId="0" applyFont="1" applyNumberFormat="1"/>
    <xf borderId="0" fillId="0" fontId="1" numFmtId="169" xfId="0" applyAlignment="1" applyFont="1" applyNumberFormat="1">
      <alignment shrinkToFit="0" vertical="center" wrapText="0"/>
    </xf>
    <xf borderId="0" fillId="2" fontId="1" numFmtId="170" xfId="0" applyAlignment="1" applyFill="1" applyFont="1" applyNumberFormat="1">
      <alignment readingOrder="0" shrinkToFit="0" vertical="center" wrapText="0"/>
    </xf>
    <xf borderId="1" fillId="0" fontId="27" numFmtId="0" xfId="0" applyAlignment="1" applyBorder="1" applyFont="1">
      <alignment readingOrder="0"/>
    </xf>
    <xf borderId="1" fillId="14" fontId="24" numFmtId="0" xfId="0" applyAlignment="1" applyBorder="1" applyFill="1" applyFont="1">
      <alignment readingOrder="0"/>
    </xf>
    <xf borderId="0" fillId="0" fontId="28" numFmtId="0" xfId="0" applyAlignment="1" applyFont="1">
      <alignment readingOrder="0" shrinkToFit="0" vertical="center" wrapText="0"/>
    </xf>
    <xf borderId="0" fillId="0" fontId="1" numFmtId="171" xfId="0" applyFont="1" applyNumberFormat="1"/>
    <xf borderId="0" fillId="0" fontId="1" numFmtId="0" xfId="0" applyAlignment="1" applyFont="1">
      <alignment readingOrder="0" shrinkToFit="0" vertical="center" wrapText="0"/>
    </xf>
    <xf borderId="0" fillId="0" fontId="1" numFmtId="0" xfId="0" applyAlignment="1" applyFont="1">
      <alignment shrinkToFit="0" vertical="center" wrapText="0"/>
    </xf>
    <xf borderId="0" fillId="0" fontId="1" numFmtId="170" xfId="0" applyAlignment="1" applyFont="1" applyNumberFormat="1">
      <alignment shrinkToFit="0" vertical="center" wrapText="0"/>
    </xf>
    <xf borderId="0" fillId="0" fontId="1" numFmtId="0" xfId="0" applyAlignment="1" applyFont="1">
      <alignment shrinkToFit="0" wrapText="0"/>
    </xf>
    <xf borderId="0" fillId="0" fontId="1" numFmtId="170" xfId="0" applyAlignment="1" applyFont="1" applyNumberFormat="1">
      <alignment shrinkToFit="0" wrapText="0"/>
    </xf>
    <xf borderId="0" fillId="2" fontId="1" numFmtId="0" xfId="0" applyAlignment="1" applyFill="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xf borderId="0" fillId="0" fontId="1" numFmtId="0" xfId="0" applyAlignment="1" applyFont="1">
      <alignment shrinkToFit="0" vertical="center" wrapText="0"/>
    </xf>
  </cellXfs>
  <cellStyles count="1">
    <cellStyle xfId="0" name="Normal" builtinId="0"/>
  </cellStyles>
  <dxfs count="8">
    <dxf>
      <font/>
      <fill>
        <patternFill patternType="none"/>
      </fill>
      <border/>
    </dxf>
    <dxf>
      <font/>
      <fill>
        <patternFill patternType="solid">
          <fgColor rgb="FF356854"/>
          <bgColor rgb="FF356854"/>
        </patternFill>
      </fill>
      <border/>
    </dxf>
    <dxf>
      <font/>
      <fill>
        <patternFill patternType="solid">
          <fgColor rgb="FFFFFFFF"/>
          <bgColor rgb="FFFFFFFF"/>
        </patternFill>
      </fill>
      <border/>
    </dxf>
    <dxf>
      <font/>
      <fill>
        <patternFill patternType="solid">
          <fgColor rgb="FFF6F8F9"/>
          <bgColor rgb="FFF6F8F9"/>
        </patternFill>
      </fill>
      <border/>
    </dxf>
    <dxf>
      <border>
        <left style="thin">
          <color rgb="FF356854"/>
        </left>
        <right style="thin">
          <color rgb="FF356854"/>
        </right>
        <top style="thin">
          <color rgb="FF356854"/>
        </top>
        <bottom style="thin">
          <color rgb="FF356854"/>
        </bottom>
      </border>
    </dxf>
    <dxf>
      <font/>
      <fill>
        <patternFill patternType="solid">
          <fgColor rgb="FF9B3642"/>
          <bgColor rgb="FF9B3642"/>
        </patternFill>
      </fill>
      <border/>
    </dxf>
    <dxf>
      <font/>
      <fill>
        <patternFill patternType="solid">
          <fgColor rgb="FF626E7A"/>
          <bgColor rgb="FF626E7A"/>
        </patternFill>
      </fill>
      <border/>
    </dxf>
    <dxf>
      <font/>
      <fill>
        <patternFill patternType="solid">
          <fgColor rgb="FFD7DADD"/>
          <bgColor rgb="FFD7DADD"/>
        </patternFill>
      </fill>
      <border/>
    </dxf>
  </dxfs>
  <tableStyles count="4">
    <tableStyle count="4" pivot="0" name="Membri echipa-style">
      <tableStyleElement dxfId="1" type="headerRow"/>
      <tableStyleElement dxfId="2" type="firstRowStripe"/>
      <tableStyleElement dxfId="3" type="secondRowStripe"/>
      <tableStyleElement dxfId="4" size="0" type="wholeTable"/>
    </tableStyle>
    <tableStyle count="4" pivot="0" name="Calendar activitati pe SM -style">
      <tableStyleElement dxfId="5" type="headerRow"/>
      <tableStyleElement dxfId="2" type="firstRowStripe"/>
      <tableStyleElement dxfId="3" type="secondRowStripe"/>
      <tableStyleElement dxfId="4" size="0" type="wholeTable"/>
    </tableStyle>
    <tableStyle count="4" pivot="0" name="Comanda 1 dec.2025-style">
      <tableStyleElement dxfId="1" type="headerRow"/>
      <tableStyleElement dxfId="2" type="firstRowStripe"/>
      <tableStyleElement dxfId="3" type="secondRowStripe"/>
      <tableStyleElement dxfId="4" size="0" type="wholeTable"/>
    </tableStyle>
    <tableStyle count="5" pivot="0" name="Cheltuieli-style">
      <tableStyleElement dxfId="6" type="headerRow"/>
      <tableStyleElement dxfId="2" type="firstRowStripe"/>
      <tableStyleElement dxfId="3" type="secondRowStripe"/>
      <tableStyleElement dxfId="7" type="totalRow"/>
      <tableStyleElement dxfId="4" size="0" type="wholeTable"/>
    </tableStyle>
  </tableStyle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9" Type="http://schemas.openxmlformats.org/officeDocument/2006/relationships/worksheet" Target="worksheets/sheet5.xml"/><Relationship Id="rId5" Type="http://schemas.openxmlformats.org/officeDocument/2006/relationships/worksheet" Target="worksheets/sheet1.xml"/><Relationship Id="rId6" Type="http://schemas.openxmlformats.org/officeDocument/2006/relationships/worksheet" Target="worksheets/sheet2.xml"/><Relationship Id="rId7" Type="http://schemas.openxmlformats.org/officeDocument/2006/relationships/worksheet" Target="worksheets/sheet3.xml"/><Relationship Id="rId8" Type="http://schemas.openxmlformats.org/officeDocument/2006/relationships/worksheet" Target="worksheets/sheet4.xml"/><Relationship Id="rId11" Type="http://schemas.openxmlformats.org/officeDocument/2006/relationships/worksheet" Target="worksheets/sheet7.xml"/><Relationship Id="rId10" Type="http://schemas.openxmlformats.org/officeDocument/2006/relationships/worksheet" Target="worksheets/sheet6.xml"/><Relationship Id="rId13" Type="http://schemas.openxmlformats.org/officeDocument/2006/relationships/worksheet" Target="worksheets/sheet9.xml"/><Relationship Id="rId12" Type="http://schemas.openxmlformats.org/officeDocument/2006/relationships/worksheet" Target="worksheets/sheet8.xml"/><Relationship Id="rId15" Type="http://schemas.openxmlformats.org/officeDocument/2006/relationships/worksheet" Target="worksheets/sheet11.xml"/><Relationship Id="rId14" Type="http://schemas.openxmlformats.org/officeDocument/2006/relationships/worksheet" Target="worksheets/sheet10.xml"/><Relationship Id="rId17" Type="http://schemas.openxmlformats.org/officeDocument/2006/relationships/worksheet" Target="worksheets/sheet13.xml"/><Relationship Id="rId16" Type="http://schemas.openxmlformats.org/officeDocument/2006/relationships/worksheet" Target="worksheets/sheet12.xml"/><Relationship Id="rId18" Type="http://schemas.openxmlformats.org/officeDocument/2006/relationships/worksheet" Target="worksheets/sheet14.xml"/></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4</xdr:col>
      <xdr:colOff>0</xdr:colOff>
      <xdr:row>8</xdr:row>
      <xdr:rowOff>0</xdr:rowOff>
    </xdr:from>
    <xdr:ext cx="3333750" cy="284797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ables/table1.xml><?xml version="1.0" encoding="utf-8"?>
<table xmlns="http://schemas.openxmlformats.org/spreadsheetml/2006/main" ref="I5:K16" displayName="FTC" name="FTC" id="1">
  <tableColumns count="3">
    <tableColumn name="Column 1" id="1"/>
    <tableColumn name="Name" id="2"/>
    <tableColumn name="Birth Date" id="3"/>
  </tableColumns>
  <tableStyleInfo name="Membri echipa-style" showColumnStripes="0" showFirstColumn="1" showLastColumn="1" showRowStripes="1"/>
</table>
</file>

<file path=xl/tables/table2.xml><?xml version="1.0" encoding="utf-8"?>
<table xmlns="http://schemas.openxmlformats.org/spreadsheetml/2006/main" ref="A1:H15" displayName="Instrument_de_urmărire_a_conținutului" name="Instrument_de_urmărire_a_conținutului" id="2">
  <tableColumns count="8">
    <tableColumn name="Conținut" id="1"/>
    <tableColumn name="Coloana 2" id="2"/>
    <tableColumn name="Detalii" id="3"/>
    <tableColumn name="Responsabil" id="4"/>
    <tableColumn name="Coloana 5" id="5"/>
    <tableColumn name="Data postării" id="6"/>
    <tableColumn name="Fișier" id="7"/>
    <tableColumn name="Tip postare" id="8"/>
  </tableColumns>
  <tableStyleInfo name="Calendar activitati pe SM -style" showColumnStripes="0" showFirstColumn="1" showLastColumn="1" showRowStripes="1"/>
</table>
</file>

<file path=xl/tables/table3.xml><?xml version="1.0" encoding="utf-8"?>
<table xmlns="http://schemas.openxmlformats.org/spreadsheetml/2006/main" ref="A1:F117" displayName="Comanda_1.12.2025" name="Comanda_1.12.2025" id="3">
  <tableColumns count="6">
    <tableColumn name="Nume item" id="1"/>
    <tableColumn name="Link" id="2"/>
    <tableColumn name="Cantitate" id="3"/>
    <tableColumn name="Pret (1 buc)" id="4"/>
    <tableColumn name="Pret total" id="5"/>
    <tableColumn name="Notite" id="6"/>
  </tableColumns>
  <tableStyleInfo name="Comanda 1 dec.2025-style" showColumnStripes="0" showFirstColumn="1" showLastColumn="1" showRowStripes="1"/>
</table>
</file>

<file path=xl/tables/table4.xml><?xml version="1.0" encoding="utf-8"?>
<table xmlns="http://schemas.openxmlformats.org/spreadsheetml/2006/main" totalsRowCount="1" ref="A1:H49" displayName="Comenzi_de_achiziție" name="Comenzi_de_achiziție" id="4">
  <tableColumns count="8">
    <tableColumn name="Magazin" id="1"/>
    <tableColumn name="Stare" id="2"/>
    <tableColumn name="Data comenzii" id="3"/>
    <tableColumn name="Sosire la" id="4"/>
    <tableColumn totalsRowFunction="custom" name="Costuri" id="5"/>
    <tableColumn totalsRowFunction="custom" name="Costuri devamare si livrare" id="6"/>
    <tableColumn name="Cine a achitat" id="7"/>
    <tableColumn totalsRowFunction="custom" name="Conținutul comenzii" id="8"/>
  </tableColumns>
  <tableStyleInfo name="Cheltuieli-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hyperlink" Target="mailto:turcanemilia773@gmail.com" TargetMode="External"/><Relationship Id="rId2" Type="http://schemas.openxmlformats.org/officeDocument/2006/relationships/hyperlink" Target="mailto:turcanemilia773@gmail.com" TargetMode="External"/><Relationship Id="rId3" Type="http://schemas.openxmlformats.org/officeDocument/2006/relationships/hyperlink" Target="mailto:turcanemilia773@gmail.com" TargetMode="External"/><Relationship Id="rId4" Type="http://schemas.openxmlformats.org/officeDocument/2006/relationships/hyperlink" Target="mailto:turcanemilia773@gmail.com" TargetMode="External"/><Relationship Id="rId5" Type="http://schemas.openxmlformats.org/officeDocument/2006/relationships/drawing" Target="../drawings/drawing6.xml"/><Relationship Id="rId7" Type="http://schemas.openxmlformats.org/officeDocument/2006/relationships/table" Target="../tables/table2.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40" Type="http://schemas.openxmlformats.org/officeDocument/2006/relationships/hyperlink" Target="https://www.gobilda.com/1310-series-hyper-hub-8mm-rex-bore/" TargetMode="External"/><Relationship Id="rId42" Type="http://schemas.openxmlformats.org/officeDocument/2006/relationships/hyperlink" Target="https://www.gobilda.com/1516-series-8mm-rex-standoff-m4-x-0-7mm-threads-48mm-length-4-pack/" TargetMode="External"/><Relationship Id="rId41" Type="http://schemas.openxmlformats.org/officeDocument/2006/relationships/hyperlink" Target="https://www.gobilda.com/2920-series-steel-set-screw-collar-8mm-rex-bore-2-pack/" TargetMode="External"/><Relationship Id="rId44" Type="http://schemas.openxmlformats.org/officeDocument/2006/relationships/hyperlink" Target="https://www.gobilda.com/2106-series-stainless-steel-rex-shaft-8mm-diameter-48mm-length/" TargetMode="External"/><Relationship Id="rId43" Type="http://schemas.openxmlformats.org/officeDocument/2006/relationships/hyperlink" Target="https://www.gobilda.com/8mm-rex-shaft-with-e-clip-stainless-steel-56mm-length/" TargetMode="External"/><Relationship Id="rId46" Type="http://schemas.openxmlformats.org/officeDocument/2006/relationships/hyperlink" Target="https://www.gobilda.com/4-pos-jst-ph-mh-fc-to-4-pos-jst-xh-mh-fc-adaptor-150mm-length/" TargetMode="External"/><Relationship Id="rId45" Type="http://schemas.openxmlformats.org/officeDocument/2006/relationships/hyperlink" Target="https://www.gobilda.com/loctite-threadlocker-blue-242-6ml/" TargetMode="External"/><Relationship Id="rId1" Type="http://schemas.openxmlformats.org/officeDocument/2006/relationships/hyperlink" Target="https://www.revrobotics.com/rev-31-1595/" TargetMode="External"/><Relationship Id="rId2" Type="http://schemas.openxmlformats.org/officeDocument/2006/relationships/hyperlink" Target="https://www.revrobotics.com/rev-31-1153/?searchid=4893709&amp;search_query=expansion+hub" TargetMode="External"/><Relationship Id="rId3" Type="http://schemas.openxmlformats.org/officeDocument/2006/relationships/hyperlink" Target="https://www.gobilda.com/gripforce-mecanum-wheel-set-o104mm-40a-durometer-rollers/" TargetMode="External"/><Relationship Id="rId4" Type="http://schemas.openxmlformats.org/officeDocument/2006/relationships/hyperlink" Target="https://www.gobilda.com/5203-series-yellow-jacket-planetary-gear-motor-13-7-1-ratio-24mm-length-8mm-rex-shaft-435-rpm-3-3-5v-encoder/" TargetMode="External"/><Relationship Id="rId9" Type="http://schemas.openxmlformats.org/officeDocument/2006/relationships/hyperlink" Target="https://www.gobilda.com/pinpoint-v2-odometry-computer-imu-sensor-fusion-for-2-wheel-odometry/" TargetMode="External"/><Relationship Id="rId48" Type="http://schemas.openxmlformats.org/officeDocument/2006/relationships/hyperlink" Target="https://www.gobilda.com/1121-series-low-side-u-channel-5-hole-144mm-length/" TargetMode="External"/><Relationship Id="rId47" Type="http://schemas.openxmlformats.org/officeDocument/2006/relationships/hyperlink" Target="https://www.gobilda.com/4-pos-jst-ph-mh-fc-to-4-pos-jst-xh-mh-fc-adaptor-600mm-length/" TargetMode="External"/><Relationship Id="rId49" Type="http://schemas.openxmlformats.org/officeDocument/2006/relationships/hyperlink" Target="https://www.gobilda.com/1120-series-u-channel-11-hole-288mm-length/" TargetMode="External"/><Relationship Id="rId5" Type="http://schemas.openxmlformats.org/officeDocument/2006/relationships/hyperlink" Target="https://www.gobilda.com/5000-series-12vdc-motor-with-8mm-rex-pinion-shaft/" TargetMode="External"/><Relationship Id="rId6" Type="http://schemas.openxmlformats.org/officeDocument/2006/relationships/hyperlink" Target="https://www.gobilda.com/1121-series-low-side-u-channel-9-hole-240mm-length/" TargetMode="External"/><Relationship Id="rId7" Type="http://schemas.openxmlformats.org/officeDocument/2006/relationships/hyperlink" Target="https://www.gobilda.com/5203-series-yellow-jacket-planetary-gear-motor-19-2-1-ratio-24mm-length-8mm-rex-shaft-312-rpm-3-3-5v-encoder/" TargetMode="External"/><Relationship Id="rId8" Type="http://schemas.openxmlformats.org/officeDocument/2006/relationships/hyperlink" Target="https://www.revrobotics.com/rev-11-1855/?searchid=4897197&amp;search_query=servohub" TargetMode="External"/><Relationship Id="rId31" Type="http://schemas.openxmlformats.org/officeDocument/2006/relationships/hyperlink" Target="https://www.gobilda.com/1609-series-v-groove-bearing-4mm-id-x-13mm-od-6mm-thickness-2-pack/" TargetMode="External"/><Relationship Id="rId30" Type="http://schemas.openxmlformats.org/officeDocument/2006/relationships/hyperlink" Target="https://www.gobilda.com/1611-series-flanged-ball-bearing-6mm-id-x-14mm-od-5mm-thickness-2-pack/" TargetMode="External"/><Relationship Id="rId33" Type="http://schemas.openxmlformats.org/officeDocument/2006/relationships/hyperlink" Target="https://www.gobilda.com/2-pos-jst-vh-mh-fc-to-3-5mm-bullet-mh-fc-adaptor-100mm-length/" TargetMode="External"/><Relationship Id="rId32" Type="http://schemas.openxmlformats.org/officeDocument/2006/relationships/hyperlink" Target="https://www.gobilda.com/heat-shrink-tubing-560pc-assortment-pack/" TargetMode="External"/><Relationship Id="rId35" Type="http://schemas.openxmlformats.org/officeDocument/2006/relationships/hyperlink" Target="https://www.gobilda.com/servo-extension-3-pos-tjc8-mh-fc-to-fh-mc-300mm-length/" TargetMode="External"/><Relationship Id="rId34" Type="http://schemas.openxmlformats.org/officeDocument/2006/relationships/hyperlink" Target="https://www.gobilda.com/servo-extension-3-pos-tjc8-mh-fc-to-fh-mc-150mm-length/" TargetMode="External"/><Relationship Id="rId37" Type="http://schemas.openxmlformats.org/officeDocument/2006/relationships/hyperlink" Target="https://www.gobilda.com/servo-extension-3-pos-tjc8-mh-fc-to-fh-mc-600mm-length/" TargetMode="External"/><Relationship Id="rId36" Type="http://schemas.openxmlformats.org/officeDocument/2006/relationships/hyperlink" Target="https://www.gobilda.com/servo-extension-3-pos-tjc8-mh-fc-to-fh-mc-450mm-length/" TargetMode="External"/><Relationship Id="rId39" Type="http://schemas.openxmlformats.org/officeDocument/2006/relationships/hyperlink" Target="https://www.gobilda.com/1309-series-sonic-hub-8mm-rex-bore/" TargetMode="External"/><Relationship Id="rId38" Type="http://schemas.openxmlformats.org/officeDocument/2006/relationships/hyperlink" Target="https://www.gobilda.com/1501-series-standoffs-bundle-148-pcs/" TargetMode="External"/><Relationship Id="rId62" Type="http://schemas.openxmlformats.org/officeDocument/2006/relationships/hyperlink" Target="https://www.gobilda.com/2802-series-zinc-plated-steel-button-head-screw-m4-x-0-7mm-20mm-length-25-pack/" TargetMode="External"/><Relationship Id="rId61" Type="http://schemas.openxmlformats.org/officeDocument/2006/relationships/hyperlink" Target="https://www.gobilda.com/2802-series-zinc-plated-steel-button-head-screw-m4-x-0-7mm-18mm-length-25-pack/" TargetMode="External"/><Relationship Id="rId20" Type="http://schemas.openxmlformats.org/officeDocument/2006/relationships/hyperlink" Target="https://www.gobilda.com/3309-series-8mm-pitch-plastic-chain-50-links-400mm-black/" TargetMode="External"/><Relationship Id="rId64" Type="http://schemas.openxmlformats.org/officeDocument/2006/relationships/hyperlink" Target="https://www.revrobotics.com/rev-31-1557/" TargetMode="External"/><Relationship Id="rId63" Type="http://schemas.openxmlformats.org/officeDocument/2006/relationships/hyperlink" Target="https://www.gobilda.com/2811-series-zinc-plated-steel-hex-nut-m4-x-0-7mm-7mm-hex-25-pack/" TargetMode="External"/><Relationship Id="rId22" Type="http://schemas.openxmlformats.org/officeDocument/2006/relationships/hyperlink" Target="https://www.gobilda.com/1106-series-square-beam-7-hole-56mm-length/" TargetMode="External"/><Relationship Id="rId21" Type="http://schemas.openxmlformats.org/officeDocument/2006/relationships/hyperlink" Target="https://www.gobilda.com/1106-series-square-beam-5-hole-40mm-length/" TargetMode="External"/><Relationship Id="rId65" Type="http://schemas.openxmlformats.org/officeDocument/2006/relationships/drawing" Target="../drawings/drawing10.xml"/><Relationship Id="rId24" Type="http://schemas.openxmlformats.org/officeDocument/2006/relationships/hyperlink" Target="https://www.gobilda.com/1106-series-square-beam-11-hole-88mm-length/" TargetMode="External"/><Relationship Id="rId23" Type="http://schemas.openxmlformats.org/officeDocument/2006/relationships/hyperlink" Target="https://www.gobilda.com/1106-series-square-beam-9-hole-72mm-length/" TargetMode="External"/><Relationship Id="rId67" Type="http://schemas.openxmlformats.org/officeDocument/2006/relationships/table" Target="../tables/table3.xml"/><Relationship Id="rId60" Type="http://schemas.openxmlformats.org/officeDocument/2006/relationships/hyperlink" Target="https://www.gobilda.com/2802-series-zinc-plated-steel-button-head-screw-m4-x-0-7mm-14mm-length-25-pack/" TargetMode="External"/><Relationship Id="rId26" Type="http://schemas.openxmlformats.org/officeDocument/2006/relationships/hyperlink" Target="https://www.gobilda.com/1137-series-steel-flat-grid-bracket-1-1-2-pack/" TargetMode="External"/><Relationship Id="rId25" Type="http://schemas.openxmlformats.org/officeDocument/2006/relationships/hyperlink" Target="https://www.gobilda.com/4-pos-jst-ph-mh-fc-to-4-pos-jst-xh-mh-fc-adaptor-300mm-length/" TargetMode="External"/><Relationship Id="rId28" Type="http://schemas.openxmlformats.org/officeDocument/2006/relationships/hyperlink" Target="https://www.gobilda.com/2315-series-steel-miter-gear-mod-1-25-set-screw-8mm-rex-bore-30-tooth/" TargetMode="External"/><Relationship Id="rId27" Type="http://schemas.openxmlformats.org/officeDocument/2006/relationships/hyperlink" Target="https://www.gobilda.com/steel-gusset-plate-3-x-3-hole-4-pack/" TargetMode="External"/><Relationship Id="rId29" Type="http://schemas.openxmlformats.org/officeDocument/2006/relationships/hyperlink" Target="https://www.gobilda.com/1611-series-flanged-ball-bearing-8mm-rex-id-x-14mm-od-5mm-thickness-2-pack/" TargetMode="External"/><Relationship Id="rId51" Type="http://schemas.openxmlformats.org/officeDocument/2006/relationships/hyperlink" Target="https://www.gobilda.com/m4-x-0-7mm-zinc-plated-socket-head-screw-10mm-length/?sku=2800-0004-0010" TargetMode="External"/><Relationship Id="rId50" Type="http://schemas.openxmlformats.org/officeDocument/2006/relationships/hyperlink" Target="https://www.gobilda.com/1143-series-mini-low-side-u-channel-7-hole-192mm-length/" TargetMode="External"/><Relationship Id="rId53" Type="http://schemas.openxmlformats.org/officeDocument/2006/relationships/hyperlink" Target="https://www.gobilda.com/m4-x-0-7mm-zinc-plated-socket-head-screw-14mm-length/?sku=2800-0004-0014" TargetMode="External"/><Relationship Id="rId52" Type="http://schemas.openxmlformats.org/officeDocument/2006/relationships/hyperlink" Target="https://www.gobilda.com/m4-x-0-7mm-zinc-plated-socket-head-screw-12mm-length/?sku=2800-0004-0012" TargetMode="External"/><Relationship Id="rId11" Type="http://schemas.openxmlformats.org/officeDocument/2006/relationships/hyperlink" Target="https://www.gobilda.com/extension-spring-8mm-od-8kg-max-load-48-80mm-length/" TargetMode="External"/><Relationship Id="rId55" Type="http://schemas.openxmlformats.org/officeDocument/2006/relationships/hyperlink" Target="https://www.gobilda.com/m4-x-0-7mm-zinc-plated-socket-head-screw-20mm-length-25-pack/" TargetMode="External"/><Relationship Id="rId10" Type="http://schemas.openxmlformats.org/officeDocument/2006/relationships/hyperlink" Target="https://www.gobilda.com/extension-spring-6-5mm-od-1-5kg-max-load-39-72mm-length/" TargetMode="External"/><Relationship Id="rId54" Type="http://schemas.openxmlformats.org/officeDocument/2006/relationships/hyperlink" Target="https://www.gobilda.com/m4-x-0-7mm-zinc-plated-socket-head-screw-18mm-length-25-pack/" TargetMode="External"/><Relationship Id="rId13" Type="http://schemas.openxmlformats.org/officeDocument/2006/relationships/hyperlink" Target="https://www.gobilda.com/1205-series-dual-block-mount-1-5-2-pack/" TargetMode="External"/><Relationship Id="rId57" Type="http://schemas.openxmlformats.org/officeDocument/2006/relationships/hyperlink" Target="https://www.gobilda.com/2802-series-zinc-plated-steel-button-head-screw-m4-x-0-7mm-8mm-length-25-pack/" TargetMode="External"/><Relationship Id="rId12" Type="http://schemas.openxmlformats.org/officeDocument/2006/relationships/hyperlink" Target="https://www.gobilda.com/1201-series-quad-block-pattern-mount-43-2/" TargetMode="External"/><Relationship Id="rId56" Type="http://schemas.openxmlformats.org/officeDocument/2006/relationships/hyperlink" Target="https://www.gobilda.com/m4-x-0-7mm-zinc-plated-socket-head-screw-25mm-length-25-pack/" TargetMode="External"/><Relationship Id="rId15" Type="http://schemas.openxmlformats.org/officeDocument/2006/relationships/hyperlink" Target="https://eu.store.bambulab.com/products/pa6-cf?skr=yes&amp;t=1764518142629&amp;id=47023571534172" TargetMode="External"/><Relationship Id="rId59" Type="http://schemas.openxmlformats.org/officeDocument/2006/relationships/hyperlink" Target="https://www.gobilda.com/2802-series-zinc-plated-steel-button-head-screw-m4-x-0-7mm-12mm-length-25-pack/" TargetMode="External"/><Relationship Id="rId14" Type="http://schemas.openxmlformats.org/officeDocument/2006/relationships/hyperlink" Target="https://www.gobilda.com/1205-series-dual-block-mount-2-1-2-pack/" TargetMode="External"/><Relationship Id="rId58" Type="http://schemas.openxmlformats.org/officeDocument/2006/relationships/hyperlink" Target="https://www.gobilda.com/2802-series-zinc-plated-steel-button-head-screw-m4-x-0-7mm-10mm-length-25-pack/" TargetMode="External"/><Relationship Id="rId17" Type="http://schemas.openxmlformats.org/officeDocument/2006/relationships/hyperlink" Target="https://www.gobilda.com/1908-series-servo-hub-25-tooth-spline-32mm-diameter/" TargetMode="External"/><Relationship Id="rId16" Type="http://schemas.openxmlformats.org/officeDocument/2006/relationships/hyperlink" Target="https://www.gobilda.com/1802-series-servo-frame-43mm-width-for-standard-size-servos/" TargetMode="External"/><Relationship Id="rId19" Type="http://schemas.openxmlformats.org/officeDocument/2006/relationships/hyperlink" Target="https://www.gobilda.com/3307-series-8mm-pitch-steel-set-screw-sprocket-8mm-rex-bore-10-tooth/" TargetMode="External"/><Relationship Id="rId18" Type="http://schemas.openxmlformats.org/officeDocument/2006/relationships/hyperlink" Target="https://www.gobilda.com/1910-series-servo-hub-shaft-25-tooth-spline-8mm-shaft-diameter-16mm-length/" TargetMode="External"/></Relationships>
</file>

<file path=xl/worksheets/_rels/sheet11.xml.rels><?xml version="1.0" encoding="UTF-8" standalone="yes"?><Relationships xmlns="http://schemas.openxmlformats.org/package/2006/relationships"><Relationship Id="rId1" Type="http://schemas.openxmlformats.org/officeDocument/2006/relationships/hyperlink" Target="https://www.gobilda.com/8mm-rex-shaft-with-e-clip-stainless-steel-64mm-length/" TargetMode="External"/><Relationship Id="rId2" Type="http://schemas.openxmlformats.org/officeDocument/2006/relationships/hyperlink" Target="https://www.gobilda.com/floodgate-power-switch-xt30-current-sensing/" TargetMode="External"/><Relationship Id="rId3" Type="http://schemas.openxmlformats.org/officeDocument/2006/relationships/hyperlink" Target="https://www.gobilda.com/1516-series-8mm-rex-standoff-m4-x-0-7mm-threads-20mm-length-4-pack/" TargetMode="External"/><Relationship Id="rId4" Type="http://schemas.openxmlformats.org/officeDocument/2006/relationships/hyperlink" Target="https://www.gobilda.com/1516-series-8mm-rex-standoff-m4-x-0-7mm-threads-50mm-length-4-pack/" TargetMode="External"/><Relationship Id="rId9" Type="http://schemas.openxmlformats.org/officeDocument/2006/relationships/hyperlink" Target="https://www.gobilda.com/4mm-id-flanged-ball-bearing-14mm-od-5mm-thickness-2-pack/" TargetMode="External"/><Relationship Id="rId5" Type="http://schemas.openxmlformats.org/officeDocument/2006/relationships/hyperlink" Target="https://www.gobilda.com/1516-series-8mm-rex-standoff-m4-x-0-7mm-threads-88mm-length-4-pack/" TargetMode="External"/><Relationship Id="rId6" Type="http://schemas.openxmlformats.org/officeDocument/2006/relationships/hyperlink" Target="https://www.gobilda.com/8mm-rex-shaft-with-e-clip-stainless-steel-43mm-length/" TargetMode="External"/><Relationship Id="rId7" Type="http://schemas.openxmlformats.org/officeDocument/2006/relationships/hyperlink" Target="https://www.gobilda.com/1516-series-8mm-rex-standoff-m4-x-0-7mm-threads-56mm-length-4-pack/" TargetMode="External"/><Relationship Id="rId8" Type="http://schemas.openxmlformats.org/officeDocument/2006/relationships/hyperlink" Target="https://www.gobilda.com/1205-series-dual-block-mount-2-1-2-pack/" TargetMode="External"/><Relationship Id="rId11" Type="http://schemas.openxmlformats.org/officeDocument/2006/relationships/hyperlink" Target="https://www.gobilda.com/1908-series-servo-hub-25-tooth-spline-32mm-diameter/" TargetMode="External"/><Relationship Id="rId10" Type="http://schemas.openxmlformats.org/officeDocument/2006/relationships/hyperlink" Target="https://www.gobilda.com/1611-series-flanged-ball-bearing-8mm-rex-id-x-14mm-od-5mm-thickness-2-pack/" TargetMode="External"/><Relationship Id="rId13" Type="http://schemas.openxmlformats.org/officeDocument/2006/relationships/hyperlink" Target="https://www.gobilda.com/2303-series-steel-mod-0-8-pinion-gear-8mm-rex-bore-24-tooth/" TargetMode="External"/><Relationship Id="rId12" Type="http://schemas.openxmlformats.org/officeDocument/2006/relationships/hyperlink" Target="https://www.gobilda.com/1309-series-sonic-hub-8mm-rex-bore/" TargetMode="External"/><Relationship Id="rId15" Type="http://schemas.openxmlformats.org/officeDocument/2006/relationships/hyperlink" Target="https://www.gobilda.com/2317-series-mod-0-8-steel-miter-gear-set-screw-8mm-rex-bore-24-tooth/" TargetMode="External"/><Relationship Id="rId14" Type="http://schemas.openxmlformats.org/officeDocument/2006/relationships/hyperlink" Target="https://www.gobilda.com/2303-series-steel-mod-0-8-pinion-gear-8mm-rex-bore-20-tooth/" TargetMode="External"/><Relationship Id="rId17" Type="http://schemas.openxmlformats.org/officeDocument/2006/relationships/hyperlink" Target="https://www.gobilda.com/steel-flywheel-60mm-diameter-115g-551-g-cm/" TargetMode="External"/><Relationship Id="rId16" Type="http://schemas.openxmlformats.org/officeDocument/2006/relationships/hyperlink" Target="https://www.gobilda.com/5000-series-12vdc-motor-with-8mm-rex-pinion-shaft/" TargetMode="External"/><Relationship Id="rId18"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4.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hyperlink" Target="https://www.gobilda.com/1611-series-flanged-ball-bearing-8mm-rex-id-x-14mm-od-5mm-thickness-2-pack/" TargetMode="External"/><Relationship Id="rId2" Type="http://schemas.openxmlformats.org/officeDocument/2006/relationships/hyperlink" Target="https://www.gobilda.com/1906-series-lightweight-servo-hub-25-tooth-spline-32mm-diameter/" TargetMode="External"/><Relationship Id="rId3" Type="http://schemas.openxmlformats.org/officeDocument/2006/relationships/hyperlink" Target="https://www.gobilda.com/1501-series-m4-x-0-7mm-standoff-6mm-od-50mm-length-4-pack/" TargetMode="External"/><Relationship Id="rId4" Type="http://schemas.openxmlformats.org/officeDocument/2006/relationships/hyperlink" Target="https://www.gobilda.com/1501-series-m4-x-0-7mm-standoff-6mm-od-52mm-length-4-pack/" TargetMode="External"/><Relationship Id="rId9" Type="http://schemas.openxmlformats.org/officeDocument/2006/relationships/hyperlink" Target="https://www.gobilda.com/2807-series-stainless-steel-shim-4mm-id-x-7mm-od-0-25mm-thickness-12-pack/" TargetMode="External"/><Relationship Id="rId5" Type="http://schemas.openxmlformats.org/officeDocument/2006/relationships/hyperlink" Target="https://ultra.md/product/petg-1-75-mm-high-speed-filament-gembird-black-1-kg-3dp-petg1-75hy-01-bk" TargetMode="External"/><Relationship Id="rId6" Type="http://schemas.openxmlformats.org/officeDocument/2006/relationships/hyperlink" Target="https://www.gobilda.com/1501-series-m4-x-0-7mm-standoff-6mm-od-26mm-length-4-pack/" TargetMode="External"/><Relationship Id="rId7" Type="http://schemas.openxmlformats.org/officeDocument/2006/relationships/hyperlink" Target="https://www.gobilda.com/1205-series-dual-block-mount-1-5-2-pack/" TargetMode="External"/><Relationship Id="rId8" Type="http://schemas.openxmlformats.org/officeDocument/2006/relationships/hyperlink" Target="https://www.gobilda.com/2807-series-stainless-steel-shim-4mm-id-x-7mm-od-1mm-thickness-12-pack/" TargetMode="External"/><Relationship Id="rId20" Type="http://schemas.openxmlformats.org/officeDocument/2006/relationships/hyperlink" Target="https://www.gobilda.com/1516-series-8mm-rex-standoff-m4-x-0-7mm-threads-28mm-length-4-pack/" TargetMode="External"/><Relationship Id="rId22" Type="http://schemas.openxmlformats.org/officeDocument/2006/relationships/drawing" Target="../drawings/drawing14.xml"/><Relationship Id="rId21" Type="http://schemas.openxmlformats.org/officeDocument/2006/relationships/hyperlink" Target="https://www.gobilda.com/1501-series-m4-x-0-7mm-standoff-6mm-od-40mm-length-4-pack/" TargetMode="External"/><Relationship Id="rId11" Type="http://schemas.openxmlformats.org/officeDocument/2006/relationships/hyperlink" Target="https://www.gobilda.com/2920-series-steel-set-screw-collar-8mm-rex-bore-2-pack/" TargetMode="External"/><Relationship Id="rId10" Type="http://schemas.openxmlformats.org/officeDocument/2006/relationships/hyperlink" Target="https://www.gobilda.com/1516-series-8mm-rex-standoff-m4-x-0-7mm-threads-72mm-length-4-pack/" TargetMode="External"/><Relationship Id="rId13" Type="http://schemas.openxmlformats.org/officeDocument/2006/relationships/hyperlink" Target="https://www.gobilda.com/1311-series-thru-hole-sonic-hub-8mm-rex-bore/" TargetMode="External"/><Relationship Id="rId12" Type="http://schemas.openxmlformats.org/officeDocument/2006/relationships/hyperlink" Target="https://www.gobilda.com/1500-series-plastic-spacer-8mm-id-x-10mm-od-1mm-thickness-12-pack/" TargetMode="External"/><Relationship Id="rId15" Type="http://schemas.openxmlformats.org/officeDocument/2006/relationships/hyperlink" Target="https://www.gobilda.com/1205-series-dual-block-mount-1-4-2-pack/" TargetMode="External"/><Relationship Id="rId14" Type="http://schemas.openxmlformats.org/officeDocument/2006/relationships/hyperlink" Target="https://www.gobilda.com/8mm-rex-servo-shaft-25-tooth-spline-36mm-length/" TargetMode="External"/><Relationship Id="rId17" Type="http://schemas.openxmlformats.org/officeDocument/2006/relationships/hyperlink" Target="https://www.gobilda.com/2802-series-zinc-plated-steel-button-head-screw-m4-x-0-7mm-16mm-length-25-pack/" TargetMode="External"/><Relationship Id="rId16" Type="http://schemas.openxmlformats.org/officeDocument/2006/relationships/hyperlink" Target="https://www.gobilda.com/2802-series-zinc-plated-steel-button-head-screw-m4-x-0-7mm-10mm-length-25-pack/" TargetMode="External"/><Relationship Id="rId19" Type="http://schemas.openxmlformats.org/officeDocument/2006/relationships/hyperlink" Target="https://www.gobilda.com/2802-series-zinc-plated-steel-button-head-screw-m4-x-0-7mm-8mm-length-25-pack/" TargetMode="External"/><Relationship Id="rId18" Type="http://schemas.openxmlformats.org/officeDocument/2006/relationships/hyperlink" Target="https://www.gobilda.com/2802-series-zinc-plated-steel-button-head-screw-m4-x-0-7mm-20mm-length-25-pack/"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75"/>
    <col customWidth="1" min="2" max="2" width="20.25"/>
    <col customWidth="1" min="3" max="3" width="17.13"/>
    <col customWidth="1" min="4" max="4" width="26.63"/>
    <col customWidth="1" min="5" max="5" width="17.88"/>
    <col customWidth="1" min="6" max="6" width="20.75"/>
    <col customWidth="1" min="7" max="7" width="14.88"/>
  </cols>
  <sheetData>
    <row r="3">
      <c r="A3" s="16" t="s">
        <v>86</v>
      </c>
      <c r="B3" s="17"/>
      <c r="C3" s="18"/>
    </row>
    <row r="4">
      <c r="A4" s="19"/>
      <c r="B4" s="20"/>
      <c r="C4" s="21"/>
    </row>
    <row r="5" ht="22.5" customHeight="1">
      <c r="A5" s="22" t="s">
        <v>97</v>
      </c>
      <c r="B5" s="22" t="s">
        <v>98</v>
      </c>
      <c r="C5" s="22" t="s">
        <v>99</v>
      </c>
      <c r="D5" s="22" t="s">
        <v>100</v>
      </c>
      <c r="E5" s="22" t="s">
        <v>101</v>
      </c>
      <c r="I5" s="23" t="s">
        <v>102</v>
      </c>
      <c r="J5" s="24" t="s">
        <v>103</v>
      </c>
      <c r="K5" s="24" t="s">
        <v>104</v>
      </c>
    </row>
    <row r="6" ht="22.5" customHeight="1">
      <c r="A6" s="10">
        <v>1.0</v>
      </c>
      <c r="B6" s="8" t="s">
        <v>105</v>
      </c>
      <c r="C6" s="25">
        <v>39667.0</v>
      </c>
      <c r="D6" s="8" t="s">
        <v>106</v>
      </c>
      <c r="E6" s="8">
        <v>7.9008136E7</v>
      </c>
      <c r="I6" s="26">
        <v>1.0</v>
      </c>
      <c r="J6" s="26" t="s">
        <v>107</v>
      </c>
      <c r="K6" s="27" t="s">
        <v>108</v>
      </c>
    </row>
    <row r="7" ht="22.5" customHeight="1">
      <c r="A7" s="10">
        <v>2.0</v>
      </c>
      <c r="B7" s="8" t="s">
        <v>109</v>
      </c>
      <c r="C7" s="25">
        <v>40401.0</v>
      </c>
      <c r="D7" s="8" t="s">
        <v>110</v>
      </c>
      <c r="E7" s="8">
        <v>6.7118819E7</v>
      </c>
      <c r="I7" s="26">
        <v>2.0</v>
      </c>
      <c r="J7" s="26" t="s">
        <v>111</v>
      </c>
      <c r="K7" s="27" t="s">
        <v>112</v>
      </c>
    </row>
    <row r="8" ht="22.5" customHeight="1">
      <c r="A8" s="10">
        <v>3.0</v>
      </c>
      <c r="B8" s="8" t="s">
        <v>113</v>
      </c>
      <c r="C8" s="25">
        <v>40266.0</v>
      </c>
      <c r="D8" s="8" t="s">
        <v>114</v>
      </c>
      <c r="E8" s="8">
        <v>7.8120124E7</v>
      </c>
      <c r="I8" s="26">
        <v>3.0</v>
      </c>
      <c r="J8" s="26" t="s">
        <v>115</v>
      </c>
      <c r="K8" s="27" t="s">
        <v>116</v>
      </c>
    </row>
    <row r="9" ht="22.5" customHeight="1">
      <c r="A9" s="10">
        <v>4.0</v>
      </c>
      <c r="B9" s="8" t="s">
        <v>117</v>
      </c>
      <c r="C9" s="28">
        <v>39887.0</v>
      </c>
      <c r="D9" s="8" t="s">
        <v>118</v>
      </c>
      <c r="E9" s="8">
        <v>6.1051059E7</v>
      </c>
      <c r="I9" s="26">
        <v>4.0</v>
      </c>
      <c r="J9" s="26" t="s">
        <v>119</v>
      </c>
      <c r="K9" s="27" t="s">
        <v>120</v>
      </c>
    </row>
    <row r="10" ht="22.5" customHeight="1">
      <c r="A10" s="10">
        <v>5.0</v>
      </c>
      <c r="B10" s="8" t="s">
        <v>121</v>
      </c>
      <c r="C10" s="28">
        <v>40379.0</v>
      </c>
      <c r="D10" s="8" t="s">
        <v>122</v>
      </c>
      <c r="E10" s="8">
        <v>7.9467808E7</v>
      </c>
      <c r="I10" s="26">
        <v>5.0</v>
      </c>
      <c r="J10" s="26" t="s">
        <v>123</v>
      </c>
      <c r="K10" s="27" t="s">
        <v>124</v>
      </c>
    </row>
    <row r="11" ht="22.5" customHeight="1">
      <c r="A11" s="10">
        <v>6.0</v>
      </c>
      <c r="B11" s="8" t="s">
        <v>125</v>
      </c>
      <c r="C11" s="28">
        <v>40135.0</v>
      </c>
      <c r="D11" s="8" t="s">
        <v>126</v>
      </c>
      <c r="E11" s="8">
        <v>7.675298E7</v>
      </c>
      <c r="I11" s="26">
        <v>6.0</v>
      </c>
      <c r="J11" s="26" t="s">
        <v>127</v>
      </c>
      <c r="K11" s="27" t="s">
        <v>128</v>
      </c>
    </row>
    <row r="12" ht="22.5" customHeight="1">
      <c r="A12" s="10">
        <v>7.0</v>
      </c>
      <c r="B12" s="8" t="s">
        <v>129</v>
      </c>
      <c r="C12" s="28">
        <v>40674.0</v>
      </c>
      <c r="D12" s="8" t="s">
        <v>130</v>
      </c>
      <c r="E12" s="29">
        <f>69151012</f>
        <v>69151012</v>
      </c>
      <c r="I12" s="26">
        <v>7.0</v>
      </c>
      <c r="J12" s="26" t="s">
        <v>131</v>
      </c>
      <c r="K12" s="27" t="s">
        <v>132</v>
      </c>
    </row>
    <row r="13" ht="22.5" customHeight="1">
      <c r="A13" s="10">
        <v>8.0</v>
      </c>
      <c r="B13" s="8" t="s">
        <v>133</v>
      </c>
      <c r="C13" s="28">
        <v>40440.0</v>
      </c>
      <c r="D13" s="8" t="s">
        <v>134</v>
      </c>
      <c r="E13" s="8">
        <v>7.6638905E7</v>
      </c>
      <c r="I13" s="26">
        <v>8.0</v>
      </c>
      <c r="J13" s="26" t="s">
        <v>135</v>
      </c>
      <c r="K13" s="27" t="s">
        <v>136</v>
      </c>
    </row>
    <row r="14" ht="22.5" customHeight="1">
      <c r="A14" s="30" t="s">
        <v>137</v>
      </c>
      <c r="B14" s="31"/>
      <c r="C14" s="31"/>
      <c r="D14" s="31"/>
      <c r="E14" s="32"/>
      <c r="I14" s="26">
        <v>9.0</v>
      </c>
      <c r="J14" s="26" t="s">
        <v>138</v>
      </c>
      <c r="K14" s="27" t="s">
        <v>139</v>
      </c>
    </row>
    <row r="15" ht="22.5" customHeight="1">
      <c r="A15" s="10">
        <v>9.0</v>
      </c>
      <c r="B15" s="8" t="s">
        <v>140</v>
      </c>
      <c r="C15" s="28" t="s">
        <v>141</v>
      </c>
      <c r="D15" s="8" t="s">
        <v>142</v>
      </c>
      <c r="E15" s="8">
        <v>7.9019888E7</v>
      </c>
      <c r="I15" s="33"/>
      <c r="J15" s="34" t="s">
        <v>143</v>
      </c>
      <c r="K15" s="33"/>
    </row>
    <row r="16" ht="22.5" customHeight="1">
      <c r="A16" s="10">
        <v>10.0</v>
      </c>
      <c r="B16" s="8" t="s">
        <v>144</v>
      </c>
      <c r="C16" s="35" t="s">
        <v>145</v>
      </c>
      <c r="D16" s="8" t="s">
        <v>146</v>
      </c>
      <c r="E16" s="8">
        <v>6.879909E7</v>
      </c>
      <c r="I16" s="26">
        <v>10.0</v>
      </c>
      <c r="J16" s="26" t="s">
        <v>147</v>
      </c>
      <c r="K16" s="26" t="s">
        <v>141</v>
      </c>
    </row>
  </sheetData>
  <mergeCells count="2">
    <mergeCell ref="A3:C4"/>
    <mergeCell ref="A14:E14"/>
  </mergeCells>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18.38"/>
    <col customWidth="1" min="3" max="3" width="50.63"/>
    <col customWidth="1" min="4" max="4" width="18.0"/>
  </cols>
  <sheetData>
    <row r="1">
      <c r="C1" s="1"/>
    </row>
    <row r="2">
      <c r="B2" s="2" t="s">
        <v>2</v>
      </c>
    </row>
    <row r="3">
      <c r="C3" s="1"/>
    </row>
    <row r="4">
      <c r="B4" s="5" t="s">
        <v>4</v>
      </c>
      <c r="C4" s="7" t="s">
        <v>6</v>
      </c>
      <c r="D4" s="7" t="s">
        <v>7</v>
      </c>
    </row>
    <row r="5">
      <c r="B5" s="8" t="s">
        <v>10</v>
      </c>
      <c r="C5" s="9" t="s">
        <v>14</v>
      </c>
      <c r="D5" s="8" t="s">
        <v>16</v>
      </c>
    </row>
    <row r="6">
      <c r="B6" s="8" t="s">
        <v>19</v>
      </c>
      <c r="C6" s="9" t="s">
        <v>27</v>
      </c>
      <c r="D6" s="9" t="s">
        <v>29</v>
      </c>
    </row>
    <row r="7" ht="42.75" customHeight="1">
      <c r="B7" s="8" t="s">
        <v>34</v>
      </c>
      <c r="C7" s="9" t="s">
        <v>36</v>
      </c>
      <c r="D7" s="8" t="s">
        <v>37</v>
      </c>
    </row>
    <row r="8">
      <c r="B8" s="8" t="s">
        <v>39</v>
      </c>
      <c r="C8" s="9" t="s">
        <v>41</v>
      </c>
      <c r="D8" s="8" t="s">
        <v>42</v>
      </c>
    </row>
    <row r="9">
      <c r="B9" s="8" t="s">
        <v>43</v>
      </c>
      <c r="C9" s="9" t="s">
        <v>44</v>
      </c>
      <c r="D9" s="8" t="s">
        <v>45</v>
      </c>
    </row>
    <row r="10">
      <c r="B10" s="8" t="s">
        <v>46</v>
      </c>
      <c r="C10" s="9" t="s">
        <v>47</v>
      </c>
      <c r="D10" s="8" t="s">
        <v>48</v>
      </c>
    </row>
    <row r="11">
      <c r="B11" s="8" t="s">
        <v>49</v>
      </c>
      <c r="C11" s="9" t="s">
        <v>50</v>
      </c>
      <c r="D11" s="8" t="s">
        <v>51</v>
      </c>
    </row>
    <row r="12">
      <c r="B12" s="8" t="s">
        <v>52</v>
      </c>
      <c r="C12" s="9" t="s">
        <v>53</v>
      </c>
      <c r="D12" s="8" t="s">
        <v>54</v>
      </c>
    </row>
    <row r="13">
      <c r="B13" s="8" t="s">
        <v>55</v>
      </c>
      <c r="C13" s="9" t="s">
        <v>56</v>
      </c>
      <c r="D13" s="8" t="s">
        <v>51</v>
      </c>
    </row>
    <row r="21">
      <c r="C21" s="1"/>
    </row>
    <row r="22">
      <c r="C22" s="1"/>
    </row>
    <row r="23">
      <c r="C23" s="1"/>
    </row>
    <row r="24">
      <c r="C24" s="1"/>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row r="1000">
      <c r="C1000" s="1"/>
    </row>
  </sheetData>
  <mergeCells count="1">
    <mergeCell ref="B2:D2"/>
  </mergeCells>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6.25"/>
    <col customWidth="1" min="2" max="2" width="36.25"/>
    <col customWidth="1" min="3" max="3" width="44.88"/>
    <col customWidth="1" min="4" max="4" width="36.75"/>
  </cols>
  <sheetData>
    <row r="1">
      <c r="C1" s="1"/>
    </row>
    <row r="2">
      <c r="B2" s="2" t="s">
        <v>1</v>
      </c>
    </row>
    <row r="3">
      <c r="C3" s="1"/>
    </row>
    <row r="4">
      <c r="B4" s="4" t="s">
        <v>4</v>
      </c>
      <c r="C4" s="6" t="s">
        <v>6</v>
      </c>
      <c r="D4" s="6" t="s">
        <v>7</v>
      </c>
    </row>
    <row r="5">
      <c r="B5" s="8" t="s">
        <v>8</v>
      </c>
      <c r="C5" s="9" t="s">
        <v>9</v>
      </c>
      <c r="D5" s="8" t="s">
        <v>11</v>
      </c>
    </row>
    <row r="6" ht="90.0" customHeight="1">
      <c r="B6" s="8" t="s">
        <v>12</v>
      </c>
      <c r="C6" s="9" t="s">
        <v>13</v>
      </c>
      <c r="D6" s="10" t="s">
        <v>15</v>
      </c>
    </row>
    <row r="7">
      <c r="B7" s="8" t="s">
        <v>17</v>
      </c>
      <c r="C7" s="9"/>
      <c r="D7" s="8" t="s">
        <v>18</v>
      </c>
    </row>
    <row r="8">
      <c r="B8" s="8" t="s">
        <v>20</v>
      </c>
      <c r="C8" s="9" t="s">
        <v>21</v>
      </c>
      <c r="D8" s="8" t="s">
        <v>23</v>
      </c>
    </row>
    <row r="9">
      <c r="B9" s="8" t="s">
        <v>24</v>
      </c>
      <c r="C9" s="9" t="s">
        <v>26</v>
      </c>
      <c r="D9" s="8" t="s">
        <v>28</v>
      </c>
    </row>
    <row r="10">
      <c r="B10" s="8" t="s">
        <v>30</v>
      </c>
      <c r="C10" s="9" t="s">
        <v>32</v>
      </c>
      <c r="D10" s="8"/>
    </row>
    <row r="11">
      <c r="B11" s="8"/>
      <c r="C11" s="9"/>
      <c r="D11" s="8"/>
    </row>
    <row r="12">
      <c r="B12" s="8"/>
      <c r="C12" s="9"/>
      <c r="D12" s="8"/>
    </row>
    <row r="20">
      <c r="C20" s="1"/>
    </row>
    <row r="21">
      <c r="C21" s="1"/>
    </row>
    <row r="22">
      <c r="C22" s="1"/>
    </row>
    <row r="23">
      <c r="C23" s="1"/>
    </row>
    <row r="24">
      <c r="C24" s="1"/>
    </row>
    <row r="25">
      <c r="C25" s="1"/>
    </row>
    <row r="26">
      <c r="C26" s="1"/>
    </row>
    <row r="27">
      <c r="C27" s="1"/>
    </row>
    <row r="28">
      <c r="C28" s="1"/>
    </row>
    <row r="29">
      <c r="C29" s="1"/>
    </row>
    <row r="30">
      <c r="C30" s="1"/>
    </row>
    <row r="31">
      <c r="C31" s="1"/>
    </row>
    <row r="32">
      <c r="C32" s="1"/>
    </row>
    <row r="33">
      <c r="C33" s="1"/>
    </row>
    <row r="34">
      <c r="C34" s="1"/>
    </row>
    <row r="35">
      <c r="C35" s="1"/>
    </row>
    <row r="36">
      <c r="C36" s="1"/>
    </row>
    <row r="37">
      <c r="C37" s="1"/>
    </row>
    <row r="38">
      <c r="C38" s="1"/>
    </row>
    <row r="39">
      <c r="C39" s="1"/>
    </row>
    <row r="40">
      <c r="C40" s="1"/>
    </row>
    <row r="41">
      <c r="C41" s="1"/>
    </row>
    <row r="42">
      <c r="C42" s="1"/>
    </row>
    <row r="43">
      <c r="C43" s="1"/>
    </row>
    <row r="44">
      <c r="C44" s="1"/>
    </row>
    <row r="45">
      <c r="C45" s="1"/>
    </row>
    <row r="46">
      <c r="C46" s="1"/>
    </row>
    <row r="47">
      <c r="C47" s="1"/>
    </row>
    <row r="48">
      <c r="C48" s="1"/>
    </row>
    <row r="49">
      <c r="C49" s="1"/>
    </row>
    <row r="50">
      <c r="C50" s="1"/>
    </row>
    <row r="51">
      <c r="C51" s="1"/>
    </row>
    <row r="52">
      <c r="C52" s="1"/>
    </row>
    <row r="53">
      <c r="C53" s="1"/>
    </row>
    <row r="54">
      <c r="C54" s="1"/>
    </row>
    <row r="55">
      <c r="C55" s="1"/>
    </row>
    <row r="56">
      <c r="C56" s="1"/>
    </row>
    <row r="57">
      <c r="C57" s="1"/>
    </row>
    <row r="58">
      <c r="C58" s="1"/>
    </row>
    <row r="59">
      <c r="C59" s="1"/>
    </row>
    <row r="60">
      <c r="C60" s="1"/>
    </row>
    <row r="61">
      <c r="C61" s="1"/>
    </row>
    <row r="62">
      <c r="C62" s="1"/>
    </row>
    <row r="63">
      <c r="C63" s="1"/>
    </row>
    <row r="64">
      <c r="C64" s="1"/>
    </row>
    <row r="65">
      <c r="C65" s="1"/>
    </row>
    <row r="66">
      <c r="C66" s="1"/>
    </row>
    <row r="67">
      <c r="C67" s="1"/>
    </row>
    <row r="68">
      <c r="C68" s="1"/>
    </row>
    <row r="69">
      <c r="C69" s="1"/>
    </row>
    <row r="70">
      <c r="C70" s="1"/>
    </row>
    <row r="71">
      <c r="C71" s="1"/>
    </row>
    <row r="72">
      <c r="C72" s="1"/>
    </row>
    <row r="73">
      <c r="C73" s="1"/>
    </row>
    <row r="74">
      <c r="C74" s="1"/>
    </row>
    <row r="75">
      <c r="C75" s="1"/>
    </row>
    <row r="76">
      <c r="C76" s="1"/>
    </row>
    <row r="77">
      <c r="C77" s="1"/>
    </row>
    <row r="78">
      <c r="C78" s="1"/>
    </row>
    <row r="79">
      <c r="C79" s="1"/>
    </row>
    <row r="80">
      <c r="C80" s="1"/>
    </row>
    <row r="81">
      <c r="C81" s="1"/>
    </row>
    <row r="82">
      <c r="C82" s="1"/>
    </row>
    <row r="83">
      <c r="C83" s="1"/>
    </row>
    <row r="84">
      <c r="C84" s="1"/>
    </row>
    <row r="85">
      <c r="C85" s="1"/>
    </row>
    <row r="86">
      <c r="C86" s="1"/>
    </row>
    <row r="87">
      <c r="C87" s="1"/>
    </row>
    <row r="88">
      <c r="C88" s="1"/>
    </row>
    <row r="89">
      <c r="C89" s="1"/>
    </row>
    <row r="90">
      <c r="C90" s="1"/>
    </row>
    <row r="91">
      <c r="C91" s="1"/>
    </row>
    <row r="92">
      <c r="C92" s="1"/>
    </row>
    <row r="93">
      <c r="C93" s="1"/>
    </row>
    <row r="94">
      <c r="C94" s="1"/>
    </row>
    <row r="95">
      <c r="C95" s="1"/>
    </row>
    <row r="96">
      <c r="C96" s="1"/>
    </row>
    <row r="97">
      <c r="C97" s="1"/>
    </row>
    <row r="98">
      <c r="C98" s="1"/>
    </row>
    <row r="99">
      <c r="C99" s="1"/>
    </row>
    <row r="100">
      <c r="C100" s="1"/>
    </row>
    <row r="101">
      <c r="C101" s="1"/>
    </row>
    <row r="102">
      <c r="C102" s="1"/>
    </row>
    <row r="103">
      <c r="C103" s="1"/>
    </row>
    <row r="104">
      <c r="C104" s="1"/>
    </row>
    <row r="105">
      <c r="C105" s="1"/>
    </row>
    <row r="106">
      <c r="C106" s="1"/>
    </row>
    <row r="107">
      <c r="C107" s="1"/>
    </row>
    <row r="108">
      <c r="C108" s="1"/>
    </row>
    <row r="109">
      <c r="C109" s="1"/>
    </row>
    <row r="110">
      <c r="C110" s="1"/>
    </row>
    <row r="111">
      <c r="C111" s="1"/>
    </row>
    <row r="112">
      <c r="C112" s="1"/>
    </row>
    <row r="113">
      <c r="C113" s="1"/>
    </row>
    <row r="114">
      <c r="C114" s="1"/>
    </row>
    <row r="115">
      <c r="C115" s="1"/>
    </row>
    <row r="116">
      <c r="C116" s="1"/>
    </row>
    <row r="117">
      <c r="C117" s="1"/>
    </row>
    <row r="118">
      <c r="C118" s="1"/>
    </row>
    <row r="119">
      <c r="C119" s="1"/>
    </row>
    <row r="120">
      <c r="C120" s="1"/>
    </row>
    <row r="121">
      <c r="C121" s="1"/>
    </row>
    <row r="122">
      <c r="C122" s="1"/>
    </row>
    <row r="123">
      <c r="C123" s="1"/>
    </row>
    <row r="124">
      <c r="C124" s="1"/>
    </row>
    <row r="125">
      <c r="C125" s="1"/>
    </row>
    <row r="126">
      <c r="C126" s="1"/>
    </row>
    <row r="127">
      <c r="C127" s="1"/>
    </row>
    <row r="128">
      <c r="C128" s="1"/>
    </row>
    <row r="129">
      <c r="C129" s="1"/>
    </row>
    <row r="130">
      <c r="C130" s="1"/>
    </row>
    <row r="131">
      <c r="C131" s="1"/>
    </row>
    <row r="132">
      <c r="C132" s="1"/>
    </row>
    <row r="133">
      <c r="C133" s="1"/>
    </row>
    <row r="134">
      <c r="C134" s="1"/>
    </row>
    <row r="135">
      <c r="C135" s="1"/>
    </row>
    <row r="136">
      <c r="C136" s="1"/>
    </row>
    <row r="137">
      <c r="C137" s="1"/>
    </row>
    <row r="138">
      <c r="C138" s="1"/>
    </row>
    <row r="139">
      <c r="C139" s="1"/>
    </row>
    <row r="140">
      <c r="C140" s="1"/>
    </row>
    <row r="141">
      <c r="C141" s="1"/>
    </row>
    <row r="142">
      <c r="C142" s="1"/>
    </row>
    <row r="143">
      <c r="C143" s="1"/>
    </row>
    <row r="144">
      <c r="C144" s="1"/>
    </row>
    <row r="145">
      <c r="C145" s="1"/>
    </row>
    <row r="146">
      <c r="C146" s="1"/>
    </row>
    <row r="147">
      <c r="C147" s="1"/>
    </row>
    <row r="148">
      <c r="C148" s="1"/>
    </row>
    <row r="149">
      <c r="C149" s="1"/>
    </row>
    <row r="150">
      <c r="C150" s="1"/>
    </row>
    <row r="151">
      <c r="C151" s="1"/>
    </row>
    <row r="152">
      <c r="C152" s="1"/>
    </row>
    <row r="153">
      <c r="C153" s="1"/>
    </row>
    <row r="154">
      <c r="C154" s="1"/>
    </row>
    <row r="155">
      <c r="C155" s="1"/>
    </row>
    <row r="156">
      <c r="C156" s="1"/>
    </row>
    <row r="157">
      <c r="C157" s="1"/>
    </row>
    <row r="158">
      <c r="C158" s="1"/>
    </row>
    <row r="159">
      <c r="C159" s="1"/>
    </row>
    <row r="160">
      <c r="C160" s="1"/>
    </row>
    <row r="161">
      <c r="C161" s="1"/>
    </row>
    <row r="162">
      <c r="C162" s="1"/>
    </row>
    <row r="163">
      <c r="C163" s="1"/>
    </row>
    <row r="164">
      <c r="C164" s="1"/>
    </row>
    <row r="165">
      <c r="C165" s="1"/>
    </row>
    <row r="166">
      <c r="C166" s="1"/>
    </row>
    <row r="167">
      <c r="C167" s="1"/>
    </row>
    <row r="168">
      <c r="C168" s="1"/>
    </row>
    <row r="169">
      <c r="C169" s="1"/>
    </row>
    <row r="170">
      <c r="C170" s="1"/>
    </row>
    <row r="171">
      <c r="C171" s="1"/>
    </row>
    <row r="172">
      <c r="C172" s="1"/>
    </row>
    <row r="173">
      <c r="C173" s="1"/>
    </row>
    <row r="174">
      <c r="C174" s="1"/>
    </row>
    <row r="175">
      <c r="C175" s="1"/>
    </row>
    <row r="176">
      <c r="C176" s="1"/>
    </row>
    <row r="177">
      <c r="C177" s="1"/>
    </row>
    <row r="178">
      <c r="C178" s="1"/>
    </row>
    <row r="179">
      <c r="C179" s="1"/>
    </row>
    <row r="180">
      <c r="C180" s="1"/>
    </row>
    <row r="181">
      <c r="C181" s="1"/>
    </row>
    <row r="182">
      <c r="C182" s="1"/>
    </row>
    <row r="183">
      <c r="C183" s="1"/>
    </row>
    <row r="184">
      <c r="C184" s="1"/>
    </row>
    <row r="185">
      <c r="C185" s="1"/>
    </row>
    <row r="186">
      <c r="C186" s="1"/>
    </row>
    <row r="187">
      <c r="C187" s="1"/>
    </row>
    <row r="188">
      <c r="C188" s="1"/>
    </row>
    <row r="189">
      <c r="C189" s="1"/>
    </row>
    <row r="190">
      <c r="C190" s="1"/>
    </row>
    <row r="191">
      <c r="C191" s="1"/>
    </row>
    <row r="192">
      <c r="C192" s="1"/>
    </row>
    <row r="193">
      <c r="C193" s="1"/>
    </row>
    <row r="194">
      <c r="C194" s="1"/>
    </row>
    <row r="195">
      <c r="C195" s="1"/>
    </row>
    <row r="196">
      <c r="C196" s="1"/>
    </row>
    <row r="197">
      <c r="C197" s="1"/>
    </row>
    <row r="198">
      <c r="C198" s="1"/>
    </row>
    <row r="199">
      <c r="C199" s="1"/>
    </row>
    <row r="200">
      <c r="C200" s="1"/>
    </row>
    <row r="201">
      <c r="C201" s="1"/>
    </row>
    <row r="202">
      <c r="C202" s="1"/>
    </row>
    <row r="203">
      <c r="C203" s="1"/>
    </row>
    <row r="204">
      <c r="C204" s="1"/>
    </row>
    <row r="205">
      <c r="C205" s="1"/>
    </row>
    <row r="206">
      <c r="C206" s="1"/>
    </row>
    <row r="207">
      <c r="C207" s="1"/>
    </row>
    <row r="208">
      <c r="C208" s="1"/>
    </row>
    <row r="209">
      <c r="C209" s="1"/>
    </row>
    <row r="210">
      <c r="C210" s="1"/>
    </row>
    <row r="211">
      <c r="C211" s="1"/>
    </row>
    <row r="212">
      <c r="C212" s="1"/>
    </row>
    <row r="213">
      <c r="C213" s="1"/>
    </row>
    <row r="214">
      <c r="C214" s="1"/>
    </row>
    <row r="215">
      <c r="C215" s="1"/>
    </row>
    <row r="216">
      <c r="C216" s="1"/>
    </row>
    <row r="217">
      <c r="C217" s="1"/>
    </row>
    <row r="218">
      <c r="C218" s="1"/>
    </row>
    <row r="219">
      <c r="C219" s="1"/>
    </row>
    <row r="220">
      <c r="C220" s="1"/>
    </row>
    <row r="221">
      <c r="C221" s="1"/>
    </row>
    <row r="222">
      <c r="C222" s="1"/>
    </row>
    <row r="223">
      <c r="C223" s="1"/>
    </row>
    <row r="224">
      <c r="C224" s="1"/>
    </row>
    <row r="225">
      <c r="C225" s="1"/>
    </row>
    <row r="226">
      <c r="C226" s="1"/>
    </row>
    <row r="227">
      <c r="C227" s="1"/>
    </row>
    <row r="228">
      <c r="C228" s="1"/>
    </row>
    <row r="229">
      <c r="C229" s="1"/>
    </row>
    <row r="230">
      <c r="C230" s="1"/>
    </row>
    <row r="231">
      <c r="C231" s="1"/>
    </row>
    <row r="232">
      <c r="C232" s="1"/>
    </row>
    <row r="233">
      <c r="C233" s="1"/>
    </row>
    <row r="234">
      <c r="C234" s="1"/>
    </row>
    <row r="235">
      <c r="C235" s="1"/>
    </row>
    <row r="236">
      <c r="C236" s="1"/>
    </row>
    <row r="237">
      <c r="C237" s="1"/>
    </row>
    <row r="238">
      <c r="C238" s="1"/>
    </row>
    <row r="239">
      <c r="C239" s="1"/>
    </row>
    <row r="240">
      <c r="C240" s="1"/>
    </row>
    <row r="241">
      <c r="C241" s="1"/>
    </row>
    <row r="242">
      <c r="C242" s="1"/>
    </row>
    <row r="243">
      <c r="C243" s="1"/>
    </row>
    <row r="244">
      <c r="C244" s="1"/>
    </row>
    <row r="245">
      <c r="C245" s="1"/>
    </row>
    <row r="246">
      <c r="C246" s="1"/>
    </row>
    <row r="247">
      <c r="C247" s="1"/>
    </row>
    <row r="248">
      <c r="C248" s="1"/>
    </row>
    <row r="249">
      <c r="C249" s="1"/>
    </row>
    <row r="250">
      <c r="C250" s="1"/>
    </row>
    <row r="251">
      <c r="C251" s="1"/>
    </row>
    <row r="252">
      <c r="C252" s="1"/>
    </row>
    <row r="253">
      <c r="C253" s="1"/>
    </row>
    <row r="254">
      <c r="C254" s="1"/>
    </row>
    <row r="255">
      <c r="C255" s="1"/>
    </row>
    <row r="256">
      <c r="C256" s="1"/>
    </row>
    <row r="257">
      <c r="C257" s="1"/>
    </row>
    <row r="258">
      <c r="C258" s="1"/>
    </row>
    <row r="259">
      <c r="C259" s="1"/>
    </row>
    <row r="260">
      <c r="C260" s="1"/>
    </row>
    <row r="261">
      <c r="C261" s="1"/>
    </row>
    <row r="262">
      <c r="C262" s="1"/>
    </row>
    <row r="263">
      <c r="C263" s="1"/>
    </row>
    <row r="264">
      <c r="C264" s="1"/>
    </row>
    <row r="265">
      <c r="C265" s="1"/>
    </row>
    <row r="266">
      <c r="C266" s="1"/>
    </row>
    <row r="267">
      <c r="C267" s="1"/>
    </row>
    <row r="268">
      <c r="C268" s="1"/>
    </row>
    <row r="269">
      <c r="C269" s="1"/>
    </row>
    <row r="270">
      <c r="C270" s="1"/>
    </row>
    <row r="271">
      <c r="C271" s="1"/>
    </row>
    <row r="272">
      <c r="C272" s="1"/>
    </row>
    <row r="273">
      <c r="C273" s="1"/>
    </row>
    <row r="274">
      <c r="C274" s="1"/>
    </row>
    <row r="275">
      <c r="C275" s="1"/>
    </row>
    <row r="276">
      <c r="C276" s="1"/>
    </row>
    <row r="277">
      <c r="C277" s="1"/>
    </row>
    <row r="278">
      <c r="C278" s="1"/>
    </row>
    <row r="279">
      <c r="C279" s="1"/>
    </row>
    <row r="280">
      <c r="C280" s="1"/>
    </row>
    <row r="281">
      <c r="C281" s="1"/>
    </row>
    <row r="282">
      <c r="C282" s="1"/>
    </row>
    <row r="283">
      <c r="C283" s="1"/>
    </row>
    <row r="284">
      <c r="C284" s="1"/>
    </row>
    <row r="285">
      <c r="C285" s="1"/>
    </row>
    <row r="286">
      <c r="C286" s="1"/>
    </row>
    <row r="287">
      <c r="C287" s="1"/>
    </row>
    <row r="288">
      <c r="C288" s="1"/>
    </row>
    <row r="289">
      <c r="C289" s="1"/>
    </row>
    <row r="290">
      <c r="C290" s="1"/>
    </row>
    <row r="291">
      <c r="C291" s="1"/>
    </row>
    <row r="292">
      <c r="C292" s="1"/>
    </row>
    <row r="293">
      <c r="C293" s="1"/>
    </row>
    <row r="294">
      <c r="C294" s="1"/>
    </row>
    <row r="295">
      <c r="C295" s="1"/>
    </row>
    <row r="296">
      <c r="C296" s="1"/>
    </row>
    <row r="297">
      <c r="C297" s="1"/>
    </row>
    <row r="298">
      <c r="C298" s="1"/>
    </row>
    <row r="299">
      <c r="C299" s="1"/>
    </row>
    <row r="300">
      <c r="C300" s="1"/>
    </row>
    <row r="301">
      <c r="C301" s="1"/>
    </row>
    <row r="302">
      <c r="C302" s="1"/>
    </row>
    <row r="303">
      <c r="C303" s="1"/>
    </row>
    <row r="304">
      <c r="C304" s="1"/>
    </row>
    <row r="305">
      <c r="C305" s="1"/>
    </row>
    <row r="306">
      <c r="C306" s="1"/>
    </row>
    <row r="307">
      <c r="C307" s="1"/>
    </row>
    <row r="308">
      <c r="C308" s="1"/>
    </row>
    <row r="309">
      <c r="C309" s="1"/>
    </row>
    <row r="310">
      <c r="C310" s="1"/>
    </row>
    <row r="311">
      <c r="C311" s="1"/>
    </row>
    <row r="312">
      <c r="C312" s="1"/>
    </row>
    <row r="313">
      <c r="C313" s="1"/>
    </row>
    <row r="314">
      <c r="C314" s="1"/>
    </row>
    <row r="315">
      <c r="C315" s="1"/>
    </row>
    <row r="316">
      <c r="C316" s="1"/>
    </row>
    <row r="317">
      <c r="C317" s="1"/>
    </row>
    <row r="318">
      <c r="C318" s="1"/>
    </row>
    <row r="319">
      <c r="C319" s="1"/>
    </row>
    <row r="320">
      <c r="C320" s="1"/>
    </row>
    <row r="321">
      <c r="C321" s="1"/>
    </row>
    <row r="322">
      <c r="C322" s="1"/>
    </row>
    <row r="323">
      <c r="C323" s="1"/>
    </row>
    <row r="324">
      <c r="C324" s="1"/>
    </row>
    <row r="325">
      <c r="C325" s="1"/>
    </row>
    <row r="326">
      <c r="C326" s="1"/>
    </row>
    <row r="327">
      <c r="C327" s="1"/>
    </row>
    <row r="328">
      <c r="C328" s="1"/>
    </row>
    <row r="329">
      <c r="C329" s="1"/>
    </row>
    <row r="330">
      <c r="C330" s="1"/>
    </row>
    <row r="331">
      <c r="C331" s="1"/>
    </row>
    <row r="332">
      <c r="C332" s="1"/>
    </row>
    <row r="333">
      <c r="C333" s="1"/>
    </row>
    <row r="334">
      <c r="C334" s="1"/>
    </row>
    <row r="335">
      <c r="C335" s="1"/>
    </row>
    <row r="336">
      <c r="C336" s="1"/>
    </row>
    <row r="337">
      <c r="C337" s="1"/>
    </row>
    <row r="338">
      <c r="C338" s="1"/>
    </row>
    <row r="339">
      <c r="C339" s="1"/>
    </row>
    <row r="340">
      <c r="C340" s="1"/>
    </row>
    <row r="341">
      <c r="C341" s="1"/>
    </row>
    <row r="342">
      <c r="C342" s="1"/>
    </row>
    <row r="343">
      <c r="C343" s="1"/>
    </row>
    <row r="344">
      <c r="C344" s="1"/>
    </row>
    <row r="345">
      <c r="C345" s="1"/>
    </row>
    <row r="346">
      <c r="C346" s="1"/>
    </row>
    <row r="347">
      <c r="C347" s="1"/>
    </row>
    <row r="348">
      <c r="C348" s="1"/>
    </row>
    <row r="349">
      <c r="C349" s="1"/>
    </row>
    <row r="350">
      <c r="C350" s="1"/>
    </row>
    <row r="351">
      <c r="C351" s="1"/>
    </row>
    <row r="352">
      <c r="C352" s="1"/>
    </row>
    <row r="353">
      <c r="C353" s="1"/>
    </row>
    <row r="354">
      <c r="C354" s="1"/>
    </row>
    <row r="355">
      <c r="C355" s="1"/>
    </row>
    <row r="356">
      <c r="C356" s="1"/>
    </row>
    <row r="357">
      <c r="C357" s="1"/>
    </row>
    <row r="358">
      <c r="C358" s="1"/>
    </row>
    <row r="359">
      <c r="C359" s="1"/>
    </row>
    <row r="360">
      <c r="C360" s="1"/>
    </row>
    <row r="361">
      <c r="C361" s="1"/>
    </row>
    <row r="362">
      <c r="C362" s="1"/>
    </row>
    <row r="363">
      <c r="C363" s="1"/>
    </row>
    <row r="364">
      <c r="C364" s="1"/>
    </row>
    <row r="365">
      <c r="C365" s="1"/>
    </row>
    <row r="366">
      <c r="C366" s="1"/>
    </row>
    <row r="367">
      <c r="C367" s="1"/>
    </row>
    <row r="368">
      <c r="C368" s="1"/>
    </row>
    <row r="369">
      <c r="C369" s="1"/>
    </row>
    <row r="370">
      <c r="C370" s="1"/>
    </row>
    <row r="371">
      <c r="C371" s="1"/>
    </row>
    <row r="372">
      <c r="C372" s="1"/>
    </row>
    <row r="373">
      <c r="C373" s="1"/>
    </row>
    <row r="374">
      <c r="C374" s="1"/>
    </row>
    <row r="375">
      <c r="C375" s="1"/>
    </row>
    <row r="376">
      <c r="C376" s="1"/>
    </row>
    <row r="377">
      <c r="C377" s="1"/>
    </row>
    <row r="378">
      <c r="C378" s="1"/>
    </row>
    <row r="379">
      <c r="C379" s="1"/>
    </row>
    <row r="380">
      <c r="C380" s="1"/>
    </row>
    <row r="381">
      <c r="C381" s="1"/>
    </row>
    <row r="382">
      <c r="C382" s="1"/>
    </row>
    <row r="383">
      <c r="C383" s="1"/>
    </row>
    <row r="384">
      <c r="C384" s="1"/>
    </row>
    <row r="385">
      <c r="C385" s="1"/>
    </row>
    <row r="386">
      <c r="C386" s="1"/>
    </row>
    <row r="387">
      <c r="C387" s="1"/>
    </row>
    <row r="388">
      <c r="C388" s="1"/>
    </row>
    <row r="389">
      <c r="C389" s="1"/>
    </row>
    <row r="390">
      <c r="C390" s="1"/>
    </row>
    <row r="391">
      <c r="C391" s="1"/>
    </row>
    <row r="392">
      <c r="C392" s="1"/>
    </row>
    <row r="393">
      <c r="C393" s="1"/>
    </row>
    <row r="394">
      <c r="C394" s="1"/>
    </row>
    <row r="395">
      <c r="C395" s="1"/>
    </row>
    <row r="396">
      <c r="C396" s="1"/>
    </row>
    <row r="397">
      <c r="C397" s="1"/>
    </row>
    <row r="398">
      <c r="C398" s="1"/>
    </row>
    <row r="399">
      <c r="C399" s="1"/>
    </row>
    <row r="400">
      <c r="C400" s="1"/>
    </row>
    <row r="401">
      <c r="C401" s="1"/>
    </row>
    <row r="402">
      <c r="C402" s="1"/>
    </row>
    <row r="403">
      <c r="C403" s="1"/>
    </row>
    <row r="404">
      <c r="C404" s="1"/>
    </row>
    <row r="405">
      <c r="C405" s="1"/>
    </row>
    <row r="406">
      <c r="C406" s="1"/>
    </row>
    <row r="407">
      <c r="C407" s="1"/>
    </row>
    <row r="408">
      <c r="C408" s="1"/>
    </row>
    <row r="409">
      <c r="C409" s="1"/>
    </row>
    <row r="410">
      <c r="C410" s="1"/>
    </row>
    <row r="411">
      <c r="C411" s="1"/>
    </row>
    <row r="412">
      <c r="C412" s="1"/>
    </row>
    <row r="413">
      <c r="C413" s="1"/>
    </row>
    <row r="414">
      <c r="C414" s="1"/>
    </row>
    <row r="415">
      <c r="C415" s="1"/>
    </row>
    <row r="416">
      <c r="C416" s="1"/>
    </row>
    <row r="417">
      <c r="C417" s="1"/>
    </row>
    <row r="418">
      <c r="C418" s="1"/>
    </row>
    <row r="419">
      <c r="C419" s="1"/>
    </row>
    <row r="420">
      <c r="C420" s="1"/>
    </row>
    <row r="421">
      <c r="C421" s="1"/>
    </row>
    <row r="422">
      <c r="C422" s="1"/>
    </row>
    <row r="423">
      <c r="C423" s="1"/>
    </row>
    <row r="424">
      <c r="C424" s="1"/>
    </row>
    <row r="425">
      <c r="C425" s="1"/>
    </row>
    <row r="426">
      <c r="C426" s="1"/>
    </row>
    <row r="427">
      <c r="C427" s="1"/>
    </row>
    <row r="428">
      <c r="C428" s="1"/>
    </row>
    <row r="429">
      <c r="C429" s="1"/>
    </row>
    <row r="430">
      <c r="C430" s="1"/>
    </row>
    <row r="431">
      <c r="C431" s="1"/>
    </row>
    <row r="432">
      <c r="C432" s="1"/>
    </row>
    <row r="433">
      <c r="C433" s="1"/>
    </row>
    <row r="434">
      <c r="C434" s="1"/>
    </row>
    <row r="435">
      <c r="C435" s="1"/>
    </row>
    <row r="436">
      <c r="C436" s="1"/>
    </row>
    <row r="437">
      <c r="C437" s="1"/>
    </row>
    <row r="438">
      <c r="C438" s="1"/>
    </row>
    <row r="439">
      <c r="C439" s="1"/>
    </row>
    <row r="440">
      <c r="C440" s="1"/>
    </row>
    <row r="441">
      <c r="C441" s="1"/>
    </row>
    <row r="442">
      <c r="C442" s="1"/>
    </row>
    <row r="443">
      <c r="C443" s="1"/>
    </row>
    <row r="444">
      <c r="C444" s="1"/>
    </row>
    <row r="445">
      <c r="C445" s="1"/>
    </row>
    <row r="446">
      <c r="C446" s="1"/>
    </row>
    <row r="447">
      <c r="C447" s="1"/>
    </row>
    <row r="448">
      <c r="C448" s="1"/>
    </row>
    <row r="449">
      <c r="C449" s="1"/>
    </row>
    <row r="450">
      <c r="C450" s="1"/>
    </row>
    <row r="451">
      <c r="C451" s="1"/>
    </row>
    <row r="452">
      <c r="C452" s="1"/>
    </row>
    <row r="453">
      <c r="C453" s="1"/>
    </row>
    <row r="454">
      <c r="C454" s="1"/>
    </row>
    <row r="455">
      <c r="C455" s="1"/>
    </row>
    <row r="456">
      <c r="C456" s="1"/>
    </row>
    <row r="457">
      <c r="C457" s="1"/>
    </row>
    <row r="458">
      <c r="C458" s="1"/>
    </row>
    <row r="459">
      <c r="C459" s="1"/>
    </row>
    <row r="460">
      <c r="C460" s="1"/>
    </row>
    <row r="461">
      <c r="C461" s="1"/>
    </row>
    <row r="462">
      <c r="C462" s="1"/>
    </row>
    <row r="463">
      <c r="C463" s="1"/>
    </row>
    <row r="464">
      <c r="C464" s="1"/>
    </row>
    <row r="465">
      <c r="C465" s="1"/>
    </row>
    <row r="466">
      <c r="C466" s="1"/>
    </row>
    <row r="467">
      <c r="C467" s="1"/>
    </row>
    <row r="468">
      <c r="C468" s="1"/>
    </row>
    <row r="469">
      <c r="C469" s="1"/>
    </row>
    <row r="470">
      <c r="C470" s="1"/>
    </row>
    <row r="471">
      <c r="C471" s="1"/>
    </row>
    <row r="472">
      <c r="C472" s="1"/>
    </row>
    <row r="473">
      <c r="C473" s="1"/>
    </row>
    <row r="474">
      <c r="C474" s="1"/>
    </row>
    <row r="475">
      <c r="C475" s="1"/>
    </row>
    <row r="476">
      <c r="C476" s="1"/>
    </row>
    <row r="477">
      <c r="C477" s="1"/>
    </row>
    <row r="478">
      <c r="C478" s="1"/>
    </row>
    <row r="479">
      <c r="C479" s="1"/>
    </row>
    <row r="480">
      <c r="C480" s="1"/>
    </row>
    <row r="481">
      <c r="C481" s="1"/>
    </row>
    <row r="482">
      <c r="C482" s="1"/>
    </row>
    <row r="483">
      <c r="C483" s="1"/>
    </row>
    <row r="484">
      <c r="C484" s="1"/>
    </row>
    <row r="485">
      <c r="C485" s="1"/>
    </row>
    <row r="486">
      <c r="C486" s="1"/>
    </row>
    <row r="487">
      <c r="C487" s="1"/>
    </row>
    <row r="488">
      <c r="C488" s="1"/>
    </row>
    <row r="489">
      <c r="C489" s="1"/>
    </row>
    <row r="490">
      <c r="C490" s="1"/>
    </row>
    <row r="491">
      <c r="C491" s="1"/>
    </row>
    <row r="492">
      <c r="C492" s="1"/>
    </row>
    <row r="493">
      <c r="C493" s="1"/>
    </row>
    <row r="494">
      <c r="C494" s="1"/>
    </row>
    <row r="495">
      <c r="C495" s="1"/>
    </row>
    <row r="496">
      <c r="C496" s="1"/>
    </row>
    <row r="497">
      <c r="C497" s="1"/>
    </row>
    <row r="498">
      <c r="C498" s="1"/>
    </row>
    <row r="499">
      <c r="C499" s="1"/>
    </row>
    <row r="500">
      <c r="C500" s="1"/>
    </row>
    <row r="501">
      <c r="C501" s="1"/>
    </row>
    <row r="502">
      <c r="C502" s="1"/>
    </row>
    <row r="503">
      <c r="C503" s="1"/>
    </row>
    <row r="504">
      <c r="C504" s="1"/>
    </row>
    <row r="505">
      <c r="C505" s="1"/>
    </row>
    <row r="506">
      <c r="C506" s="1"/>
    </row>
    <row r="507">
      <c r="C507" s="1"/>
    </row>
    <row r="508">
      <c r="C508" s="1"/>
    </row>
    <row r="509">
      <c r="C509" s="1"/>
    </row>
    <row r="510">
      <c r="C510" s="1"/>
    </row>
    <row r="511">
      <c r="C511" s="1"/>
    </row>
    <row r="512">
      <c r="C512" s="1"/>
    </row>
    <row r="513">
      <c r="C513" s="1"/>
    </row>
    <row r="514">
      <c r="C514" s="1"/>
    </row>
    <row r="515">
      <c r="C515" s="1"/>
    </row>
    <row r="516">
      <c r="C516" s="1"/>
    </row>
    <row r="517">
      <c r="C517" s="1"/>
    </row>
    <row r="518">
      <c r="C518" s="1"/>
    </row>
    <row r="519">
      <c r="C519" s="1"/>
    </row>
    <row r="520">
      <c r="C520" s="1"/>
    </row>
    <row r="521">
      <c r="C521" s="1"/>
    </row>
    <row r="522">
      <c r="C522" s="1"/>
    </row>
    <row r="523">
      <c r="C523" s="1"/>
    </row>
    <row r="524">
      <c r="C524" s="1"/>
    </row>
    <row r="525">
      <c r="C525" s="1"/>
    </row>
    <row r="526">
      <c r="C526" s="1"/>
    </row>
    <row r="527">
      <c r="C527" s="1"/>
    </row>
    <row r="528">
      <c r="C528" s="1"/>
    </row>
    <row r="529">
      <c r="C529" s="1"/>
    </row>
    <row r="530">
      <c r="C530" s="1"/>
    </row>
    <row r="531">
      <c r="C531" s="1"/>
    </row>
    <row r="532">
      <c r="C532" s="1"/>
    </row>
    <row r="533">
      <c r="C533" s="1"/>
    </row>
    <row r="534">
      <c r="C534" s="1"/>
    </row>
    <row r="535">
      <c r="C535" s="1"/>
    </row>
    <row r="536">
      <c r="C536" s="1"/>
    </row>
    <row r="537">
      <c r="C537" s="1"/>
    </row>
    <row r="538">
      <c r="C538" s="1"/>
    </row>
    <row r="539">
      <c r="C539" s="1"/>
    </row>
    <row r="540">
      <c r="C540" s="1"/>
    </row>
    <row r="541">
      <c r="C541" s="1"/>
    </row>
    <row r="542">
      <c r="C542" s="1"/>
    </row>
    <row r="543">
      <c r="C543" s="1"/>
    </row>
    <row r="544">
      <c r="C544" s="1"/>
    </row>
    <row r="545">
      <c r="C545" s="1"/>
    </row>
    <row r="546">
      <c r="C546" s="1"/>
    </row>
    <row r="547">
      <c r="C547" s="1"/>
    </row>
    <row r="548">
      <c r="C548" s="1"/>
    </row>
    <row r="549">
      <c r="C549" s="1"/>
    </row>
    <row r="550">
      <c r="C550" s="1"/>
    </row>
    <row r="551">
      <c r="C551" s="1"/>
    </row>
    <row r="552">
      <c r="C552" s="1"/>
    </row>
    <row r="553">
      <c r="C553" s="1"/>
    </row>
    <row r="554">
      <c r="C554" s="1"/>
    </row>
    <row r="555">
      <c r="C555" s="1"/>
    </row>
    <row r="556">
      <c r="C556" s="1"/>
    </row>
    <row r="557">
      <c r="C557" s="1"/>
    </row>
    <row r="558">
      <c r="C558" s="1"/>
    </row>
    <row r="559">
      <c r="C559" s="1"/>
    </row>
    <row r="560">
      <c r="C560" s="1"/>
    </row>
    <row r="561">
      <c r="C561" s="1"/>
    </row>
    <row r="562">
      <c r="C562" s="1"/>
    </row>
    <row r="563">
      <c r="C563" s="1"/>
    </row>
    <row r="564">
      <c r="C564" s="1"/>
    </row>
    <row r="565">
      <c r="C565" s="1"/>
    </row>
    <row r="566">
      <c r="C566" s="1"/>
    </row>
    <row r="567">
      <c r="C567" s="1"/>
    </row>
    <row r="568">
      <c r="C568" s="1"/>
    </row>
    <row r="569">
      <c r="C569" s="1"/>
    </row>
    <row r="570">
      <c r="C570" s="1"/>
    </row>
    <row r="571">
      <c r="C571" s="1"/>
    </row>
    <row r="572">
      <c r="C572" s="1"/>
    </row>
    <row r="573">
      <c r="C573" s="1"/>
    </row>
    <row r="574">
      <c r="C574" s="1"/>
    </row>
    <row r="575">
      <c r="C575" s="1"/>
    </row>
    <row r="576">
      <c r="C576" s="1"/>
    </row>
    <row r="577">
      <c r="C577" s="1"/>
    </row>
    <row r="578">
      <c r="C578" s="1"/>
    </row>
    <row r="579">
      <c r="C579" s="1"/>
    </row>
    <row r="580">
      <c r="C580" s="1"/>
    </row>
    <row r="581">
      <c r="C581" s="1"/>
    </row>
    <row r="582">
      <c r="C582" s="1"/>
    </row>
    <row r="583">
      <c r="C583" s="1"/>
    </row>
    <row r="584">
      <c r="C584" s="1"/>
    </row>
    <row r="585">
      <c r="C585" s="1"/>
    </row>
    <row r="586">
      <c r="C586" s="1"/>
    </row>
    <row r="587">
      <c r="C587" s="1"/>
    </row>
    <row r="588">
      <c r="C588" s="1"/>
    </row>
    <row r="589">
      <c r="C589" s="1"/>
    </row>
    <row r="590">
      <c r="C590" s="1"/>
    </row>
    <row r="591">
      <c r="C591" s="1"/>
    </row>
    <row r="592">
      <c r="C592" s="1"/>
    </row>
    <row r="593">
      <c r="C593" s="1"/>
    </row>
    <row r="594">
      <c r="C594" s="1"/>
    </row>
    <row r="595">
      <c r="C595" s="1"/>
    </row>
    <row r="596">
      <c r="C596" s="1"/>
    </row>
    <row r="597">
      <c r="C597" s="1"/>
    </row>
    <row r="598">
      <c r="C598" s="1"/>
    </row>
    <row r="599">
      <c r="C599" s="1"/>
    </row>
    <row r="600">
      <c r="C600" s="1"/>
    </row>
    <row r="601">
      <c r="C601" s="1"/>
    </row>
    <row r="602">
      <c r="C602" s="1"/>
    </row>
    <row r="603">
      <c r="C603" s="1"/>
    </row>
    <row r="604">
      <c r="C604" s="1"/>
    </row>
    <row r="605">
      <c r="C605" s="1"/>
    </row>
    <row r="606">
      <c r="C606" s="1"/>
    </row>
    <row r="607">
      <c r="C607" s="1"/>
    </row>
    <row r="608">
      <c r="C608" s="1"/>
    </row>
    <row r="609">
      <c r="C609" s="1"/>
    </row>
    <row r="610">
      <c r="C610" s="1"/>
    </row>
    <row r="611">
      <c r="C611" s="1"/>
    </row>
    <row r="612">
      <c r="C612" s="1"/>
    </row>
    <row r="613">
      <c r="C613" s="1"/>
    </row>
    <row r="614">
      <c r="C614" s="1"/>
    </row>
    <row r="615">
      <c r="C615" s="1"/>
    </row>
    <row r="616">
      <c r="C616" s="1"/>
    </row>
    <row r="617">
      <c r="C617" s="1"/>
    </row>
    <row r="618">
      <c r="C618" s="1"/>
    </row>
    <row r="619">
      <c r="C619" s="1"/>
    </row>
    <row r="620">
      <c r="C620" s="1"/>
    </row>
    <row r="621">
      <c r="C621" s="1"/>
    </row>
    <row r="622">
      <c r="C622" s="1"/>
    </row>
    <row r="623">
      <c r="C623" s="1"/>
    </row>
    <row r="624">
      <c r="C624" s="1"/>
    </row>
    <row r="625">
      <c r="C625" s="1"/>
    </row>
    <row r="626">
      <c r="C626" s="1"/>
    </row>
    <row r="627">
      <c r="C627" s="1"/>
    </row>
    <row r="628">
      <c r="C628" s="1"/>
    </row>
    <row r="629">
      <c r="C629" s="1"/>
    </row>
    <row r="630">
      <c r="C630" s="1"/>
    </row>
    <row r="631">
      <c r="C631" s="1"/>
    </row>
    <row r="632">
      <c r="C632" s="1"/>
    </row>
    <row r="633">
      <c r="C633" s="1"/>
    </row>
    <row r="634">
      <c r="C634" s="1"/>
    </row>
    <row r="635">
      <c r="C635" s="1"/>
    </row>
    <row r="636">
      <c r="C636" s="1"/>
    </row>
    <row r="637">
      <c r="C637" s="1"/>
    </row>
    <row r="638">
      <c r="C638" s="1"/>
    </row>
    <row r="639">
      <c r="C639" s="1"/>
    </row>
    <row r="640">
      <c r="C640" s="1"/>
    </row>
    <row r="641">
      <c r="C641" s="1"/>
    </row>
    <row r="642">
      <c r="C642" s="1"/>
    </row>
    <row r="643">
      <c r="C643" s="1"/>
    </row>
    <row r="644">
      <c r="C644" s="1"/>
    </row>
    <row r="645">
      <c r="C645" s="1"/>
    </row>
    <row r="646">
      <c r="C646" s="1"/>
    </row>
    <row r="647">
      <c r="C647" s="1"/>
    </row>
    <row r="648">
      <c r="C648" s="1"/>
    </row>
    <row r="649">
      <c r="C649" s="1"/>
    </row>
    <row r="650">
      <c r="C650" s="1"/>
    </row>
    <row r="651">
      <c r="C651" s="1"/>
    </row>
    <row r="652">
      <c r="C652" s="1"/>
    </row>
    <row r="653">
      <c r="C653" s="1"/>
    </row>
    <row r="654">
      <c r="C654" s="1"/>
    </row>
    <row r="655">
      <c r="C655" s="1"/>
    </row>
    <row r="656">
      <c r="C656" s="1"/>
    </row>
    <row r="657">
      <c r="C657" s="1"/>
    </row>
    <row r="658">
      <c r="C658" s="1"/>
    </row>
    <row r="659">
      <c r="C659" s="1"/>
    </row>
    <row r="660">
      <c r="C660" s="1"/>
    </row>
    <row r="661">
      <c r="C661" s="1"/>
    </row>
    <row r="662">
      <c r="C662" s="1"/>
    </row>
    <row r="663">
      <c r="C663" s="1"/>
    </row>
    <row r="664">
      <c r="C664" s="1"/>
    </row>
    <row r="665">
      <c r="C665" s="1"/>
    </row>
    <row r="666">
      <c r="C666" s="1"/>
    </row>
    <row r="667">
      <c r="C667" s="1"/>
    </row>
    <row r="668">
      <c r="C668" s="1"/>
    </row>
    <row r="669">
      <c r="C669" s="1"/>
    </row>
    <row r="670">
      <c r="C670" s="1"/>
    </row>
    <row r="671">
      <c r="C671" s="1"/>
    </row>
    <row r="672">
      <c r="C672" s="1"/>
    </row>
    <row r="673">
      <c r="C673" s="1"/>
    </row>
    <row r="674">
      <c r="C674" s="1"/>
    </row>
    <row r="675">
      <c r="C675" s="1"/>
    </row>
    <row r="676">
      <c r="C676" s="1"/>
    </row>
    <row r="677">
      <c r="C677" s="1"/>
    </row>
    <row r="678">
      <c r="C678" s="1"/>
    </row>
    <row r="679">
      <c r="C679" s="1"/>
    </row>
    <row r="680">
      <c r="C680" s="1"/>
    </row>
    <row r="681">
      <c r="C681" s="1"/>
    </row>
    <row r="682">
      <c r="C682" s="1"/>
    </row>
    <row r="683">
      <c r="C683" s="1"/>
    </row>
    <row r="684">
      <c r="C684" s="1"/>
    </row>
    <row r="685">
      <c r="C685" s="1"/>
    </row>
    <row r="686">
      <c r="C686" s="1"/>
    </row>
    <row r="687">
      <c r="C687" s="1"/>
    </row>
    <row r="688">
      <c r="C688" s="1"/>
    </row>
    <row r="689">
      <c r="C689" s="1"/>
    </row>
    <row r="690">
      <c r="C690" s="1"/>
    </row>
    <row r="691">
      <c r="C691" s="1"/>
    </row>
    <row r="692">
      <c r="C692" s="1"/>
    </row>
    <row r="693">
      <c r="C693" s="1"/>
    </row>
    <row r="694">
      <c r="C694" s="1"/>
    </row>
    <row r="695">
      <c r="C695" s="1"/>
    </row>
    <row r="696">
      <c r="C696" s="1"/>
    </row>
    <row r="697">
      <c r="C697" s="1"/>
    </row>
    <row r="698">
      <c r="C698" s="1"/>
    </row>
    <row r="699">
      <c r="C699" s="1"/>
    </row>
    <row r="700">
      <c r="C700" s="1"/>
    </row>
    <row r="701">
      <c r="C701" s="1"/>
    </row>
    <row r="702">
      <c r="C702" s="1"/>
    </row>
    <row r="703">
      <c r="C703" s="1"/>
    </row>
    <row r="704">
      <c r="C704" s="1"/>
    </row>
    <row r="705">
      <c r="C705" s="1"/>
    </row>
    <row r="706">
      <c r="C706" s="1"/>
    </row>
    <row r="707">
      <c r="C707" s="1"/>
    </row>
    <row r="708">
      <c r="C708" s="1"/>
    </row>
    <row r="709">
      <c r="C709" s="1"/>
    </row>
    <row r="710">
      <c r="C710" s="1"/>
    </row>
    <row r="711">
      <c r="C711" s="1"/>
    </row>
    <row r="712">
      <c r="C712" s="1"/>
    </row>
    <row r="713">
      <c r="C713" s="1"/>
    </row>
    <row r="714">
      <c r="C714" s="1"/>
    </row>
    <row r="715">
      <c r="C715" s="1"/>
    </row>
    <row r="716">
      <c r="C716" s="1"/>
    </row>
    <row r="717">
      <c r="C717" s="1"/>
    </row>
    <row r="718">
      <c r="C718" s="1"/>
    </row>
    <row r="719">
      <c r="C719" s="1"/>
    </row>
    <row r="720">
      <c r="C720" s="1"/>
    </row>
    <row r="721">
      <c r="C721" s="1"/>
    </row>
    <row r="722">
      <c r="C722" s="1"/>
    </row>
    <row r="723">
      <c r="C723" s="1"/>
    </row>
    <row r="724">
      <c r="C724" s="1"/>
    </row>
    <row r="725">
      <c r="C725" s="1"/>
    </row>
    <row r="726">
      <c r="C726" s="1"/>
    </row>
    <row r="727">
      <c r="C727" s="1"/>
    </row>
    <row r="728">
      <c r="C728" s="1"/>
    </row>
    <row r="729">
      <c r="C729" s="1"/>
    </row>
    <row r="730">
      <c r="C730" s="1"/>
    </row>
    <row r="731">
      <c r="C731" s="1"/>
    </row>
    <row r="732">
      <c r="C732" s="1"/>
    </row>
    <row r="733">
      <c r="C733" s="1"/>
    </row>
    <row r="734">
      <c r="C734" s="1"/>
    </row>
    <row r="735">
      <c r="C735" s="1"/>
    </row>
    <row r="736">
      <c r="C736" s="1"/>
    </row>
    <row r="737">
      <c r="C737" s="1"/>
    </row>
    <row r="738">
      <c r="C738" s="1"/>
    </row>
    <row r="739">
      <c r="C739" s="1"/>
    </row>
    <row r="740">
      <c r="C740" s="1"/>
    </row>
    <row r="741">
      <c r="C741" s="1"/>
    </row>
    <row r="742">
      <c r="C742" s="1"/>
    </row>
    <row r="743">
      <c r="C743" s="1"/>
    </row>
    <row r="744">
      <c r="C744" s="1"/>
    </row>
    <row r="745">
      <c r="C745" s="1"/>
    </row>
    <row r="746">
      <c r="C746" s="1"/>
    </row>
    <row r="747">
      <c r="C747" s="1"/>
    </row>
    <row r="748">
      <c r="C748" s="1"/>
    </row>
    <row r="749">
      <c r="C749" s="1"/>
    </row>
    <row r="750">
      <c r="C750" s="1"/>
    </row>
    <row r="751">
      <c r="C751" s="1"/>
    </row>
    <row r="752">
      <c r="C752" s="1"/>
    </row>
    <row r="753">
      <c r="C753" s="1"/>
    </row>
    <row r="754">
      <c r="C754" s="1"/>
    </row>
    <row r="755">
      <c r="C755" s="1"/>
    </row>
    <row r="756">
      <c r="C756" s="1"/>
    </row>
    <row r="757">
      <c r="C757" s="1"/>
    </row>
    <row r="758">
      <c r="C758" s="1"/>
    </row>
    <row r="759">
      <c r="C759" s="1"/>
    </row>
    <row r="760">
      <c r="C760" s="1"/>
    </row>
    <row r="761">
      <c r="C761" s="1"/>
    </row>
    <row r="762">
      <c r="C762" s="1"/>
    </row>
    <row r="763">
      <c r="C763" s="1"/>
    </row>
    <row r="764">
      <c r="C764" s="1"/>
    </row>
    <row r="765">
      <c r="C765" s="1"/>
    </row>
    <row r="766">
      <c r="C766" s="1"/>
    </row>
    <row r="767">
      <c r="C767" s="1"/>
    </row>
    <row r="768">
      <c r="C768" s="1"/>
    </row>
    <row r="769">
      <c r="C769" s="1"/>
    </row>
    <row r="770">
      <c r="C770" s="1"/>
    </row>
    <row r="771">
      <c r="C771" s="1"/>
    </row>
    <row r="772">
      <c r="C772" s="1"/>
    </row>
    <row r="773">
      <c r="C773" s="1"/>
    </row>
    <row r="774">
      <c r="C774" s="1"/>
    </row>
    <row r="775">
      <c r="C775" s="1"/>
    </row>
    <row r="776">
      <c r="C776" s="1"/>
    </row>
    <row r="777">
      <c r="C777" s="1"/>
    </row>
    <row r="778">
      <c r="C778" s="1"/>
    </row>
    <row r="779">
      <c r="C779" s="1"/>
    </row>
    <row r="780">
      <c r="C780" s="1"/>
    </row>
    <row r="781">
      <c r="C781" s="1"/>
    </row>
    <row r="782">
      <c r="C782" s="1"/>
    </row>
    <row r="783">
      <c r="C783" s="1"/>
    </row>
    <row r="784">
      <c r="C784" s="1"/>
    </row>
    <row r="785">
      <c r="C785" s="1"/>
    </row>
    <row r="786">
      <c r="C786" s="1"/>
    </row>
    <row r="787">
      <c r="C787" s="1"/>
    </row>
    <row r="788">
      <c r="C788" s="1"/>
    </row>
    <row r="789">
      <c r="C789" s="1"/>
    </row>
    <row r="790">
      <c r="C790" s="1"/>
    </row>
    <row r="791">
      <c r="C791" s="1"/>
    </row>
    <row r="792">
      <c r="C792" s="1"/>
    </row>
    <row r="793">
      <c r="C793" s="1"/>
    </row>
    <row r="794">
      <c r="C794" s="1"/>
    </row>
    <row r="795">
      <c r="C795" s="1"/>
    </row>
    <row r="796">
      <c r="C796" s="1"/>
    </row>
    <row r="797">
      <c r="C797" s="1"/>
    </row>
    <row r="798">
      <c r="C798" s="1"/>
    </row>
    <row r="799">
      <c r="C799" s="1"/>
    </row>
    <row r="800">
      <c r="C800" s="1"/>
    </row>
    <row r="801">
      <c r="C801" s="1"/>
    </row>
    <row r="802">
      <c r="C802" s="1"/>
    </row>
    <row r="803">
      <c r="C803" s="1"/>
    </row>
    <row r="804">
      <c r="C804" s="1"/>
    </row>
    <row r="805">
      <c r="C805" s="1"/>
    </row>
    <row r="806">
      <c r="C806" s="1"/>
    </row>
    <row r="807">
      <c r="C807" s="1"/>
    </row>
    <row r="808">
      <c r="C808" s="1"/>
    </row>
    <row r="809">
      <c r="C809" s="1"/>
    </row>
    <row r="810">
      <c r="C810" s="1"/>
    </row>
    <row r="811">
      <c r="C811" s="1"/>
    </row>
    <row r="812">
      <c r="C812" s="1"/>
    </row>
    <row r="813">
      <c r="C813" s="1"/>
    </row>
    <row r="814">
      <c r="C814" s="1"/>
    </row>
    <row r="815">
      <c r="C815" s="1"/>
    </row>
    <row r="816">
      <c r="C816" s="1"/>
    </row>
    <row r="817">
      <c r="C817" s="1"/>
    </row>
    <row r="818">
      <c r="C818" s="1"/>
    </row>
    <row r="819">
      <c r="C819" s="1"/>
    </row>
    <row r="820">
      <c r="C820" s="1"/>
    </row>
    <row r="821">
      <c r="C821" s="1"/>
    </row>
    <row r="822">
      <c r="C822" s="1"/>
    </row>
    <row r="823">
      <c r="C823" s="1"/>
    </row>
    <row r="824">
      <c r="C824" s="1"/>
    </row>
    <row r="825">
      <c r="C825" s="1"/>
    </row>
    <row r="826">
      <c r="C826" s="1"/>
    </row>
    <row r="827">
      <c r="C827" s="1"/>
    </row>
    <row r="828">
      <c r="C828" s="1"/>
    </row>
    <row r="829">
      <c r="C829" s="1"/>
    </row>
    <row r="830">
      <c r="C830" s="1"/>
    </row>
    <row r="831">
      <c r="C831" s="1"/>
    </row>
    <row r="832">
      <c r="C832" s="1"/>
    </row>
    <row r="833">
      <c r="C833" s="1"/>
    </row>
    <row r="834">
      <c r="C834" s="1"/>
    </row>
    <row r="835">
      <c r="C835" s="1"/>
    </row>
    <row r="836">
      <c r="C836" s="1"/>
    </row>
    <row r="837">
      <c r="C837" s="1"/>
    </row>
    <row r="838">
      <c r="C838" s="1"/>
    </row>
    <row r="839">
      <c r="C839" s="1"/>
    </row>
    <row r="840">
      <c r="C840" s="1"/>
    </row>
    <row r="841">
      <c r="C841" s="1"/>
    </row>
    <row r="842">
      <c r="C842" s="1"/>
    </row>
    <row r="843">
      <c r="C843" s="1"/>
    </row>
    <row r="844">
      <c r="C844" s="1"/>
    </row>
    <row r="845">
      <c r="C845" s="1"/>
    </row>
    <row r="846">
      <c r="C846" s="1"/>
    </row>
    <row r="847">
      <c r="C847" s="1"/>
    </row>
    <row r="848">
      <c r="C848" s="1"/>
    </row>
    <row r="849">
      <c r="C849" s="1"/>
    </row>
    <row r="850">
      <c r="C850" s="1"/>
    </row>
    <row r="851">
      <c r="C851" s="1"/>
    </row>
    <row r="852">
      <c r="C852" s="1"/>
    </row>
    <row r="853">
      <c r="C853" s="1"/>
    </row>
    <row r="854">
      <c r="C854" s="1"/>
    </row>
    <row r="855">
      <c r="C855" s="1"/>
    </row>
    <row r="856">
      <c r="C856" s="1"/>
    </row>
    <row r="857">
      <c r="C857" s="1"/>
    </row>
    <row r="858">
      <c r="C858" s="1"/>
    </row>
    <row r="859">
      <c r="C859" s="1"/>
    </row>
    <row r="860">
      <c r="C860" s="1"/>
    </row>
    <row r="861">
      <c r="C861" s="1"/>
    </row>
    <row r="862">
      <c r="C862" s="1"/>
    </row>
    <row r="863">
      <c r="C863" s="1"/>
    </row>
    <row r="864">
      <c r="C864" s="1"/>
    </row>
    <row r="865">
      <c r="C865" s="1"/>
    </row>
    <row r="866">
      <c r="C866" s="1"/>
    </row>
    <row r="867">
      <c r="C867" s="1"/>
    </row>
    <row r="868">
      <c r="C868" s="1"/>
    </row>
    <row r="869">
      <c r="C869" s="1"/>
    </row>
    <row r="870">
      <c r="C870" s="1"/>
    </row>
    <row r="871">
      <c r="C871" s="1"/>
    </row>
    <row r="872">
      <c r="C872" s="1"/>
    </row>
    <row r="873">
      <c r="C873" s="1"/>
    </row>
    <row r="874">
      <c r="C874" s="1"/>
    </row>
    <row r="875">
      <c r="C875" s="1"/>
    </row>
    <row r="876">
      <c r="C876" s="1"/>
    </row>
    <row r="877">
      <c r="C877" s="1"/>
    </row>
    <row r="878">
      <c r="C878" s="1"/>
    </row>
    <row r="879">
      <c r="C879" s="1"/>
    </row>
    <row r="880">
      <c r="C880" s="1"/>
    </row>
    <row r="881">
      <c r="C881" s="1"/>
    </row>
    <row r="882">
      <c r="C882" s="1"/>
    </row>
    <row r="883">
      <c r="C883" s="1"/>
    </row>
    <row r="884">
      <c r="C884" s="1"/>
    </row>
    <row r="885">
      <c r="C885" s="1"/>
    </row>
    <row r="886">
      <c r="C886" s="1"/>
    </row>
    <row r="887">
      <c r="C887" s="1"/>
    </row>
    <row r="888">
      <c r="C888" s="1"/>
    </row>
    <row r="889">
      <c r="C889" s="1"/>
    </row>
    <row r="890">
      <c r="C890" s="1"/>
    </row>
    <row r="891">
      <c r="C891" s="1"/>
    </row>
    <row r="892">
      <c r="C892" s="1"/>
    </row>
    <row r="893">
      <c r="C893" s="1"/>
    </row>
    <row r="894">
      <c r="C894" s="1"/>
    </row>
    <row r="895">
      <c r="C895" s="1"/>
    </row>
    <row r="896">
      <c r="C896" s="1"/>
    </row>
    <row r="897">
      <c r="C897" s="1"/>
    </row>
    <row r="898">
      <c r="C898" s="1"/>
    </row>
    <row r="899">
      <c r="C899" s="1"/>
    </row>
    <row r="900">
      <c r="C900" s="1"/>
    </row>
    <row r="901">
      <c r="C901" s="1"/>
    </row>
    <row r="902">
      <c r="C902" s="1"/>
    </row>
    <row r="903">
      <c r="C903" s="1"/>
    </row>
    <row r="904">
      <c r="C904" s="1"/>
    </row>
    <row r="905">
      <c r="C905" s="1"/>
    </row>
    <row r="906">
      <c r="C906" s="1"/>
    </row>
    <row r="907">
      <c r="C907" s="1"/>
    </row>
    <row r="908">
      <c r="C908" s="1"/>
    </row>
    <row r="909">
      <c r="C909" s="1"/>
    </row>
    <row r="910">
      <c r="C910" s="1"/>
    </row>
    <row r="911">
      <c r="C911" s="1"/>
    </row>
    <row r="912">
      <c r="C912" s="1"/>
    </row>
    <row r="913">
      <c r="C913" s="1"/>
    </row>
    <row r="914">
      <c r="C914" s="1"/>
    </row>
    <row r="915">
      <c r="C915" s="1"/>
    </row>
    <row r="916">
      <c r="C916" s="1"/>
    </row>
    <row r="917">
      <c r="C917" s="1"/>
    </row>
    <row r="918">
      <c r="C918" s="1"/>
    </row>
    <row r="919">
      <c r="C919" s="1"/>
    </row>
    <row r="920">
      <c r="C920" s="1"/>
    </row>
    <row r="921">
      <c r="C921" s="1"/>
    </row>
    <row r="922">
      <c r="C922" s="1"/>
    </row>
    <row r="923">
      <c r="C923" s="1"/>
    </row>
    <row r="924">
      <c r="C924" s="1"/>
    </row>
    <row r="925">
      <c r="C925" s="1"/>
    </row>
    <row r="926">
      <c r="C926" s="1"/>
    </row>
    <row r="927">
      <c r="C927" s="1"/>
    </row>
    <row r="928">
      <c r="C928" s="1"/>
    </row>
    <row r="929">
      <c r="C929" s="1"/>
    </row>
    <row r="930">
      <c r="C930" s="1"/>
    </row>
    <row r="931">
      <c r="C931" s="1"/>
    </row>
    <row r="932">
      <c r="C932" s="1"/>
    </row>
    <row r="933">
      <c r="C933" s="1"/>
    </row>
    <row r="934">
      <c r="C934" s="1"/>
    </row>
    <row r="935">
      <c r="C935" s="1"/>
    </row>
    <row r="936">
      <c r="C936" s="1"/>
    </row>
    <row r="937">
      <c r="C937" s="1"/>
    </row>
    <row r="938">
      <c r="C938" s="1"/>
    </row>
    <row r="939">
      <c r="C939" s="1"/>
    </row>
    <row r="940">
      <c r="C940" s="1"/>
    </row>
    <row r="941">
      <c r="C941" s="1"/>
    </row>
    <row r="942">
      <c r="C942" s="1"/>
    </row>
    <row r="943">
      <c r="C943" s="1"/>
    </row>
    <row r="944">
      <c r="C944" s="1"/>
    </row>
    <row r="945">
      <c r="C945" s="1"/>
    </row>
    <row r="946">
      <c r="C946" s="1"/>
    </row>
    <row r="947">
      <c r="C947" s="1"/>
    </row>
    <row r="948">
      <c r="C948" s="1"/>
    </row>
    <row r="949">
      <c r="C949" s="1"/>
    </row>
    <row r="950">
      <c r="C950" s="1"/>
    </row>
    <row r="951">
      <c r="C951" s="1"/>
    </row>
    <row r="952">
      <c r="C952" s="1"/>
    </row>
    <row r="953">
      <c r="C953" s="1"/>
    </row>
    <row r="954">
      <c r="C954" s="1"/>
    </row>
    <row r="955">
      <c r="C955" s="1"/>
    </row>
    <row r="956">
      <c r="C956" s="1"/>
    </row>
    <row r="957">
      <c r="C957" s="1"/>
    </row>
    <row r="958">
      <c r="C958" s="1"/>
    </row>
    <row r="959">
      <c r="C959" s="1"/>
    </row>
    <row r="960">
      <c r="C960" s="1"/>
    </row>
    <row r="961">
      <c r="C961" s="1"/>
    </row>
    <row r="962">
      <c r="C962" s="1"/>
    </row>
    <row r="963">
      <c r="C963" s="1"/>
    </row>
    <row r="964">
      <c r="C964" s="1"/>
    </row>
    <row r="965">
      <c r="C965" s="1"/>
    </row>
    <row r="966">
      <c r="C966" s="1"/>
    </row>
    <row r="967">
      <c r="C967" s="1"/>
    </row>
    <row r="968">
      <c r="C968" s="1"/>
    </row>
    <row r="969">
      <c r="C969" s="1"/>
    </row>
    <row r="970">
      <c r="C970" s="1"/>
    </row>
    <row r="971">
      <c r="C971" s="1"/>
    </row>
    <row r="972">
      <c r="C972" s="1"/>
    </row>
    <row r="973">
      <c r="C973" s="1"/>
    </row>
    <row r="974">
      <c r="C974" s="1"/>
    </row>
    <row r="975">
      <c r="C975" s="1"/>
    </row>
    <row r="976">
      <c r="C976" s="1"/>
    </row>
    <row r="977">
      <c r="C977" s="1"/>
    </row>
    <row r="978">
      <c r="C978" s="1"/>
    </row>
    <row r="979">
      <c r="C979" s="1"/>
    </row>
    <row r="980">
      <c r="C980" s="1"/>
    </row>
    <row r="981">
      <c r="C981" s="1"/>
    </row>
    <row r="982">
      <c r="C982" s="1"/>
    </row>
    <row r="983">
      <c r="C983" s="1"/>
    </row>
    <row r="984">
      <c r="C984" s="1"/>
    </row>
    <row r="985">
      <c r="C985" s="1"/>
    </row>
    <row r="986">
      <c r="C986" s="1"/>
    </row>
    <row r="987">
      <c r="C987" s="1"/>
    </row>
    <row r="988">
      <c r="C988" s="1"/>
    </row>
    <row r="989">
      <c r="C989" s="1"/>
    </row>
    <row r="990">
      <c r="C990" s="1"/>
    </row>
    <row r="991">
      <c r="C991" s="1"/>
    </row>
    <row r="992">
      <c r="C992" s="1"/>
    </row>
    <row r="993">
      <c r="C993" s="1"/>
    </row>
    <row r="994">
      <c r="C994" s="1"/>
    </row>
    <row r="995">
      <c r="C995" s="1"/>
    </row>
    <row r="996">
      <c r="C996" s="1"/>
    </row>
    <row r="997">
      <c r="C997" s="1"/>
    </row>
    <row r="998">
      <c r="C998" s="1"/>
    </row>
    <row r="999">
      <c r="C999" s="1"/>
    </row>
  </sheetData>
  <mergeCells count="1">
    <mergeCell ref="B2:D2"/>
  </mergeCells>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15.38"/>
    <col customWidth="1" min="4" max="4" width="15.25"/>
    <col customWidth="1" min="5" max="5" width="16.63"/>
    <col customWidth="1" min="6" max="6" width="16.25"/>
    <col customWidth="1" min="7" max="7" width="17.63"/>
    <col customWidth="1" min="8" max="8" width="16.38"/>
    <col customWidth="1" min="9" max="9" width="16.0"/>
  </cols>
  <sheetData>
    <row r="2">
      <c r="B2" s="3" t="s">
        <v>0</v>
      </c>
      <c r="K2" s="3" t="s">
        <v>3</v>
      </c>
    </row>
    <row r="4">
      <c r="B4" s="11" t="s">
        <v>5</v>
      </c>
      <c r="C4" s="11" t="s">
        <v>22</v>
      </c>
      <c r="D4" s="11" t="s">
        <v>25</v>
      </c>
      <c r="E4" s="11" t="s">
        <v>31</v>
      </c>
      <c r="F4" s="11" t="s">
        <v>33</v>
      </c>
      <c r="G4" s="11" t="s">
        <v>35</v>
      </c>
      <c r="H4" s="11" t="s">
        <v>38</v>
      </c>
      <c r="I4" s="11" t="s">
        <v>40</v>
      </c>
      <c r="K4" s="11" t="s">
        <v>5</v>
      </c>
      <c r="L4" s="11" t="s">
        <v>22</v>
      </c>
      <c r="M4" s="11" t="s">
        <v>25</v>
      </c>
      <c r="N4" s="11" t="s">
        <v>31</v>
      </c>
      <c r="O4" s="11" t="s">
        <v>33</v>
      </c>
      <c r="P4" s="11" t="s">
        <v>35</v>
      </c>
      <c r="Q4" s="11" t="s">
        <v>38</v>
      </c>
      <c r="R4" s="11" t="s">
        <v>40</v>
      </c>
    </row>
    <row r="5">
      <c r="B5" s="12" t="s">
        <v>42</v>
      </c>
      <c r="C5" s="13" t="s">
        <v>57</v>
      </c>
      <c r="D5" s="13" t="s">
        <v>58</v>
      </c>
      <c r="E5" s="13" t="s">
        <v>59</v>
      </c>
      <c r="F5" s="13" t="s">
        <v>60</v>
      </c>
      <c r="G5" s="13" t="s">
        <v>61</v>
      </c>
      <c r="H5" s="13" t="s">
        <v>62</v>
      </c>
      <c r="I5" s="13" t="s">
        <v>63</v>
      </c>
      <c r="K5" s="12" t="s">
        <v>42</v>
      </c>
      <c r="L5" s="13" t="s">
        <v>57</v>
      </c>
      <c r="M5" s="13" t="s">
        <v>58</v>
      </c>
      <c r="N5" s="13" t="s">
        <v>59</v>
      </c>
      <c r="O5" s="13" t="s">
        <v>60</v>
      </c>
      <c r="P5" s="13" t="s">
        <v>61</v>
      </c>
      <c r="Q5" s="13" t="s">
        <v>62</v>
      </c>
      <c r="R5" s="13" t="s">
        <v>63</v>
      </c>
    </row>
    <row r="6">
      <c r="B6" s="12" t="s">
        <v>64</v>
      </c>
      <c r="C6" s="13" t="s">
        <v>65</v>
      </c>
      <c r="D6" s="13" t="s">
        <v>66</v>
      </c>
      <c r="E6" s="13" t="s">
        <v>67</v>
      </c>
      <c r="F6" s="13" t="s">
        <v>66</v>
      </c>
      <c r="G6" s="13" t="s">
        <v>67</v>
      </c>
      <c r="H6" s="13" t="s">
        <v>68</v>
      </c>
      <c r="I6" s="13" t="s">
        <v>68</v>
      </c>
      <c r="K6" s="12" t="s">
        <v>69</v>
      </c>
      <c r="L6" s="13" t="str">
        <f t="shared" ref="L6:R6" si="1">C13</f>
        <v>16:00 - 19:00</v>
      </c>
      <c r="M6" s="13" t="str">
        <f t="shared" si="1"/>
        <v>la urgența</v>
      </c>
      <c r="N6" s="13" t="str">
        <f t="shared" si="1"/>
        <v>la urgența</v>
      </c>
      <c r="O6" s="13" t="str">
        <f t="shared" si="1"/>
        <v>la urgența</v>
      </c>
      <c r="P6" s="13" t="str">
        <f t="shared" si="1"/>
        <v>16:00-20:00</v>
      </c>
      <c r="Q6" s="13" t="str">
        <f t="shared" si="1"/>
        <v>10:00 - 22:00</v>
      </c>
      <c r="R6" s="13" t="str">
        <f t="shared" si="1"/>
        <v>Depinde</v>
      </c>
    </row>
    <row r="7">
      <c r="B7" s="12" t="s">
        <v>70</v>
      </c>
      <c r="C7" s="13" t="s">
        <v>71</v>
      </c>
      <c r="D7" s="13" t="s">
        <v>72</v>
      </c>
      <c r="E7" s="13" t="s">
        <v>71</v>
      </c>
      <c r="F7" s="13" t="s">
        <v>58</v>
      </c>
      <c r="G7" s="13" t="s">
        <v>71</v>
      </c>
      <c r="H7" s="13" t="s">
        <v>68</v>
      </c>
      <c r="I7" s="13" t="s">
        <v>68</v>
      </c>
      <c r="K7" s="12" t="s">
        <v>73</v>
      </c>
      <c r="L7" s="13" t="s">
        <v>74</v>
      </c>
      <c r="M7" s="13" t="s">
        <v>75</v>
      </c>
      <c r="N7" s="13" t="s">
        <v>74</v>
      </c>
      <c r="O7" s="13" t="s">
        <v>74</v>
      </c>
      <c r="P7" s="13" t="s">
        <v>74</v>
      </c>
      <c r="Q7" s="13" t="s">
        <v>68</v>
      </c>
      <c r="R7" s="13" t="s">
        <v>68</v>
      </c>
    </row>
    <row r="8">
      <c r="B8" s="12" t="s">
        <v>76</v>
      </c>
      <c r="C8" s="13" t="s">
        <v>77</v>
      </c>
      <c r="D8" s="13" t="s">
        <v>78</v>
      </c>
      <c r="E8" s="13" t="s">
        <v>79</v>
      </c>
      <c r="F8" s="13" t="s">
        <v>80</v>
      </c>
      <c r="G8" s="13" t="s">
        <v>58</v>
      </c>
      <c r="H8" s="14">
        <v>45970.0</v>
      </c>
      <c r="I8" s="13" t="s">
        <v>68</v>
      </c>
      <c r="K8" s="12" t="s">
        <v>81</v>
      </c>
      <c r="L8" s="13"/>
      <c r="M8" s="13"/>
      <c r="N8" s="13"/>
      <c r="O8" s="13"/>
      <c r="P8" s="13"/>
      <c r="Q8" s="14"/>
      <c r="R8" s="13"/>
    </row>
    <row r="9">
      <c r="B9" s="12" t="s">
        <v>82</v>
      </c>
      <c r="C9" s="13" t="s">
        <v>83</v>
      </c>
      <c r="D9" s="13" t="s">
        <v>84</v>
      </c>
      <c r="E9" s="13" t="s">
        <v>83</v>
      </c>
      <c r="F9" s="13" t="s">
        <v>84</v>
      </c>
      <c r="G9" s="13" t="s">
        <v>74</v>
      </c>
      <c r="H9" s="13" t="s">
        <v>68</v>
      </c>
      <c r="I9" s="13" t="s">
        <v>68</v>
      </c>
      <c r="K9" s="12" t="s">
        <v>85</v>
      </c>
      <c r="L9" s="13"/>
      <c r="M9" s="13"/>
      <c r="N9" s="13"/>
      <c r="O9" s="13"/>
      <c r="P9" s="13"/>
      <c r="Q9" s="13"/>
      <c r="R9" s="13"/>
    </row>
    <row r="10">
      <c r="B10" s="12" t="s">
        <v>73</v>
      </c>
      <c r="C10" s="13" t="s">
        <v>74</v>
      </c>
      <c r="D10" s="13" t="s">
        <v>75</v>
      </c>
      <c r="E10" s="13" t="s">
        <v>74</v>
      </c>
      <c r="F10" s="13" t="s">
        <v>74</v>
      </c>
      <c r="G10" s="13" t="s">
        <v>74</v>
      </c>
      <c r="H10" s="13" t="s">
        <v>68</v>
      </c>
      <c r="I10" s="13" t="s">
        <v>68</v>
      </c>
      <c r="K10" s="12" t="s">
        <v>87</v>
      </c>
      <c r="L10" s="13"/>
      <c r="M10" s="13"/>
      <c r="N10" s="13"/>
      <c r="O10" s="13"/>
      <c r="P10" s="13"/>
      <c r="Q10" s="13"/>
      <c r="R10" s="13"/>
    </row>
    <row r="11">
      <c r="B11" s="12" t="s">
        <v>88</v>
      </c>
      <c r="C11" s="15"/>
      <c r="D11" s="15"/>
      <c r="E11" s="15"/>
      <c r="F11" s="15"/>
      <c r="G11" s="15"/>
      <c r="H11" s="15"/>
      <c r="I11" s="15"/>
      <c r="K11" s="12" t="s">
        <v>89</v>
      </c>
      <c r="L11" s="15"/>
      <c r="M11" s="15"/>
      <c r="N11" s="15"/>
      <c r="O11" s="15"/>
      <c r="P11" s="15"/>
      <c r="Q11" s="15"/>
      <c r="R11" s="15"/>
    </row>
    <row r="12">
      <c r="B12" s="12" t="s">
        <v>90</v>
      </c>
      <c r="C12" s="15"/>
      <c r="D12" s="15"/>
      <c r="E12" s="15"/>
      <c r="F12" s="15"/>
      <c r="G12" s="15"/>
      <c r="H12" s="15"/>
      <c r="I12" s="15"/>
      <c r="K12" s="12"/>
      <c r="L12" s="15"/>
      <c r="M12" s="15"/>
      <c r="N12" s="15"/>
      <c r="O12" s="15"/>
      <c r="P12" s="15"/>
      <c r="Q12" s="15"/>
      <c r="R12" s="15"/>
    </row>
    <row r="13">
      <c r="B13" s="12" t="s">
        <v>69</v>
      </c>
      <c r="C13" s="13" t="s">
        <v>91</v>
      </c>
      <c r="D13" s="13" t="s">
        <v>92</v>
      </c>
      <c r="E13" s="13" t="s">
        <v>92</v>
      </c>
      <c r="F13" s="13" t="s">
        <v>92</v>
      </c>
      <c r="G13" s="13" t="s">
        <v>93</v>
      </c>
      <c r="H13" s="13" t="s">
        <v>94</v>
      </c>
      <c r="I13" s="13" t="s">
        <v>68</v>
      </c>
      <c r="K13" s="12"/>
      <c r="L13" s="15"/>
      <c r="M13" s="15"/>
      <c r="N13" s="15"/>
      <c r="O13" s="15"/>
      <c r="P13" s="15"/>
      <c r="Q13" s="15"/>
      <c r="R13" s="15"/>
    </row>
    <row r="14">
      <c r="B14" s="12" t="s">
        <v>81</v>
      </c>
      <c r="C14" s="13" t="s">
        <v>74</v>
      </c>
      <c r="D14" s="13" t="s">
        <v>95</v>
      </c>
      <c r="E14" s="13" t="s">
        <v>96</v>
      </c>
      <c r="F14" s="13" t="s">
        <v>95</v>
      </c>
      <c r="G14" s="15"/>
      <c r="H14" s="15"/>
      <c r="I14" s="15"/>
      <c r="K14" s="15"/>
      <c r="L14" s="15"/>
      <c r="M14" s="15"/>
      <c r="N14" s="15"/>
      <c r="O14" s="15"/>
      <c r="P14" s="15"/>
      <c r="Q14" s="15"/>
      <c r="R14" s="15"/>
    </row>
    <row r="15">
      <c r="B15" s="15"/>
      <c r="C15" s="15"/>
      <c r="D15" s="15"/>
      <c r="E15" s="15"/>
      <c r="F15" s="15"/>
      <c r="G15" s="15"/>
      <c r="H15" s="15"/>
      <c r="I15" s="15"/>
      <c r="K15" s="15"/>
      <c r="L15" s="15"/>
      <c r="M15" s="15"/>
      <c r="N15" s="15"/>
      <c r="O15" s="15"/>
      <c r="P15" s="15"/>
      <c r="Q15" s="15"/>
      <c r="R15" s="15"/>
    </row>
    <row r="16">
      <c r="B16" s="15"/>
      <c r="C16" s="15"/>
      <c r="D16" s="15"/>
      <c r="E16" s="15"/>
      <c r="F16" s="15"/>
      <c r="G16" s="15"/>
      <c r="H16" s="15"/>
      <c r="I16" s="15"/>
      <c r="K16" s="15"/>
      <c r="L16" s="15"/>
      <c r="M16" s="15"/>
      <c r="N16" s="15"/>
      <c r="O16" s="15"/>
      <c r="P16" s="15"/>
      <c r="Q16" s="15"/>
      <c r="R16" s="15"/>
    </row>
    <row r="17">
      <c r="B17" s="15"/>
      <c r="C17" s="15"/>
      <c r="D17" s="15"/>
      <c r="E17" s="15"/>
      <c r="F17" s="15"/>
      <c r="G17" s="15"/>
      <c r="H17" s="15"/>
      <c r="I17" s="15"/>
      <c r="K17" s="15"/>
      <c r="L17" s="15"/>
      <c r="M17" s="15"/>
      <c r="N17" s="15"/>
      <c r="O17" s="15"/>
      <c r="P17" s="15"/>
      <c r="Q17" s="15"/>
      <c r="R17" s="15"/>
    </row>
  </sheetData>
  <mergeCells count="2">
    <mergeCell ref="B2:I2"/>
    <mergeCell ref="K2:R2"/>
  </mergeCells>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2" max="2" width="4.63"/>
    <col customWidth="1" min="3" max="3" width="37.13"/>
    <col customWidth="1" min="4" max="4" width="28.25"/>
    <col customWidth="1" min="5" max="5" width="44.0"/>
    <col customWidth="1" min="6" max="6" width="17.63"/>
    <col customWidth="1" min="7" max="7" width="101.25"/>
    <col customWidth="1" min="8" max="8" width="16.38"/>
    <col customWidth="1" min="9" max="9" width="11.38"/>
  </cols>
  <sheetData>
    <row r="2">
      <c r="B2" s="3"/>
      <c r="C2" s="3"/>
      <c r="D2" s="3" t="s">
        <v>148</v>
      </c>
      <c r="E2" s="3"/>
      <c r="F2" s="3"/>
      <c r="G2" s="3"/>
      <c r="H2" s="3"/>
      <c r="I2" s="3"/>
    </row>
    <row r="4">
      <c r="B4" s="11" t="s">
        <v>97</v>
      </c>
      <c r="C4" s="11" t="s">
        <v>149</v>
      </c>
      <c r="D4" s="11" t="s">
        <v>150</v>
      </c>
      <c r="E4" s="11" t="s">
        <v>151</v>
      </c>
      <c r="F4" s="36" t="s">
        <v>152</v>
      </c>
      <c r="G4" s="37"/>
      <c r="H4" s="38"/>
      <c r="I4" s="38"/>
    </row>
    <row r="5">
      <c r="B5" s="39">
        <v>1.0</v>
      </c>
      <c r="C5" s="13" t="s">
        <v>153</v>
      </c>
      <c r="D5" s="13" t="s">
        <v>154</v>
      </c>
      <c r="E5" s="40">
        <v>46018.0</v>
      </c>
      <c r="F5" s="41" t="s">
        <v>155</v>
      </c>
      <c r="G5" s="37"/>
      <c r="H5" s="38"/>
      <c r="I5" s="38"/>
    </row>
    <row r="6">
      <c r="B6" s="39">
        <v>2.0</v>
      </c>
      <c r="C6" s="13" t="s">
        <v>156</v>
      </c>
      <c r="D6" s="13" t="s">
        <v>154</v>
      </c>
      <c r="E6" s="40">
        <v>46054.0</v>
      </c>
      <c r="F6" s="41" t="s">
        <v>155</v>
      </c>
      <c r="G6" s="37"/>
      <c r="H6" s="38"/>
      <c r="I6" s="38"/>
    </row>
    <row r="7">
      <c r="B7" s="39">
        <v>3.0</v>
      </c>
      <c r="C7" s="42" t="s">
        <v>157</v>
      </c>
      <c r="D7" s="13" t="s">
        <v>154</v>
      </c>
      <c r="E7" s="40">
        <v>46060.0</v>
      </c>
      <c r="F7" s="41" t="s">
        <v>155</v>
      </c>
      <c r="G7" s="37"/>
      <c r="H7" s="38"/>
      <c r="I7" s="38"/>
    </row>
    <row r="8">
      <c r="B8" s="39">
        <v>4.0</v>
      </c>
      <c r="C8" s="42" t="s">
        <v>158</v>
      </c>
      <c r="D8" s="13" t="s">
        <v>154</v>
      </c>
      <c r="E8" s="39" t="s">
        <v>159</v>
      </c>
      <c r="F8" s="41" t="s">
        <v>155</v>
      </c>
      <c r="G8" s="37"/>
      <c r="H8" s="43"/>
      <c r="I8" s="38"/>
    </row>
    <row r="9" ht="224.25" customHeight="1">
      <c r="B9" s="44">
        <v>5.0</v>
      </c>
      <c r="C9" s="45" t="s">
        <v>160</v>
      </c>
      <c r="D9" s="46" t="s">
        <v>161</v>
      </c>
      <c r="E9" s="13"/>
      <c r="F9" s="47" t="s">
        <v>162</v>
      </c>
      <c r="G9" s="37"/>
      <c r="H9" s="38" t="s">
        <v>163</v>
      </c>
      <c r="I9" s="38"/>
    </row>
    <row r="10">
      <c r="B10" s="39">
        <v>6.0</v>
      </c>
      <c r="C10" s="13" t="s">
        <v>164</v>
      </c>
      <c r="D10" s="13" t="s">
        <v>165</v>
      </c>
      <c r="E10" s="13" t="s">
        <v>166</v>
      </c>
      <c r="F10" s="41" t="s">
        <v>167</v>
      </c>
      <c r="G10" s="48"/>
      <c r="H10" s="49"/>
      <c r="I10" s="49"/>
    </row>
    <row r="11">
      <c r="B11" s="39">
        <v>7.0</v>
      </c>
      <c r="C11" s="13" t="s">
        <v>168</v>
      </c>
      <c r="D11" s="13" t="s">
        <v>154</v>
      </c>
      <c r="E11" s="50">
        <v>46095.0</v>
      </c>
      <c r="F11" s="41" t="s">
        <v>155</v>
      </c>
      <c r="G11" s="48"/>
      <c r="H11" s="49"/>
      <c r="I11" s="49"/>
    </row>
    <row r="12">
      <c r="B12" s="39">
        <v>8.0</v>
      </c>
      <c r="C12" s="46" t="s">
        <v>169</v>
      </c>
      <c r="D12" s="46" t="s">
        <v>170</v>
      </c>
      <c r="E12" s="46" t="s">
        <v>171</v>
      </c>
      <c r="F12" s="51" t="s">
        <v>172</v>
      </c>
      <c r="G12" s="52" t="s">
        <v>173</v>
      </c>
      <c r="H12" s="49"/>
      <c r="I12" s="49"/>
    </row>
    <row r="13">
      <c r="B13" s="39">
        <v>9.0</v>
      </c>
      <c r="C13" s="46" t="s">
        <v>174</v>
      </c>
      <c r="D13" s="46" t="s">
        <v>175</v>
      </c>
      <c r="E13" s="46" t="s">
        <v>176</v>
      </c>
      <c r="F13" s="51" t="s">
        <v>177</v>
      </c>
      <c r="G13" s="37" t="s">
        <v>178</v>
      </c>
      <c r="H13" s="49"/>
      <c r="I13" s="49"/>
    </row>
    <row r="14">
      <c r="B14" s="53">
        <v>10.0</v>
      </c>
      <c r="C14" s="54" t="s">
        <v>179</v>
      </c>
      <c r="D14" s="54" t="s">
        <v>175</v>
      </c>
      <c r="E14" s="54" t="s">
        <v>180</v>
      </c>
      <c r="F14" s="55" t="s">
        <v>181</v>
      </c>
      <c r="G14" s="48"/>
      <c r="H14" s="49"/>
      <c r="I14" s="49"/>
    </row>
    <row r="15">
      <c r="B15" s="39"/>
      <c r="C15" s="15"/>
      <c r="D15" s="15"/>
      <c r="E15" s="15"/>
      <c r="F15" s="56"/>
      <c r="G15" s="48"/>
      <c r="H15" s="49"/>
      <c r="I15" s="49"/>
    </row>
    <row r="16">
      <c r="B16" s="39"/>
      <c r="C16" s="15"/>
      <c r="D16" s="15"/>
      <c r="E16" s="15"/>
      <c r="F16" s="56"/>
      <c r="G16" s="48"/>
      <c r="H16" s="49"/>
      <c r="I16" s="49"/>
    </row>
    <row r="17">
      <c r="B17" s="39"/>
      <c r="C17" s="15"/>
      <c r="D17" s="15"/>
      <c r="E17" s="15"/>
      <c r="F17" s="15"/>
      <c r="G17" s="48"/>
      <c r="H17" s="49"/>
      <c r="I17" s="49"/>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24.63"/>
    <col customWidth="1" min="3" max="3" width="30.25"/>
    <col customWidth="1" min="4" max="4" width="15.13"/>
    <col customWidth="1" min="5" max="5" width="20.13"/>
    <col customWidth="1" min="6" max="6" width="16.38"/>
    <col customWidth="1" min="7" max="7" width="15.13"/>
    <col customWidth="1" min="8" max="8" width="17.13"/>
  </cols>
  <sheetData>
    <row r="1" ht="22.5" customHeight="1">
      <c r="A1" s="62" t="s">
        <v>194</v>
      </c>
      <c r="B1" s="62" t="s">
        <v>206</v>
      </c>
      <c r="C1" s="62" t="s">
        <v>209</v>
      </c>
      <c r="D1" s="62" t="s">
        <v>214</v>
      </c>
      <c r="E1" s="62" t="s">
        <v>218</v>
      </c>
      <c r="F1" s="62" t="s">
        <v>221</v>
      </c>
      <c r="G1" s="62" t="s">
        <v>222</v>
      </c>
      <c r="H1" s="62" t="s">
        <v>223</v>
      </c>
    </row>
    <row r="2" ht="22.5" customHeight="1">
      <c r="A2" s="64"/>
      <c r="B2" s="65" t="s">
        <v>224</v>
      </c>
      <c r="C2" s="66" t="s">
        <v>225</v>
      </c>
      <c r="D2" s="67" t="s">
        <v>226</v>
      </c>
      <c r="E2" s="68" t="s">
        <v>227</v>
      </c>
      <c r="F2" s="69">
        <v>45990.0</v>
      </c>
      <c r="G2" s="64"/>
      <c r="H2" s="70" t="s">
        <v>228</v>
      </c>
    </row>
    <row r="3" ht="22.5" customHeight="1">
      <c r="A3" s="64"/>
      <c r="B3" s="70" t="s">
        <v>244</v>
      </c>
      <c r="C3" s="66" t="s">
        <v>245</v>
      </c>
      <c r="D3" s="67" t="s">
        <v>226</v>
      </c>
      <c r="E3" s="68" t="s">
        <v>248</v>
      </c>
      <c r="F3" s="69">
        <v>46035.0</v>
      </c>
      <c r="G3" s="64"/>
      <c r="H3" s="70" t="s">
        <v>251</v>
      </c>
    </row>
    <row r="4" ht="22.5" customHeight="1">
      <c r="A4" s="64"/>
      <c r="B4" s="70" t="s">
        <v>244</v>
      </c>
      <c r="C4" s="66" t="s">
        <v>252</v>
      </c>
      <c r="D4" s="67" t="s">
        <v>226</v>
      </c>
      <c r="E4" s="68" t="s">
        <v>248</v>
      </c>
      <c r="F4" s="69">
        <v>46037.0</v>
      </c>
      <c r="G4" s="64"/>
      <c r="H4" s="78" t="s">
        <v>251</v>
      </c>
    </row>
    <row r="5" ht="22.5" customHeight="1">
      <c r="A5" s="64"/>
      <c r="B5" s="70" t="s">
        <v>258</v>
      </c>
      <c r="C5" s="66" t="s">
        <v>260</v>
      </c>
      <c r="D5" s="67" t="s">
        <v>226</v>
      </c>
      <c r="E5" s="68" t="s">
        <v>248</v>
      </c>
      <c r="F5" s="69">
        <v>46040.0</v>
      </c>
      <c r="G5" s="64"/>
      <c r="H5" s="78" t="s">
        <v>251</v>
      </c>
    </row>
    <row r="6" ht="22.5" customHeight="1">
      <c r="A6" s="64"/>
      <c r="B6" s="70"/>
      <c r="C6" s="66"/>
      <c r="D6" s="70"/>
      <c r="E6" s="68"/>
      <c r="F6" s="69"/>
      <c r="G6" s="64"/>
      <c r="H6" s="87"/>
    </row>
    <row r="7" ht="22.5" customHeight="1">
      <c r="A7" s="64"/>
      <c r="B7" s="78"/>
      <c r="C7" s="90"/>
      <c r="D7" s="70"/>
      <c r="E7" s="68"/>
      <c r="F7" s="69"/>
      <c r="G7" s="64"/>
      <c r="H7" s="87"/>
    </row>
    <row r="8" ht="22.5" customHeight="1">
      <c r="A8" s="64"/>
      <c r="B8" s="78"/>
      <c r="C8" s="66"/>
      <c r="D8" s="70"/>
      <c r="E8" s="68"/>
      <c r="F8" s="69"/>
      <c r="G8" s="64"/>
      <c r="H8" s="87"/>
    </row>
    <row r="9" ht="22.5" customHeight="1">
      <c r="A9" s="64"/>
      <c r="B9" s="87"/>
      <c r="C9" s="64"/>
      <c r="D9" s="64"/>
      <c r="E9" s="96"/>
      <c r="F9" s="97"/>
      <c r="G9" s="64"/>
      <c r="H9" s="87"/>
    </row>
    <row r="10" ht="22.5" customHeight="1">
      <c r="A10" s="64"/>
      <c r="B10" s="87"/>
      <c r="C10" s="64"/>
      <c r="D10" s="64"/>
      <c r="E10" s="96"/>
      <c r="F10" s="97"/>
      <c r="G10" s="64"/>
      <c r="H10" s="87"/>
    </row>
    <row r="11" ht="22.5" customHeight="1">
      <c r="A11" s="64"/>
      <c r="B11" s="87"/>
      <c r="C11" s="64"/>
      <c r="D11" s="64"/>
      <c r="E11" s="96"/>
      <c r="F11" s="97"/>
      <c r="G11" s="64"/>
      <c r="H11" s="87"/>
    </row>
    <row r="12" ht="22.5" customHeight="1">
      <c r="A12" s="64"/>
      <c r="B12" s="87"/>
      <c r="C12" s="64"/>
      <c r="D12" s="64"/>
      <c r="E12" s="96"/>
      <c r="F12" s="97"/>
      <c r="G12" s="64"/>
      <c r="H12" s="87"/>
    </row>
    <row r="13" ht="22.5" customHeight="1">
      <c r="A13" s="64"/>
      <c r="B13" s="87"/>
      <c r="C13" s="64"/>
      <c r="D13" s="64"/>
      <c r="E13" s="96"/>
      <c r="F13" s="97"/>
      <c r="G13" s="64"/>
      <c r="H13" s="87"/>
    </row>
    <row r="14" ht="22.5" customHeight="1">
      <c r="A14" s="64"/>
      <c r="B14" s="87"/>
      <c r="C14" s="64"/>
      <c r="D14" s="64"/>
      <c r="E14" s="96"/>
      <c r="F14" s="97"/>
      <c r="G14" s="64"/>
      <c r="H14" s="87"/>
    </row>
    <row r="15" ht="22.5" customHeight="1">
      <c r="A15" s="64"/>
      <c r="B15" s="87"/>
      <c r="C15" s="64"/>
      <c r="D15" s="64"/>
      <c r="E15" s="96"/>
      <c r="F15" s="97"/>
      <c r="G15" s="64"/>
      <c r="H15" s="87"/>
    </row>
  </sheetData>
  <dataValidations>
    <dataValidation type="list" allowBlank="1" sqref="B2:B15">
      <formula1>"Facebook,Tik Tok,Instagram"</formula1>
    </dataValidation>
    <dataValidation type="custom" allowBlank="1" showDropDown="1" sqref="F2:F15">
      <formula1>OR(NOT(ISERROR(DATEVALUE(F2))), AND(ISNUMBER(F2), LEFT(CELL("format", F2))="D"))</formula1>
    </dataValidation>
    <dataValidation type="list" allowBlank="1" sqref="E2:E15">
      <formula1>"Planificat,În curs,Publicat,Nerealizat"</formula1>
    </dataValidation>
    <dataValidation type="list" allowBlank="1" sqref="H2:H15">
      <formula1>"Reel,Postare,Story,Concurs,Sondaj"</formula1>
    </dataValidation>
    <dataValidation allowBlank="1" showDropDown="1" sqref="A2:A15 C2:C15"/>
  </dataValidations>
  <hyperlinks>
    <hyperlink r:id="rId1" ref="D2"/>
    <hyperlink r:id="rId2" ref="D3"/>
    <hyperlink r:id="rId3" ref="D4"/>
    <hyperlink r:id="rId4" ref="D5"/>
  </hyperlinks>
  <drawing r:id="rId5"/>
  <tableParts count="1">
    <tablePart r:id="rId7"/>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13"/>
    <col customWidth="1" min="2" max="3" width="19.0"/>
    <col customWidth="1" min="4" max="4" width="17.88"/>
  </cols>
  <sheetData>
    <row r="1">
      <c r="A1" s="57" t="s">
        <v>182</v>
      </c>
      <c r="B1" s="57" t="s">
        <v>183</v>
      </c>
      <c r="C1" s="57" t="s">
        <v>184</v>
      </c>
      <c r="D1" s="57" t="s">
        <v>185</v>
      </c>
    </row>
    <row r="2">
      <c r="A2" s="58" t="s">
        <v>186</v>
      </c>
      <c r="C2" s="58" t="s">
        <v>187</v>
      </c>
      <c r="D2" s="58" t="s">
        <v>188</v>
      </c>
    </row>
    <row r="3">
      <c r="A3" s="58" t="s">
        <v>189</v>
      </c>
      <c r="D3" s="58" t="s">
        <v>190</v>
      </c>
    </row>
    <row r="4">
      <c r="A4" s="58" t="s">
        <v>191</v>
      </c>
    </row>
    <row r="8">
      <c r="A8" s="58" t="s">
        <v>192</v>
      </c>
    </row>
    <row r="9">
      <c r="A9" s="59" t="s">
        <v>193</v>
      </c>
    </row>
    <row r="10">
      <c r="A10" s="59" t="s">
        <v>195</v>
      </c>
    </row>
    <row r="11">
      <c r="A11" s="60" t="s">
        <v>196</v>
      </c>
    </row>
    <row r="12">
      <c r="A12" s="61" t="s">
        <v>197</v>
      </c>
    </row>
    <row r="13">
      <c r="A13" s="59" t="s">
        <v>198</v>
      </c>
    </row>
    <row r="14">
      <c r="A14" s="59" t="s">
        <v>199</v>
      </c>
    </row>
    <row r="15">
      <c r="A15" s="59" t="s">
        <v>200</v>
      </c>
    </row>
    <row r="16">
      <c r="A16" s="61" t="s">
        <v>201</v>
      </c>
    </row>
    <row r="17">
      <c r="A17" s="59" t="s">
        <v>202</v>
      </c>
    </row>
    <row r="18">
      <c r="A18" s="59" t="s">
        <v>203</v>
      </c>
    </row>
    <row r="19">
      <c r="A19" s="59" t="s">
        <v>204</v>
      </c>
    </row>
    <row r="20">
      <c r="A20" s="63" t="s">
        <v>205</v>
      </c>
    </row>
    <row r="21">
      <c r="A21" s="63" t="s">
        <v>207</v>
      </c>
    </row>
    <row r="22">
      <c r="A22" s="61" t="s">
        <v>208</v>
      </c>
    </row>
    <row r="23">
      <c r="A23" s="61" t="s">
        <v>210</v>
      </c>
    </row>
    <row r="24">
      <c r="A24" s="63" t="s">
        <v>211</v>
      </c>
    </row>
    <row r="25">
      <c r="A25" s="63" t="s">
        <v>212</v>
      </c>
    </row>
    <row r="26">
      <c r="A26" s="61" t="s">
        <v>213</v>
      </c>
    </row>
    <row r="27">
      <c r="A27" s="58" t="s">
        <v>215</v>
      </c>
    </row>
    <row r="28">
      <c r="A28" s="58" t="s">
        <v>216</v>
      </c>
    </row>
    <row r="29">
      <c r="A29" s="58" t="s">
        <v>217</v>
      </c>
    </row>
    <row r="30">
      <c r="A30" s="58" t="s">
        <v>219</v>
      </c>
    </row>
    <row r="31">
      <c r="A31" s="58" t="s">
        <v>220</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13.0"/>
    <col customWidth="1" min="3" max="4" width="14.63"/>
    <col customWidth="1" min="5" max="5" width="32.63"/>
    <col customWidth="1" min="6" max="6" width="9.63"/>
    <col customWidth="1" min="7" max="7" width="10.13"/>
    <col customWidth="1" min="8" max="8" width="9.13"/>
    <col customWidth="1" min="9" max="9" width="9.25"/>
    <col customWidth="1" min="10" max="10" width="8.38"/>
    <col customWidth="1" min="11" max="11" width="7.0"/>
    <col customWidth="1" min="12" max="12" width="7.5"/>
    <col customWidth="1" min="13" max="13" width="9.13"/>
    <col customWidth="1" min="14" max="14" width="8.0"/>
    <col customWidth="1" min="15" max="15" width="10.5"/>
    <col customWidth="1" min="16" max="16" width="9.0"/>
    <col customWidth="1" min="17" max="17" width="8.75"/>
  </cols>
  <sheetData>
    <row r="1">
      <c r="E1" s="58"/>
    </row>
    <row r="3">
      <c r="A3" s="71" t="s">
        <v>229</v>
      </c>
      <c r="B3" s="72" t="s">
        <v>230</v>
      </c>
      <c r="D3" s="72" t="s">
        <v>152</v>
      </c>
      <c r="E3" s="72" t="s">
        <v>231</v>
      </c>
      <c r="F3" s="72" t="s">
        <v>111</v>
      </c>
      <c r="G3" s="72" t="s">
        <v>232</v>
      </c>
      <c r="H3" s="72" t="s">
        <v>127</v>
      </c>
      <c r="I3" s="72" t="s">
        <v>131</v>
      </c>
      <c r="J3" s="72" t="s">
        <v>233</v>
      </c>
      <c r="K3" s="72" t="s">
        <v>105</v>
      </c>
      <c r="L3" s="72" t="s">
        <v>109</v>
      </c>
      <c r="M3" s="72" t="s">
        <v>121</v>
      </c>
      <c r="N3" s="72" t="s">
        <v>234</v>
      </c>
      <c r="O3" s="72" t="s">
        <v>113</v>
      </c>
      <c r="P3" s="72" t="s">
        <v>117</v>
      </c>
      <c r="Q3" s="72" t="s">
        <v>235</v>
      </c>
    </row>
    <row r="4">
      <c r="A4" s="73">
        <v>46164.0</v>
      </c>
      <c r="B4" s="74" t="s">
        <v>236</v>
      </c>
      <c r="D4" s="75" t="s">
        <v>155</v>
      </c>
      <c r="E4" s="76" t="s">
        <v>237</v>
      </c>
      <c r="F4" s="58" t="b">
        <v>0</v>
      </c>
      <c r="G4" s="77" t="b">
        <v>0</v>
      </c>
      <c r="H4" s="58" t="b">
        <v>1</v>
      </c>
      <c r="I4" s="77" t="b">
        <v>0</v>
      </c>
      <c r="J4" s="58" t="b">
        <v>1</v>
      </c>
      <c r="K4" s="77" t="b">
        <v>0</v>
      </c>
      <c r="L4" s="77" t="b">
        <v>0</v>
      </c>
      <c r="M4" s="77" t="b">
        <v>0</v>
      </c>
      <c r="N4" s="58" t="b">
        <v>0</v>
      </c>
      <c r="O4" s="77" t="b">
        <v>0</v>
      </c>
      <c r="P4" s="58" t="b">
        <v>1</v>
      </c>
      <c r="Q4" s="77" t="b">
        <v>0</v>
      </c>
    </row>
    <row r="5">
      <c r="A5" s="73">
        <v>46165.0</v>
      </c>
      <c r="B5" s="74" t="s">
        <v>238</v>
      </c>
      <c r="D5" s="75" t="s">
        <v>239</v>
      </c>
      <c r="E5" s="76" t="s">
        <v>240</v>
      </c>
      <c r="F5" s="58" t="b">
        <v>1</v>
      </c>
      <c r="G5" s="58" t="b">
        <v>1</v>
      </c>
      <c r="H5" s="77" t="b">
        <v>0</v>
      </c>
      <c r="I5" s="58" t="b">
        <v>1</v>
      </c>
      <c r="J5" s="58" t="b">
        <v>1</v>
      </c>
      <c r="K5" s="77" t="b">
        <v>0</v>
      </c>
      <c r="L5" s="58" t="b">
        <v>0</v>
      </c>
      <c r="M5" s="58" t="b">
        <v>1</v>
      </c>
      <c r="N5" s="77" t="b">
        <v>0</v>
      </c>
      <c r="O5" s="58" t="b">
        <v>1</v>
      </c>
      <c r="P5" s="58" t="b">
        <v>1</v>
      </c>
      <c r="Q5" s="77" t="b">
        <v>0</v>
      </c>
    </row>
    <row r="6">
      <c r="A6" s="73">
        <v>46174.0</v>
      </c>
      <c r="B6" s="74" t="s">
        <v>241</v>
      </c>
      <c r="D6" s="75" t="s">
        <v>242</v>
      </c>
      <c r="E6" s="76" t="s">
        <v>243</v>
      </c>
      <c r="F6" s="58" t="b">
        <v>0</v>
      </c>
      <c r="G6" s="77" t="b">
        <v>0</v>
      </c>
      <c r="H6" s="77" t="b">
        <v>0</v>
      </c>
      <c r="I6" s="58" t="b">
        <v>0</v>
      </c>
      <c r="J6" s="77" t="b">
        <v>0</v>
      </c>
      <c r="K6" s="58" t="b">
        <v>1</v>
      </c>
      <c r="L6" s="58" t="b">
        <v>1</v>
      </c>
      <c r="M6" s="58" t="b">
        <v>1</v>
      </c>
      <c r="N6" s="58" t="b">
        <v>1</v>
      </c>
      <c r="O6" s="58" t="b">
        <v>1</v>
      </c>
      <c r="P6" s="58" t="b">
        <v>1</v>
      </c>
      <c r="Q6" s="77" t="b">
        <v>0</v>
      </c>
    </row>
    <row r="7">
      <c r="A7" s="73">
        <v>46179.0</v>
      </c>
      <c r="B7" s="74" t="s">
        <v>246</v>
      </c>
      <c r="D7" s="75" t="s">
        <v>239</v>
      </c>
      <c r="E7" s="76" t="s">
        <v>247</v>
      </c>
      <c r="F7" s="58" t="b">
        <v>1</v>
      </c>
      <c r="G7" s="58" t="b">
        <v>1</v>
      </c>
      <c r="H7" s="77" t="b">
        <v>0</v>
      </c>
      <c r="I7" s="77" t="b">
        <v>0</v>
      </c>
      <c r="J7" s="77" t="b">
        <v>0</v>
      </c>
      <c r="K7" s="58" t="b">
        <v>1</v>
      </c>
      <c r="L7" s="58" t="b">
        <v>1</v>
      </c>
      <c r="M7" s="77" t="b">
        <v>0</v>
      </c>
      <c r="N7" s="58" t="b">
        <v>1</v>
      </c>
      <c r="O7" s="77" t="b">
        <v>0</v>
      </c>
      <c r="P7" s="58" t="b">
        <v>1</v>
      </c>
      <c r="Q7" s="77" t="b">
        <v>0</v>
      </c>
    </row>
    <row r="8">
      <c r="A8" s="73">
        <v>46186.0</v>
      </c>
      <c r="B8" s="74" t="s">
        <v>249</v>
      </c>
      <c r="D8" s="75" t="s">
        <v>250</v>
      </c>
      <c r="E8" s="76" t="s">
        <v>247</v>
      </c>
      <c r="F8" s="58" t="b">
        <v>1</v>
      </c>
      <c r="G8" s="58" t="b">
        <v>1</v>
      </c>
      <c r="H8" s="58" t="b">
        <v>1</v>
      </c>
      <c r="I8" s="58" t="b">
        <v>1</v>
      </c>
      <c r="J8" s="58" t="b">
        <v>1</v>
      </c>
      <c r="K8" s="58" t="b">
        <v>1</v>
      </c>
      <c r="L8" s="58" t="b">
        <v>1</v>
      </c>
      <c r="M8" s="77" t="b">
        <v>0</v>
      </c>
      <c r="N8" s="58" t="b">
        <v>1</v>
      </c>
      <c r="O8" s="77" t="b">
        <v>0</v>
      </c>
      <c r="P8" s="58" t="b">
        <v>1</v>
      </c>
      <c r="Q8" s="77" t="b">
        <v>0</v>
      </c>
    </row>
  </sheetData>
  <mergeCells count="6">
    <mergeCell ref="B3:C3"/>
    <mergeCell ref="B4:C4"/>
    <mergeCell ref="B5:C5"/>
    <mergeCell ref="B6:C6"/>
    <mergeCell ref="B7:C7"/>
    <mergeCell ref="B8:C8"/>
  </mergeCells>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22.63"/>
    <col customWidth="1" min="2" max="2" width="68.0"/>
    <col customWidth="1" min="3" max="4" width="22.63"/>
    <col customWidth="1" min="5" max="5" width="21.13"/>
    <col customWidth="1" min="6" max="6" width="46.0"/>
    <col customWidth="1" min="7" max="7" width="22.63"/>
  </cols>
  <sheetData>
    <row r="1" ht="22.5" customHeight="1">
      <c r="A1" s="62" t="s">
        <v>253</v>
      </c>
      <c r="B1" s="62" t="s">
        <v>254</v>
      </c>
      <c r="C1" s="62" t="s">
        <v>255</v>
      </c>
      <c r="D1" s="79" t="s">
        <v>256</v>
      </c>
      <c r="E1" s="80" t="s">
        <v>257</v>
      </c>
      <c r="F1" s="81" t="s">
        <v>259</v>
      </c>
    </row>
    <row r="2" ht="22.5" customHeight="1">
      <c r="A2" s="82" t="s">
        <v>261</v>
      </c>
      <c r="B2" s="84" t="s">
        <v>262</v>
      </c>
      <c r="C2" s="82">
        <v>1.0</v>
      </c>
      <c r="D2" s="85">
        <v>375.0</v>
      </c>
      <c r="E2" s="85">
        <f t="shared" ref="E2:E65" si="1">C2*D2</f>
        <v>375</v>
      </c>
      <c r="F2" s="88"/>
      <c r="G2" s="89"/>
      <c r="H2" s="89"/>
      <c r="I2" s="89"/>
      <c r="J2" s="89"/>
      <c r="K2" s="89"/>
      <c r="L2" s="89"/>
      <c r="M2" s="89"/>
      <c r="N2" s="89"/>
      <c r="O2" s="89"/>
      <c r="P2" s="89"/>
      <c r="Q2" s="89"/>
      <c r="R2" s="89"/>
      <c r="S2" s="89"/>
      <c r="T2" s="89"/>
      <c r="U2" s="89"/>
      <c r="V2" s="89"/>
      <c r="W2" s="89"/>
      <c r="X2" s="89"/>
      <c r="Y2" s="89"/>
      <c r="Z2" s="89"/>
      <c r="AA2" s="89"/>
    </row>
    <row r="3" ht="22.5" customHeight="1">
      <c r="A3" s="82" t="s">
        <v>270</v>
      </c>
      <c r="B3" s="91" t="s">
        <v>271</v>
      </c>
      <c r="C3" s="82">
        <v>1.0</v>
      </c>
      <c r="D3" s="85">
        <v>275.0</v>
      </c>
      <c r="E3" s="85">
        <f t="shared" si="1"/>
        <v>275</v>
      </c>
      <c r="F3" s="88"/>
      <c r="G3" s="89"/>
      <c r="H3" s="89"/>
      <c r="I3" s="89"/>
      <c r="J3" s="89"/>
      <c r="K3" s="89"/>
      <c r="L3" s="89"/>
      <c r="M3" s="89"/>
      <c r="N3" s="89"/>
      <c r="O3" s="89"/>
      <c r="P3" s="89"/>
      <c r="Q3" s="89"/>
      <c r="R3" s="89"/>
      <c r="S3" s="89"/>
      <c r="T3" s="89"/>
      <c r="U3" s="89"/>
      <c r="V3" s="89"/>
      <c r="W3" s="89"/>
      <c r="X3" s="89"/>
      <c r="Y3" s="89"/>
      <c r="Z3" s="89"/>
      <c r="AA3" s="89"/>
    </row>
    <row r="4" ht="22.5" customHeight="1">
      <c r="A4" s="70" t="s">
        <v>273</v>
      </c>
      <c r="B4" s="92" t="s">
        <v>274</v>
      </c>
      <c r="C4" s="70">
        <v>1.0</v>
      </c>
      <c r="D4" s="93">
        <v>190.0</v>
      </c>
      <c r="E4" s="94">
        <f t="shared" si="1"/>
        <v>190</v>
      </c>
      <c r="F4" s="95"/>
    </row>
    <row r="5" ht="22.5" customHeight="1">
      <c r="A5" s="70" t="s">
        <v>277</v>
      </c>
      <c r="B5" s="98" t="s">
        <v>278</v>
      </c>
      <c r="C5" s="70">
        <v>4.0</v>
      </c>
      <c r="D5" s="93">
        <v>55.0</v>
      </c>
      <c r="E5" s="94">
        <f t="shared" si="1"/>
        <v>220</v>
      </c>
      <c r="F5" s="99" t="s">
        <v>280</v>
      </c>
    </row>
    <row r="6" ht="22.5" customHeight="1">
      <c r="A6" s="70" t="s">
        <v>281</v>
      </c>
      <c r="B6" s="92" t="s">
        <v>282</v>
      </c>
      <c r="C6" s="70">
        <v>3.0</v>
      </c>
      <c r="D6" s="93">
        <v>30.0</v>
      </c>
      <c r="E6" s="94">
        <f t="shared" si="1"/>
        <v>90</v>
      </c>
      <c r="F6" s="99" t="s">
        <v>284</v>
      </c>
    </row>
    <row r="7" ht="22.5" customHeight="1">
      <c r="A7" s="70" t="s">
        <v>285</v>
      </c>
      <c r="B7" s="92" t="s">
        <v>287</v>
      </c>
      <c r="C7" s="70">
        <v>2.0</v>
      </c>
      <c r="D7" s="93">
        <v>12.0</v>
      </c>
      <c r="E7" s="94">
        <f t="shared" si="1"/>
        <v>24</v>
      </c>
      <c r="F7" s="95"/>
    </row>
    <row r="8" ht="22.5" customHeight="1">
      <c r="A8" s="70" t="s">
        <v>289</v>
      </c>
      <c r="B8" s="92" t="s">
        <v>290</v>
      </c>
      <c r="C8" s="70">
        <v>1.0</v>
      </c>
      <c r="D8" s="93">
        <v>55.0</v>
      </c>
      <c r="E8" s="94">
        <f t="shared" si="1"/>
        <v>55</v>
      </c>
      <c r="F8" s="99" t="s">
        <v>301</v>
      </c>
    </row>
    <row r="9" ht="22.5" customHeight="1">
      <c r="A9" s="70" t="s">
        <v>304</v>
      </c>
      <c r="B9" s="92" t="s">
        <v>306</v>
      </c>
      <c r="C9" s="70">
        <v>1.0</v>
      </c>
      <c r="D9" s="93">
        <v>90.0</v>
      </c>
      <c r="E9" s="94">
        <f t="shared" si="1"/>
        <v>90</v>
      </c>
      <c r="F9" s="99"/>
    </row>
    <row r="10" ht="22.5" customHeight="1">
      <c r="A10" s="70" t="s">
        <v>308</v>
      </c>
      <c r="B10" s="92" t="s">
        <v>309</v>
      </c>
      <c r="C10" s="70">
        <v>1.0</v>
      </c>
      <c r="D10" s="93">
        <v>80.0</v>
      </c>
      <c r="E10" s="94">
        <f t="shared" si="1"/>
        <v>80</v>
      </c>
      <c r="F10" s="99" t="s">
        <v>312</v>
      </c>
    </row>
    <row r="11" ht="22.5" customHeight="1">
      <c r="A11" s="70" t="s">
        <v>313</v>
      </c>
      <c r="B11" s="92" t="s">
        <v>314</v>
      </c>
      <c r="C11" s="70">
        <v>2.0</v>
      </c>
      <c r="D11" s="93">
        <v>4.0</v>
      </c>
      <c r="E11" s="94">
        <f t="shared" si="1"/>
        <v>8</v>
      </c>
      <c r="F11" s="104"/>
    </row>
    <row r="12" ht="22.5" customHeight="1">
      <c r="A12" s="70" t="s">
        <v>321</v>
      </c>
      <c r="B12" s="92" t="s">
        <v>322</v>
      </c>
      <c r="C12" s="70">
        <v>2.0</v>
      </c>
      <c r="D12" s="93">
        <v>5.5</v>
      </c>
      <c r="E12" s="94">
        <f t="shared" si="1"/>
        <v>11</v>
      </c>
      <c r="F12" s="104"/>
    </row>
    <row r="13" ht="22.5" customHeight="1">
      <c r="A13" s="70" t="s">
        <v>324</v>
      </c>
      <c r="B13" s="92" t="s">
        <v>325</v>
      </c>
      <c r="C13" s="70">
        <v>6.0</v>
      </c>
      <c r="D13" s="93">
        <v>7.0</v>
      </c>
      <c r="E13" s="94">
        <f t="shared" si="1"/>
        <v>42</v>
      </c>
      <c r="F13" s="104"/>
    </row>
    <row r="14" ht="22.5" customHeight="1">
      <c r="A14" s="70" t="s">
        <v>327</v>
      </c>
      <c r="B14" s="92" t="s">
        <v>328</v>
      </c>
      <c r="C14" s="70">
        <v>5.0</v>
      </c>
      <c r="D14" s="93">
        <v>7.0</v>
      </c>
      <c r="E14" s="94">
        <f t="shared" si="1"/>
        <v>35</v>
      </c>
    </row>
    <row r="15" ht="22.5" customHeight="1">
      <c r="A15" s="107" t="s">
        <v>332</v>
      </c>
      <c r="B15" s="112" t="s">
        <v>286</v>
      </c>
      <c r="C15" s="107">
        <v>5.0</v>
      </c>
      <c r="D15" s="113">
        <v>7.0</v>
      </c>
      <c r="E15" s="113">
        <f t="shared" si="1"/>
        <v>35</v>
      </c>
      <c r="F15" s="107" t="s">
        <v>341</v>
      </c>
      <c r="G15" s="114"/>
      <c r="H15" s="114"/>
      <c r="I15" s="114"/>
      <c r="J15" s="114"/>
      <c r="K15" s="114"/>
      <c r="L15" s="114"/>
      <c r="M15" s="114"/>
      <c r="N15" s="114"/>
      <c r="O15" s="114"/>
      <c r="P15" s="114"/>
      <c r="Q15" s="114"/>
      <c r="R15" s="114"/>
      <c r="S15" s="114"/>
      <c r="T15" s="114"/>
      <c r="U15" s="114"/>
      <c r="V15" s="114"/>
      <c r="W15" s="114"/>
      <c r="X15" s="114"/>
      <c r="Y15" s="114"/>
      <c r="Z15" s="114"/>
      <c r="AA15" s="114"/>
    </row>
    <row r="16" ht="22.5" customHeight="1">
      <c r="A16" s="115" t="s">
        <v>343</v>
      </c>
      <c r="B16" s="116" t="s">
        <v>344</v>
      </c>
      <c r="C16" s="115">
        <v>1.0</v>
      </c>
      <c r="D16" s="117">
        <v>83.0</v>
      </c>
      <c r="E16" s="117">
        <f t="shared" si="1"/>
        <v>83</v>
      </c>
      <c r="F16" s="118"/>
      <c r="G16" s="119"/>
      <c r="H16" s="119"/>
      <c r="I16" s="119"/>
      <c r="J16" s="119"/>
      <c r="K16" s="119"/>
      <c r="L16" s="119"/>
      <c r="M16" s="119"/>
      <c r="N16" s="119"/>
      <c r="O16" s="119"/>
      <c r="P16" s="119"/>
      <c r="Q16" s="119"/>
      <c r="R16" s="119"/>
      <c r="S16" s="119"/>
      <c r="T16" s="119"/>
      <c r="U16" s="119"/>
      <c r="V16" s="119"/>
      <c r="W16" s="119"/>
      <c r="X16" s="119"/>
      <c r="Y16" s="119"/>
      <c r="Z16" s="119"/>
      <c r="AA16" s="119"/>
    </row>
    <row r="17" ht="22.5" customHeight="1">
      <c r="A17" s="70" t="s">
        <v>347</v>
      </c>
      <c r="B17" s="92" t="s">
        <v>348</v>
      </c>
      <c r="C17" s="70">
        <v>4.0</v>
      </c>
      <c r="D17" s="93">
        <v>8.0</v>
      </c>
      <c r="E17" s="94">
        <f t="shared" si="1"/>
        <v>32</v>
      </c>
      <c r="F17" s="104"/>
    </row>
    <row r="18" ht="22.5" customHeight="1">
      <c r="A18" s="70" t="s">
        <v>351</v>
      </c>
      <c r="B18" s="92" t="s">
        <v>305</v>
      </c>
      <c r="C18" s="70">
        <v>6.0</v>
      </c>
      <c r="D18" s="93">
        <v>9.0</v>
      </c>
      <c r="E18" s="94">
        <f t="shared" si="1"/>
        <v>54</v>
      </c>
      <c r="F18" s="104"/>
    </row>
    <row r="19" ht="22.5" customHeight="1">
      <c r="A19" s="70" t="s">
        <v>353</v>
      </c>
      <c r="B19" s="92" t="s">
        <v>354</v>
      </c>
      <c r="C19" s="70">
        <v>6.0</v>
      </c>
      <c r="D19" s="93">
        <v>10.0</v>
      </c>
      <c r="E19" s="94">
        <f t="shared" si="1"/>
        <v>60</v>
      </c>
      <c r="F19" s="104"/>
    </row>
    <row r="20" ht="22.5" customHeight="1">
      <c r="A20" s="70" t="s">
        <v>361</v>
      </c>
      <c r="B20" s="92" t="s">
        <v>362</v>
      </c>
      <c r="C20" s="70">
        <v>2.0</v>
      </c>
      <c r="D20" s="93">
        <v>10.0</v>
      </c>
      <c r="E20" s="94">
        <f t="shared" si="1"/>
        <v>20</v>
      </c>
      <c r="F20" s="104"/>
    </row>
    <row r="21" ht="22.5" customHeight="1">
      <c r="A21" s="70" t="s">
        <v>371</v>
      </c>
      <c r="B21" s="92" t="s">
        <v>373</v>
      </c>
      <c r="C21" s="70">
        <v>3.0</v>
      </c>
      <c r="D21" s="93">
        <v>8.0</v>
      </c>
      <c r="E21" s="94">
        <f t="shared" si="1"/>
        <v>24</v>
      </c>
      <c r="F21" s="104"/>
    </row>
    <row r="22" ht="22.5" customHeight="1">
      <c r="A22" s="70" t="s">
        <v>377</v>
      </c>
      <c r="B22" s="92" t="s">
        <v>378</v>
      </c>
      <c r="C22" s="70">
        <v>4.0</v>
      </c>
      <c r="D22" s="93">
        <v>3.2</v>
      </c>
      <c r="E22" s="94">
        <f t="shared" si="1"/>
        <v>12.8</v>
      </c>
      <c r="F22" s="104"/>
    </row>
    <row r="23" ht="22.5" customHeight="1">
      <c r="A23" s="70" t="s">
        <v>382</v>
      </c>
      <c r="B23" s="92" t="s">
        <v>385</v>
      </c>
      <c r="C23" s="70">
        <v>4.0</v>
      </c>
      <c r="D23" s="93">
        <v>3.6</v>
      </c>
      <c r="E23" s="94">
        <f t="shared" si="1"/>
        <v>14.4</v>
      </c>
      <c r="F23" s="104"/>
    </row>
    <row r="24" ht="22.5" customHeight="1">
      <c r="A24" s="70" t="s">
        <v>387</v>
      </c>
      <c r="B24" s="92" t="s">
        <v>389</v>
      </c>
      <c r="C24" s="70">
        <v>4.0</v>
      </c>
      <c r="D24" s="93">
        <v>4.0</v>
      </c>
      <c r="E24" s="94">
        <f t="shared" si="1"/>
        <v>16</v>
      </c>
      <c r="F24" s="104"/>
    </row>
    <row r="25" ht="22.5" customHeight="1">
      <c r="A25" s="70" t="s">
        <v>394</v>
      </c>
      <c r="B25" s="92" t="s">
        <v>395</v>
      </c>
      <c r="C25" s="70">
        <v>4.0</v>
      </c>
      <c r="D25" s="93">
        <v>4.4</v>
      </c>
      <c r="E25" s="94">
        <f t="shared" si="1"/>
        <v>17.6</v>
      </c>
      <c r="F25" s="104"/>
    </row>
    <row r="26" ht="22.5" customHeight="1">
      <c r="A26" s="70" t="s">
        <v>398</v>
      </c>
      <c r="B26" s="131" t="s">
        <v>399</v>
      </c>
      <c r="C26" s="70">
        <v>4.0</v>
      </c>
      <c r="D26" s="93">
        <v>3.0</v>
      </c>
      <c r="E26" s="94">
        <f t="shared" si="1"/>
        <v>12</v>
      </c>
      <c r="F26" s="104"/>
    </row>
    <row r="27" ht="22.5" customHeight="1">
      <c r="A27" s="70" t="s">
        <v>405</v>
      </c>
      <c r="B27" s="92" t="s">
        <v>406</v>
      </c>
      <c r="C27" s="70">
        <v>2.0</v>
      </c>
      <c r="D27" s="93">
        <v>4.5</v>
      </c>
      <c r="E27" s="94">
        <f t="shared" si="1"/>
        <v>9</v>
      </c>
      <c r="F27" s="104"/>
    </row>
    <row r="28" ht="22.5" customHeight="1">
      <c r="A28" s="70" t="s">
        <v>411</v>
      </c>
      <c r="B28" s="92" t="s">
        <v>412</v>
      </c>
      <c r="C28" s="70">
        <v>2.0</v>
      </c>
      <c r="D28" s="93">
        <v>6.0</v>
      </c>
      <c r="E28" s="94">
        <f t="shared" si="1"/>
        <v>12</v>
      </c>
      <c r="F28" s="104"/>
    </row>
    <row r="29" ht="22.5" customHeight="1">
      <c r="A29" s="70" t="s">
        <v>416</v>
      </c>
      <c r="B29" s="92" t="s">
        <v>417</v>
      </c>
      <c r="C29" s="70">
        <v>10.0</v>
      </c>
      <c r="D29" s="93">
        <v>16.0</v>
      </c>
      <c r="E29" s="94">
        <f t="shared" si="1"/>
        <v>160</v>
      </c>
      <c r="F29" s="104"/>
    </row>
    <row r="30" ht="22.5" customHeight="1">
      <c r="A30" s="70" t="s">
        <v>422</v>
      </c>
      <c r="B30" s="92" t="s">
        <v>296</v>
      </c>
      <c r="C30" s="70">
        <v>8.0</v>
      </c>
      <c r="D30" s="93">
        <v>6.0</v>
      </c>
      <c r="E30" s="94">
        <f t="shared" si="1"/>
        <v>48</v>
      </c>
      <c r="F30" s="104"/>
    </row>
    <row r="31" ht="22.5" customHeight="1">
      <c r="A31" s="70" t="s">
        <v>427</v>
      </c>
      <c r="B31" s="92" t="s">
        <v>428</v>
      </c>
      <c r="C31" s="70">
        <v>8.0</v>
      </c>
      <c r="D31" s="93">
        <v>4.0</v>
      </c>
      <c r="E31" s="94">
        <f t="shared" si="1"/>
        <v>32</v>
      </c>
      <c r="F31" s="104"/>
    </row>
    <row r="32" ht="22.5" customHeight="1">
      <c r="A32" s="70" t="s">
        <v>434</v>
      </c>
      <c r="B32" s="92" t="s">
        <v>435</v>
      </c>
      <c r="C32" s="70">
        <v>5.0</v>
      </c>
      <c r="D32" s="93">
        <v>6.0</v>
      </c>
      <c r="E32" s="94">
        <f t="shared" si="1"/>
        <v>30</v>
      </c>
      <c r="F32" s="104"/>
    </row>
    <row r="33" ht="22.5" customHeight="1">
      <c r="A33" s="70" t="s">
        <v>437</v>
      </c>
      <c r="B33" s="92" t="s">
        <v>438</v>
      </c>
      <c r="C33" s="70">
        <v>1.0</v>
      </c>
      <c r="D33" s="93">
        <v>10.0</v>
      </c>
      <c r="E33" s="94">
        <f t="shared" si="1"/>
        <v>10</v>
      </c>
      <c r="F33" s="99" t="s">
        <v>440</v>
      </c>
    </row>
    <row r="34" ht="22.5" customHeight="1">
      <c r="A34" s="70" t="s">
        <v>441</v>
      </c>
      <c r="B34" s="92" t="s">
        <v>442</v>
      </c>
      <c r="C34" s="70">
        <v>12.0</v>
      </c>
      <c r="D34" s="93">
        <v>4.0</v>
      </c>
      <c r="E34" s="94">
        <f t="shared" si="1"/>
        <v>48</v>
      </c>
      <c r="F34" s="104"/>
    </row>
    <row r="35" ht="22.5" customHeight="1">
      <c r="A35" s="70" t="s">
        <v>444</v>
      </c>
      <c r="B35" s="92" t="s">
        <v>445</v>
      </c>
      <c r="C35" s="70">
        <v>4.0</v>
      </c>
      <c r="D35" s="93">
        <v>5.0</v>
      </c>
      <c r="E35" s="94">
        <f t="shared" si="1"/>
        <v>20</v>
      </c>
      <c r="F35" s="104"/>
    </row>
    <row r="36" ht="22.5" customHeight="1">
      <c r="A36" s="70" t="s">
        <v>447</v>
      </c>
      <c r="B36" s="92" t="s">
        <v>448</v>
      </c>
      <c r="C36" s="70">
        <v>6.0</v>
      </c>
      <c r="D36" s="93">
        <v>5.0</v>
      </c>
      <c r="E36" s="94">
        <f t="shared" si="1"/>
        <v>30</v>
      </c>
      <c r="F36" s="104"/>
    </row>
    <row r="37" ht="22.5" customHeight="1">
      <c r="A37" s="70" t="s">
        <v>449</v>
      </c>
      <c r="B37" s="92" t="s">
        <v>451</v>
      </c>
      <c r="C37" s="70">
        <v>4.0</v>
      </c>
      <c r="D37" s="93">
        <v>5.5</v>
      </c>
      <c r="E37" s="94">
        <f t="shared" si="1"/>
        <v>22</v>
      </c>
      <c r="F37" s="104"/>
    </row>
    <row r="38" ht="22.5" customHeight="1">
      <c r="A38" s="70" t="s">
        <v>452</v>
      </c>
      <c r="B38" s="92" t="s">
        <v>454</v>
      </c>
      <c r="C38" s="70">
        <v>2.0</v>
      </c>
      <c r="D38" s="93">
        <v>6.0</v>
      </c>
      <c r="E38" s="94">
        <f t="shared" si="1"/>
        <v>12</v>
      </c>
      <c r="F38" s="104"/>
    </row>
    <row r="39" ht="22.5" customHeight="1">
      <c r="A39" s="70" t="s">
        <v>456</v>
      </c>
      <c r="B39" s="92" t="s">
        <v>457</v>
      </c>
      <c r="C39" s="70">
        <v>1.0</v>
      </c>
      <c r="D39" s="93">
        <v>140.0</v>
      </c>
      <c r="E39" s="94">
        <f t="shared" si="1"/>
        <v>140</v>
      </c>
      <c r="F39" s="104"/>
    </row>
    <row r="40" ht="22.5" customHeight="1">
      <c r="A40" s="70" t="s">
        <v>460</v>
      </c>
      <c r="B40" s="92" t="s">
        <v>307</v>
      </c>
      <c r="C40" s="70">
        <v>8.0</v>
      </c>
      <c r="D40" s="93">
        <v>8.0</v>
      </c>
      <c r="E40" s="94">
        <f t="shared" si="1"/>
        <v>64</v>
      </c>
      <c r="F40" s="104"/>
    </row>
    <row r="41" ht="22.5" customHeight="1">
      <c r="A41" s="70" t="s">
        <v>462</v>
      </c>
      <c r="B41" s="92" t="s">
        <v>463</v>
      </c>
      <c r="C41" s="70">
        <v>6.0</v>
      </c>
      <c r="D41" s="93">
        <v>8.0</v>
      </c>
      <c r="E41" s="94">
        <f t="shared" si="1"/>
        <v>48</v>
      </c>
      <c r="F41" s="104"/>
    </row>
    <row r="42" ht="22.5" customHeight="1">
      <c r="A42" s="70" t="s">
        <v>465</v>
      </c>
      <c r="B42" s="92" t="s">
        <v>401</v>
      </c>
      <c r="C42" s="70">
        <v>5.0</v>
      </c>
      <c r="D42" s="93">
        <v>6.0</v>
      </c>
      <c r="E42" s="94">
        <f t="shared" si="1"/>
        <v>30</v>
      </c>
      <c r="F42" s="104"/>
    </row>
    <row r="43" ht="22.5" customHeight="1">
      <c r="A43" s="70" t="s">
        <v>466</v>
      </c>
      <c r="B43" s="92" t="s">
        <v>467</v>
      </c>
      <c r="C43" s="70">
        <v>2.0</v>
      </c>
      <c r="D43" s="93">
        <v>5.8</v>
      </c>
      <c r="E43" s="94">
        <f t="shared" si="1"/>
        <v>11.6</v>
      </c>
      <c r="F43" s="104"/>
    </row>
    <row r="44" ht="22.5" customHeight="1">
      <c r="A44" s="70" t="s">
        <v>469</v>
      </c>
      <c r="B44" s="92" t="s">
        <v>470</v>
      </c>
      <c r="C44" s="70">
        <v>4.0</v>
      </c>
      <c r="D44" s="93">
        <v>4.5</v>
      </c>
      <c r="E44" s="94">
        <f t="shared" si="1"/>
        <v>18</v>
      </c>
      <c r="F44" s="104"/>
    </row>
    <row r="45" ht="22.5" customHeight="1">
      <c r="A45" s="70" t="s">
        <v>473</v>
      </c>
      <c r="B45" s="92" t="s">
        <v>474</v>
      </c>
      <c r="C45" s="70">
        <v>4.0</v>
      </c>
      <c r="D45" s="93">
        <v>4.3</v>
      </c>
      <c r="E45" s="94">
        <f t="shared" si="1"/>
        <v>17.2</v>
      </c>
      <c r="F45" s="104"/>
    </row>
    <row r="46" ht="22.5" customHeight="1">
      <c r="A46" s="70" t="s">
        <v>476</v>
      </c>
      <c r="B46" s="92" t="s">
        <v>477</v>
      </c>
      <c r="C46" s="70">
        <v>2.0</v>
      </c>
      <c r="D46" s="93">
        <v>8.0</v>
      </c>
      <c r="E46" s="94">
        <f t="shared" si="1"/>
        <v>16</v>
      </c>
      <c r="F46" s="104"/>
    </row>
    <row r="47" ht="22.5" customHeight="1">
      <c r="A47" s="70" t="s">
        <v>479</v>
      </c>
      <c r="B47" s="92" t="s">
        <v>480</v>
      </c>
      <c r="C47" s="70">
        <v>4.0</v>
      </c>
      <c r="D47" s="93">
        <v>2.9</v>
      </c>
      <c r="E47" s="94">
        <f t="shared" si="1"/>
        <v>11.6</v>
      </c>
      <c r="F47" s="104"/>
    </row>
    <row r="48" ht="22.5" customHeight="1">
      <c r="A48" s="70" t="s">
        <v>482</v>
      </c>
      <c r="B48" s="92" t="s">
        <v>483</v>
      </c>
      <c r="C48" s="70">
        <v>4.0</v>
      </c>
      <c r="D48" s="93">
        <v>3.0</v>
      </c>
      <c r="E48" s="94">
        <f t="shared" si="1"/>
        <v>12</v>
      </c>
      <c r="F48" s="104"/>
    </row>
    <row r="49" ht="22.5" customHeight="1">
      <c r="A49" s="70" t="s">
        <v>485</v>
      </c>
      <c r="B49" s="92" t="s">
        <v>486</v>
      </c>
      <c r="C49" s="70">
        <v>2.0</v>
      </c>
      <c r="D49" s="93">
        <v>8.0</v>
      </c>
      <c r="E49" s="94">
        <f t="shared" si="1"/>
        <v>16</v>
      </c>
      <c r="F49" s="104"/>
    </row>
    <row r="50" ht="22.5" customHeight="1">
      <c r="A50" s="70" t="s">
        <v>488</v>
      </c>
      <c r="B50" s="92" t="s">
        <v>489</v>
      </c>
      <c r="C50" s="70">
        <v>2.0</v>
      </c>
      <c r="D50" s="93">
        <v>15.0</v>
      </c>
      <c r="E50" s="94">
        <f t="shared" si="1"/>
        <v>30</v>
      </c>
      <c r="F50" s="104"/>
    </row>
    <row r="51" ht="22.5" customHeight="1">
      <c r="A51" s="70" t="s">
        <v>491</v>
      </c>
      <c r="B51" s="92" t="s">
        <v>492</v>
      </c>
      <c r="C51" s="70">
        <v>2.0</v>
      </c>
      <c r="D51" s="93">
        <v>9.0</v>
      </c>
      <c r="E51" s="94">
        <f t="shared" si="1"/>
        <v>18</v>
      </c>
      <c r="F51" s="104"/>
    </row>
    <row r="52" ht="22.5" customHeight="1">
      <c r="A52" s="70" t="s">
        <v>493</v>
      </c>
      <c r="B52" s="92" t="s">
        <v>495</v>
      </c>
      <c r="C52" s="70">
        <v>3.0</v>
      </c>
      <c r="D52" s="93">
        <v>3.4</v>
      </c>
      <c r="E52" s="94">
        <f t="shared" si="1"/>
        <v>10.2</v>
      </c>
      <c r="F52" s="104"/>
    </row>
    <row r="53" ht="22.5" customHeight="1">
      <c r="A53" s="70" t="s">
        <v>496</v>
      </c>
      <c r="B53" s="92" t="s">
        <v>497</v>
      </c>
      <c r="C53" s="70">
        <v>3.0</v>
      </c>
      <c r="D53" s="93">
        <v>3.6</v>
      </c>
      <c r="E53" s="94">
        <f t="shared" si="1"/>
        <v>10.8</v>
      </c>
      <c r="F53" s="104"/>
    </row>
    <row r="54" ht="22.5" customHeight="1">
      <c r="A54" s="70" t="s">
        <v>499</v>
      </c>
      <c r="B54" s="92" t="s">
        <v>501</v>
      </c>
      <c r="C54" s="70">
        <v>2.0</v>
      </c>
      <c r="D54" s="93">
        <v>3.7</v>
      </c>
      <c r="E54" s="94">
        <f t="shared" si="1"/>
        <v>7.4</v>
      </c>
      <c r="F54" s="104"/>
    </row>
    <row r="55" ht="22.5" customHeight="1">
      <c r="A55" s="70" t="s">
        <v>502</v>
      </c>
      <c r="B55" s="92" t="s">
        <v>503</v>
      </c>
      <c r="C55" s="70">
        <v>2.0</v>
      </c>
      <c r="D55" s="93">
        <v>3.9</v>
      </c>
      <c r="E55" s="94">
        <f t="shared" si="1"/>
        <v>7.8</v>
      </c>
      <c r="F55" s="104"/>
    </row>
    <row r="56" ht="22.5" customHeight="1">
      <c r="A56" s="70" t="s">
        <v>505</v>
      </c>
      <c r="B56" s="92" t="s">
        <v>506</v>
      </c>
      <c r="C56" s="70">
        <v>2.0</v>
      </c>
      <c r="D56" s="93">
        <v>4.0</v>
      </c>
      <c r="E56" s="94">
        <f t="shared" si="1"/>
        <v>8</v>
      </c>
      <c r="F56" s="104"/>
    </row>
    <row r="57" ht="22.5" customHeight="1">
      <c r="A57" s="70" t="s">
        <v>507</v>
      </c>
      <c r="B57" s="92" t="s">
        <v>508</v>
      </c>
      <c r="C57" s="70">
        <v>2.0</v>
      </c>
      <c r="D57" s="93">
        <v>4.2</v>
      </c>
      <c r="E57" s="94">
        <f t="shared" si="1"/>
        <v>8.4</v>
      </c>
      <c r="F57" s="104"/>
    </row>
    <row r="58" ht="22.5" customHeight="1">
      <c r="A58" s="70" t="s">
        <v>509</v>
      </c>
      <c r="B58" s="92" t="s">
        <v>426</v>
      </c>
      <c r="C58" s="70">
        <v>2.0</v>
      </c>
      <c r="D58" s="93">
        <v>3.2</v>
      </c>
      <c r="E58" s="94">
        <f t="shared" si="1"/>
        <v>6.4</v>
      </c>
      <c r="F58" s="104"/>
    </row>
    <row r="59" ht="22.5" customHeight="1">
      <c r="A59" s="70" t="s">
        <v>510</v>
      </c>
      <c r="B59" s="92" t="s">
        <v>418</v>
      </c>
      <c r="C59" s="70">
        <v>2.0</v>
      </c>
      <c r="D59" s="93">
        <v>3.4</v>
      </c>
      <c r="E59" s="94">
        <f t="shared" si="1"/>
        <v>6.8</v>
      </c>
      <c r="F59" s="104"/>
    </row>
    <row r="60" ht="22.5" customHeight="1">
      <c r="A60" s="70" t="s">
        <v>511</v>
      </c>
      <c r="B60" s="92" t="s">
        <v>512</v>
      </c>
      <c r="C60" s="70">
        <v>2.0</v>
      </c>
      <c r="D60" s="93">
        <v>3.6</v>
      </c>
      <c r="E60" s="94">
        <f t="shared" si="1"/>
        <v>7.2</v>
      </c>
      <c r="F60" s="104"/>
    </row>
    <row r="61" ht="22.5" customHeight="1">
      <c r="A61" s="70" t="s">
        <v>513</v>
      </c>
      <c r="B61" s="92" t="s">
        <v>514</v>
      </c>
      <c r="C61" s="70">
        <v>2.0</v>
      </c>
      <c r="D61" s="93">
        <v>3.7</v>
      </c>
      <c r="E61" s="94">
        <f t="shared" si="1"/>
        <v>7.4</v>
      </c>
      <c r="F61" s="104"/>
    </row>
    <row r="62" ht="22.5" customHeight="1">
      <c r="A62" s="70" t="s">
        <v>515</v>
      </c>
      <c r="B62" s="92" t="s">
        <v>516</v>
      </c>
      <c r="C62" s="70">
        <v>2.0</v>
      </c>
      <c r="D62" s="93">
        <v>3.9</v>
      </c>
      <c r="E62" s="94">
        <f t="shared" si="1"/>
        <v>7.8</v>
      </c>
      <c r="F62" s="104"/>
    </row>
    <row r="63" ht="22.5" customHeight="1">
      <c r="A63" s="70" t="s">
        <v>517</v>
      </c>
      <c r="B63" s="92" t="s">
        <v>424</v>
      </c>
      <c r="C63" s="70">
        <v>2.0</v>
      </c>
      <c r="D63" s="93">
        <v>4.0</v>
      </c>
      <c r="E63" s="94">
        <f t="shared" si="1"/>
        <v>8</v>
      </c>
      <c r="F63" s="104"/>
    </row>
    <row r="64" ht="22.5" customHeight="1">
      <c r="A64" s="70" t="s">
        <v>518</v>
      </c>
      <c r="B64" s="92" t="s">
        <v>519</v>
      </c>
      <c r="C64" s="70">
        <v>2.0</v>
      </c>
      <c r="D64" s="93">
        <v>2.5</v>
      </c>
      <c r="E64" s="94">
        <f t="shared" si="1"/>
        <v>5</v>
      </c>
      <c r="F64" s="104"/>
    </row>
    <row r="65" ht="22.5" customHeight="1">
      <c r="A65" s="82" t="s">
        <v>520</v>
      </c>
      <c r="B65" s="84" t="s">
        <v>521</v>
      </c>
      <c r="C65" s="82">
        <v>6.0</v>
      </c>
      <c r="D65" s="85">
        <v>20.75</v>
      </c>
      <c r="E65" s="85">
        <f t="shared" si="1"/>
        <v>124.5</v>
      </c>
      <c r="F65" s="138"/>
      <c r="G65" s="89"/>
      <c r="H65" s="89"/>
      <c r="I65" s="89"/>
      <c r="J65" s="89"/>
      <c r="K65" s="89"/>
      <c r="L65" s="89"/>
      <c r="M65" s="89"/>
      <c r="N65" s="89"/>
      <c r="O65" s="89"/>
      <c r="P65" s="89"/>
      <c r="Q65" s="89"/>
      <c r="R65" s="89"/>
      <c r="S65" s="89"/>
      <c r="T65" s="89"/>
      <c r="U65" s="89"/>
      <c r="V65" s="89"/>
      <c r="W65" s="89"/>
      <c r="X65" s="89"/>
      <c r="Y65" s="89"/>
      <c r="Z65" s="89"/>
      <c r="AA65" s="89"/>
    </row>
    <row r="66" ht="22.5" customHeight="1">
      <c r="A66" s="139"/>
      <c r="B66" s="139"/>
      <c r="C66" s="139"/>
      <c r="D66" s="140"/>
      <c r="E66" s="104"/>
      <c r="F66" s="104"/>
    </row>
    <row r="67" ht="22.5" customHeight="1">
      <c r="A67" s="139"/>
      <c r="B67" s="139"/>
      <c r="C67" s="139"/>
      <c r="D67" s="140"/>
      <c r="E67" s="141">
        <f>SUM(E2:E65)</f>
        <v>2966.9</v>
      </c>
      <c r="F67" s="104"/>
    </row>
    <row r="68" ht="22.5" customHeight="1">
      <c r="A68" s="139"/>
      <c r="B68" s="139"/>
      <c r="C68" s="139"/>
      <c r="D68" s="140"/>
      <c r="E68" s="104"/>
      <c r="F68" s="104"/>
    </row>
    <row r="69" ht="22.5" customHeight="1">
      <c r="A69" s="139"/>
      <c r="B69" s="139"/>
      <c r="C69" s="139"/>
      <c r="D69" s="140"/>
      <c r="E69" s="104"/>
      <c r="F69" s="104"/>
    </row>
    <row r="70" ht="22.5" customHeight="1">
      <c r="A70" s="139"/>
      <c r="B70" s="139"/>
      <c r="C70" s="139"/>
      <c r="D70" s="140"/>
      <c r="E70" s="104"/>
      <c r="F70" s="104"/>
    </row>
    <row r="71" ht="22.5" customHeight="1">
      <c r="A71" s="139"/>
      <c r="B71" s="139"/>
      <c r="C71" s="139"/>
      <c r="D71" s="140"/>
      <c r="E71" s="104"/>
      <c r="F71" s="104"/>
    </row>
    <row r="72" ht="22.5" customHeight="1">
      <c r="A72" s="139"/>
      <c r="B72" s="139"/>
      <c r="C72" s="139"/>
      <c r="D72" s="140"/>
      <c r="E72" s="104"/>
      <c r="F72" s="104"/>
    </row>
    <row r="73" ht="22.5" customHeight="1">
      <c r="A73" s="139"/>
      <c r="B73" s="139"/>
      <c r="C73" s="139"/>
      <c r="D73" s="140"/>
      <c r="E73" s="104"/>
      <c r="F73" s="104"/>
    </row>
    <row r="74" ht="22.5" customHeight="1">
      <c r="A74" s="139"/>
      <c r="B74" s="139"/>
      <c r="C74" s="139"/>
      <c r="D74" s="140"/>
      <c r="E74" s="104"/>
      <c r="F74" s="104"/>
    </row>
    <row r="75" ht="22.5" customHeight="1">
      <c r="A75" s="139"/>
      <c r="B75" s="139"/>
      <c r="C75" s="139"/>
      <c r="D75" s="140"/>
      <c r="E75" s="104"/>
      <c r="F75" s="104"/>
    </row>
    <row r="76" ht="22.5" customHeight="1">
      <c r="A76" s="139"/>
      <c r="B76" s="139"/>
      <c r="C76" s="139"/>
      <c r="D76" s="140"/>
      <c r="E76" s="104"/>
      <c r="F76" s="104"/>
    </row>
    <row r="77" ht="22.5" customHeight="1">
      <c r="A77" s="139"/>
      <c r="B77" s="139"/>
      <c r="C77" s="139"/>
      <c r="D77" s="140"/>
      <c r="E77" s="104"/>
      <c r="F77" s="104"/>
    </row>
    <row r="78" ht="22.5" customHeight="1">
      <c r="A78" s="139"/>
      <c r="B78" s="139"/>
      <c r="C78" s="139"/>
      <c r="D78" s="140"/>
      <c r="E78" s="104"/>
      <c r="F78" s="104"/>
    </row>
    <row r="79" ht="22.5" customHeight="1">
      <c r="A79" s="139"/>
      <c r="B79" s="139"/>
      <c r="C79" s="139"/>
      <c r="D79" s="140"/>
      <c r="E79" s="104"/>
      <c r="F79" s="104"/>
    </row>
    <row r="80" ht="22.5" customHeight="1">
      <c r="A80" s="139"/>
      <c r="B80" s="139"/>
      <c r="C80" s="139"/>
      <c r="D80" s="140"/>
      <c r="E80" s="104"/>
      <c r="F80" s="104"/>
    </row>
    <row r="81" ht="22.5" customHeight="1">
      <c r="A81" s="139"/>
      <c r="B81" s="139"/>
      <c r="C81" s="139"/>
      <c r="D81" s="140"/>
      <c r="E81" s="104"/>
      <c r="F81" s="104"/>
    </row>
    <row r="82" ht="22.5" customHeight="1">
      <c r="A82" s="139"/>
      <c r="B82" s="139"/>
      <c r="C82" s="139"/>
      <c r="D82" s="140"/>
      <c r="E82" s="104"/>
      <c r="F82" s="104"/>
    </row>
    <row r="83" ht="22.5" customHeight="1">
      <c r="A83" s="139"/>
      <c r="B83" s="139"/>
      <c r="C83" s="139"/>
      <c r="D83" s="140"/>
      <c r="E83" s="104"/>
      <c r="F83" s="104"/>
    </row>
    <row r="84" ht="22.5" customHeight="1">
      <c r="A84" s="139"/>
      <c r="B84" s="139"/>
      <c r="C84" s="139"/>
      <c r="D84" s="140"/>
      <c r="E84" s="104"/>
      <c r="F84" s="104"/>
    </row>
    <row r="85" ht="22.5" customHeight="1">
      <c r="A85" s="139"/>
      <c r="B85" s="139"/>
      <c r="C85" s="139"/>
      <c r="D85" s="140"/>
      <c r="E85" s="104"/>
      <c r="F85" s="104"/>
    </row>
    <row r="86" ht="22.5" customHeight="1">
      <c r="A86" s="139"/>
      <c r="B86" s="139"/>
      <c r="C86" s="139"/>
      <c r="D86" s="140"/>
      <c r="E86" s="104"/>
      <c r="F86" s="104"/>
    </row>
    <row r="87" ht="22.5" customHeight="1">
      <c r="A87" s="139"/>
      <c r="B87" s="139"/>
      <c r="C87" s="139"/>
      <c r="D87" s="140"/>
      <c r="E87" s="104"/>
      <c r="F87" s="104"/>
    </row>
    <row r="88" ht="22.5" customHeight="1">
      <c r="A88" s="139"/>
      <c r="B88" s="139"/>
      <c r="C88" s="139"/>
      <c r="D88" s="140"/>
      <c r="E88" s="104"/>
      <c r="F88" s="104"/>
    </row>
    <row r="89" ht="22.5" customHeight="1">
      <c r="A89" s="139"/>
      <c r="B89" s="139"/>
      <c r="C89" s="139"/>
      <c r="D89" s="140"/>
      <c r="E89" s="104"/>
      <c r="F89" s="104"/>
    </row>
    <row r="90" ht="22.5" customHeight="1">
      <c r="A90" s="139"/>
      <c r="B90" s="139"/>
      <c r="C90" s="139"/>
      <c r="D90" s="140"/>
      <c r="E90" s="104"/>
      <c r="F90" s="104"/>
    </row>
    <row r="91" ht="22.5" customHeight="1">
      <c r="A91" s="139"/>
      <c r="B91" s="139"/>
      <c r="C91" s="139"/>
      <c r="D91" s="140"/>
      <c r="E91" s="104"/>
      <c r="F91" s="104"/>
    </row>
    <row r="92" ht="22.5" customHeight="1">
      <c r="A92" s="139"/>
      <c r="B92" s="139"/>
      <c r="C92" s="139"/>
      <c r="D92" s="140"/>
      <c r="E92" s="104"/>
      <c r="F92" s="104"/>
    </row>
    <row r="93" ht="22.5" customHeight="1">
      <c r="A93" s="139"/>
      <c r="B93" s="139"/>
      <c r="C93" s="139"/>
      <c r="D93" s="140"/>
      <c r="E93" s="104"/>
      <c r="F93" s="104"/>
    </row>
    <row r="94" ht="22.5" customHeight="1">
      <c r="A94" s="139"/>
      <c r="B94" s="139"/>
      <c r="C94" s="139"/>
      <c r="D94" s="140"/>
      <c r="E94" s="104"/>
      <c r="F94" s="104"/>
    </row>
    <row r="95" ht="22.5" customHeight="1">
      <c r="A95" s="139"/>
      <c r="B95" s="139"/>
      <c r="C95" s="139"/>
      <c r="D95" s="140"/>
      <c r="E95" s="104"/>
      <c r="F95" s="104"/>
    </row>
    <row r="96" ht="22.5" customHeight="1">
      <c r="A96" s="139"/>
      <c r="B96" s="139"/>
      <c r="C96" s="139"/>
      <c r="D96" s="140"/>
      <c r="E96" s="104"/>
      <c r="F96" s="104"/>
    </row>
    <row r="97" ht="22.5" customHeight="1">
      <c r="A97" s="139"/>
      <c r="B97" s="139"/>
      <c r="C97" s="139"/>
      <c r="D97" s="140"/>
      <c r="E97" s="104"/>
      <c r="F97" s="104"/>
    </row>
    <row r="98" ht="22.5" customHeight="1">
      <c r="A98" s="139"/>
      <c r="B98" s="139"/>
      <c r="C98" s="139"/>
      <c r="D98" s="140"/>
      <c r="E98" s="104"/>
      <c r="F98" s="104"/>
    </row>
    <row r="99" ht="22.5" customHeight="1">
      <c r="A99" s="139"/>
      <c r="B99" s="139"/>
      <c r="C99" s="139"/>
      <c r="D99" s="140"/>
      <c r="E99" s="104"/>
      <c r="F99" s="104"/>
    </row>
    <row r="100" ht="22.5" customHeight="1">
      <c r="A100" s="139"/>
      <c r="B100" s="139"/>
      <c r="C100" s="139"/>
      <c r="D100" s="140"/>
      <c r="E100" s="104"/>
      <c r="F100" s="104"/>
    </row>
    <row r="101" ht="22.5" customHeight="1">
      <c r="A101" s="139"/>
      <c r="B101" s="139"/>
      <c r="C101" s="139"/>
      <c r="D101" s="140"/>
      <c r="E101" s="104"/>
      <c r="F101" s="104"/>
    </row>
    <row r="102" ht="22.5" customHeight="1">
      <c r="A102" s="139"/>
      <c r="B102" s="139"/>
      <c r="C102" s="139"/>
      <c r="D102" s="140"/>
      <c r="E102" s="104"/>
      <c r="F102" s="104"/>
    </row>
    <row r="103" ht="22.5" customHeight="1">
      <c r="A103" s="139"/>
      <c r="B103" s="139"/>
      <c r="C103" s="139"/>
      <c r="D103" s="140"/>
      <c r="E103" s="104"/>
      <c r="F103" s="104"/>
    </row>
    <row r="104" ht="22.5" customHeight="1">
      <c r="A104" s="139"/>
      <c r="B104" s="139"/>
      <c r="C104" s="139"/>
      <c r="D104" s="140"/>
      <c r="E104" s="104"/>
      <c r="F104" s="104"/>
    </row>
    <row r="105" ht="22.5" customHeight="1">
      <c r="A105" s="139"/>
      <c r="B105" s="139"/>
      <c r="C105" s="139"/>
      <c r="D105" s="140"/>
      <c r="E105" s="104"/>
      <c r="F105" s="104"/>
    </row>
    <row r="106" ht="22.5" customHeight="1">
      <c r="A106" s="139"/>
      <c r="B106" s="139"/>
      <c r="C106" s="139"/>
      <c r="D106" s="140"/>
      <c r="E106" s="104"/>
      <c r="F106" s="104"/>
    </row>
    <row r="107" ht="22.5" customHeight="1">
      <c r="A107" s="139"/>
      <c r="B107" s="139"/>
      <c r="C107" s="139"/>
      <c r="D107" s="140"/>
      <c r="E107" s="104"/>
      <c r="F107" s="104"/>
    </row>
    <row r="108" ht="22.5" customHeight="1">
      <c r="A108" s="139"/>
      <c r="B108" s="139"/>
      <c r="C108" s="139"/>
      <c r="D108" s="140"/>
      <c r="E108" s="104"/>
      <c r="F108" s="104"/>
    </row>
    <row r="109" ht="22.5" customHeight="1">
      <c r="A109" s="139"/>
      <c r="B109" s="139"/>
      <c r="C109" s="139"/>
      <c r="D109" s="140"/>
      <c r="E109" s="104"/>
      <c r="F109" s="104"/>
    </row>
    <row r="110" ht="22.5" customHeight="1">
      <c r="A110" s="139"/>
      <c r="B110" s="139"/>
      <c r="C110" s="139"/>
      <c r="D110" s="140"/>
      <c r="E110" s="104"/>
      <c r="F110" s="104"/>
    </row>
    <row r="111" ht="22.5" customHeight="1">
      <c r="A111" s="139"/>
      <c r="B111" s="139"/>
      <c r="C111" s="139"/>
      <c r="D111" s="140"/>
      <c r="E111" s="104"/>
      <c r="F111" s="104"/>
    </row>
    <row r="112" ht="22.5" customHeight="1">
      <c r="A112" s="139"/>
      <c r="B112" s="139"/>
      <c r="C112" s="139"/>
      <c r="D112" s="140"/>
      <c r="E112" s="104"/>
      <c r="F112" s="104"/>
    </row>
    <row r="113" ht="22.5" customHeight="1">
      <c r="A113" s="139"/>
      <c r="B113" s="139"/>
      <c r="C113" s="139"/>
      <c r="D113" s="140"/>
      <c r="E113" s="104"/>
      <c r="F113" s="104"/>
    </row>
    <row r="114" ht="22.5" customHeight="1">
      <c r="A114" s="139"/>
      <c r="B114" s="139"/>
      <c r="C114" s="139"/>
      <c r="D114" s="140"/>
      <c r="E114" s="104"/>
      <c r="F114" s="104"/>
    </row>
    <row r="115" ht="22.5" customHeight="1">
      <c r="A115" s="139"/>
      <c r="B115" s="139"/>
      <c r="C115" s="139"/>
      <c r="D115" s="140"/>
      <c r="E115" s="104"/>
      <c r="F115" s="104"/>
    </row>
    <row r="116" ht="22.5" customHeight="1">
      <c r="A116" s="139"/>
      <c r="B116" s="139"/>
      <c r="C116" s="139"/>
      <c r="D116" s="140"/>
      <c r="E116" s="104"/>
      <c r="F116" s="104"/>
    </row>
    <row r="117" ht="22.5" customHeight="1">
      <c r="A117" s="139"/>
      <c r="B117" s="139"/>
      <c r="C117" s="139"/>
      <c r="D117" s="140"/>
      <c r="E117" s="104"/>
      <c r="F117" s="104"/>
    </row>
  </sheetData>
  <dataValidations>
    <dataValidation type="custom" allowBlank="1" showDropDown="1" sqref="D2:D117">
      <formula1>AND(ISNUMBER(D2),(NOT(OR(NOT(ISERROR(DATEVALUE(D2))), AND(ISNUMBER(D2), LEFT(CELL("format", D2))="D")))))</formula1>
    </dataValidation>
  </dataValidations>
  <hyperlinks>
    <hyperlink r:id="rId1" ref="B2"/>
    <hyperlink r:id="rId2" ref="B3"/>
    <hyperlink r:id="rId3" ref="B4"/>
    <hyperlink r:id="rId4" ref="B5"/>
    <hyperlink r:id="rId5" ref="B6"/>
    <hyperlink r:id="rId6" ref="B7"/>
    <hyperlink r:id="rId7" ref="B8"/>
    <hyperlink r:id="rId8" ref="B9"/>
    <hyperlink r:id="rId9" ref="B10"/>
    <hyperlink r:id="rId10" ref="B11"/>
    <hyperlink r:id="rId11" ref="B12"/>
    <hyperlink r:id="rId12" ref="B13"/>
    <hyperlink r:id="rId13" ref="B14"/>
    <hyperlink r:id="rId14" ref="B15"/>
    <hyperlink r:id="rId15" ref="B16"/>
    <hyperlink r:id="rId16" ref="B17"/>
    <hyperlink r:id="rId17" ref="B18"/>
    <hyperlink r:id="rId18" ref="B19"/>
    <hyperlink r:id="rId19" ref="B20"/>
    <hyperlink r:id="rId20" ref="B21"/>
    <hyperlink r:id="rId21" ref="B22"/>
    <hyperlink r:id="rId22" ref="B23"/>
    <hyperlink r:id="rId23" ref="B24"/>
    <hyperlink r:id="rId24" ref="B25"/>
    <hyperlink r:id="rId25" ref="B26"/>
    <hyperlink r:id="rId26" ref="B27"/>
    <hyperlink r:id="rId27" ref="B28"/>
    <hyperlink r:id="rId28" ref="B29"/>
    <hyperlink r:id="rId29" ref="B30"/>
    <hyperlink r:id="rId30" ref="B31"/>
    <hyperlink r:id="rId31" ref="B32"/>
    <hyperlink r:id="rId32" ref="B33"/>
    <hyperlink r:id="rId33" ref="B34"/>
    <hyperlink r:id="rId34" ref="B35"/>
    <hyperlink r:id="rId35" ref="B36"/>
    <hyperlink r:id="rId36" ref="B37"/>
    <hyperlink r:id="rId37" ref="B38"/>
    <hyperlink r:id="rId38" ref="B39"/>
    <hyperlink r:id="rId39" ref="B40"/>
    <hyperlink r:id="rId40" ref="B41"/>
    <hyperlink r:id="rId41" ref="B42"/>
    <hyperlink r:id="rId42" ref="B43"/>
    <hyperlink r:id="rId43" ref="B44"/>
    <hyperlink r:id="rId44" ref="B45"/>
    <hyperlink r:id="rId45" ref="B46"/>
    <hyperlink r:id="rId46" ref="B47"/>
    <hyperlink r:id="rId47" ref="B48"/>
    <hyperlink r:id="rId48" ref="B49"/>
    <hyperlink r:id="rId49" ref="B50"/>
    <hyperlink r:id="rId50" ref="B51"/>
    <hyperlink r:id="rId51" ref="B52"/>
    <hyperlink r:id="rId52" ref="B53"/>
    <hyperlink r:id="rId53" ref="B54"/>
    <hyperlink r:id="rId54" ref="B55"/>
    <hyperlink r:id="rId55" ref="B56"/>
    <hyperlink r:id="rId56" ref="B57"/>
    <hyperlink r:id="rId57" ref="B58"/>
    <hyperlink r:id="rId58" ref="B59"/>
    <hyperlink r:id="rId59" ref="B60"/>
    <hyperlink r:id="rId60" ref="B61"/>
    <hyperlink r:id="rId61" ref="B62"/>
    <hyperlink r:id="rId62" ref="B63"/>
    <hyperlink r:id="rId63" ref="B64"/>
    <hyperlink r:id="rId64" ref="B65"/>
  </hyperlinks>
  <drawing r:id="rId65"/>
  <tableParts count="1">
    <tablePart r:id="rId67"/>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6.0"/>
    <col customWidth="1" min="2" max="2" width="74.13"/>
  </cols>
  <sheetData>
    <row r="1">
      <c r="C1" s="83" t="s">
        <v>263</v>
      </c>
    </row>
    <row r="2">
      <c r="A2" s="58" t="s">
        <v>264</v>
      </c>
      <c r="B2" s="58" t="s">
        <v>254</v>
      </c>
      <c r="C2" s="58" t="s">
        <v>265</v>
      </c>
      <c r="D2" s="58" t="s">
        <v>266</v>
      </c>
      <c r="E2" s="58" t="s">
        <v>267</v>
      </c>
    </row>
    <row r="3">
      <c r="A3" s="58">
        <v>1.0</v>
      </c>
      <c r="B3" s="86" t="s">
        <v>268</v>
      </c>
      <c r="C3" s="58">
        <v>3.52</v>
      </c>
      <c r="D3" s="58">
        <v>5.0</v>
      </c>
      <c r="E3" s="77">
        <f t="shared" ref="E3:E22" si="1">C3*D3</f>
        <v>17.6</v>
      </c>
    </row>
    <row r="4">
      <c r="A4" s="58">
        <v>2.0</v>
      </c>
      <c r="B4" s="86" t="s">
        <v>269</v>
      </c>
      <c r="C4" s="58">
        <v>34.99</v>
      </c>
      <c r="D4" s="58">
        <v>1.0</v>
      </c>
      <c r="E4" s="77">
        <f t="shared" si="1"/>
        <v>34.99</v>
      </c>
    </row>
    <row r="5">
      <c r="A5" s="58">
        <v>3.0</v>
      </c>
      <c r="B5" s="86" t="s">
        <v>272</v>
      </c>
      <c r="C5" s="58">
        <v>2.84</v>
      </c>
      <c r="D5" s="58">
        <v>2.0</v>
      </c>
      <c r="E5" s="77">
        <f t="shared" si="1"/>
        <v>5.68</v>
      </c>
    </row>
    <row r="6">
      <c r="A6" s="58">
        <v>4.0</v>
      </c>
      <c r="B6" s="86" t="s">
        <v>275</v>
      </c>
      <c r="C6" s="58">
        <v>4.49</v>
      </c>
      <c r="D6" s="58">
        <v>2.0</v>
      </c>
      <c r="E6" s="77">
        <f t="shared" si="1"/>
        <v>8.98</v>
      </c>
    </row>
    <row r="7">
      <c r="A7" s="58">
        <v>5.0</v>
      </c>
      <c r="B7" s="86" t="s">
        <v>276</v>
      </c>
      <c r="C7" s="58">
        <v>6.52</v>
      </c>
      <c r="D7" s="58">
        <v>2.0</v>
      </c>
      <c r="E7" s="77">
        <f t="shared" si="1"/>
        <v>13.04</v>
      </c>
    </row>
    <row r="8">
      <c r="A8" s="58">
        <v>6.0</v>
      </c>
      <c r="B8" s="86" t="s">
        <v>279</v>
      </c>
      <c r="C8" s="58">
        <v>6.28</v>
      </c>
      <c r="D8" s="58">
        <v>2.0</v>
      </c>
      <c r="E8" s="77">
        <f t="shared" si="1"/>
        <v>12.56</v>
      </c>
    </row>
    <row r="9">
      <c r="A9" s="58">
        <v>7.0</v>
      </c>
      <c r="B9" s="86" t="s">
        <v>283</v>
      </c>
      <c r="C9" s="58">
        <v>4.79</v>
      </c>
      <c r="D9" s="58">
        <v>1.0</v>
      </c>
      <c r="E9" s="77">
        <f t="shared" si="1"/>
        <v>4.79</v>
      </c>
    </row>
    <row r="10">
      <c r="A10" s="58">
        <v>8.0</v>
      </c>
      <c r="B10" s="86" t="s">
        <v>286</v>
      </c>
      <c r="C10" s="58">
        <v>5.24</v>
      </c>
      <c r="D10" s="58">
        <v>3.0</v>
      </c>
      <c r="E10" s="77">
        <f t="shared" si="1"/>
        <v>15.72</v>
      </c>
    </row>
    <row r="11">
      <c r="A11" s="58">
        <v>9.0</v>
      </c>
      <c r="B11" s="86" t="s">
        <v>288</v>
      </c>
      <c r="C11" s="58">
        <v>2.99</v>
      </c>
      <c r="D11" s="58">
        <v>2.0</v>
      </c>
      <c r="E11" s="77">
        <f t="shared" si="1"/>
        <v>5.98</v>
      </c>
    </row>
    <row r="12">
      <c r="A12" s="58">
        <v>10.0</v>
      </c>
      <c r="B12" s="86" t="s">
        <v>296</v>
      </c>
      <c r="C12" s="58">
        <v>4.49</v>
      </c>
      <c r="D12" s="58">
        <v>5.0</v>
      </c>
      <c r="E12" s="77">
        <f t="shared" si="1"/>
        <v>22.45</v>
      </c>
    </row>
    <row r="13">
      <c r="A13" s="58">
        <v>11.0</v>
      </c>
      <c r="B13" s="86" t="s">
        <v>305</v>
      </c>
      <c r="C13" s="58">
        <v>6.74</v>
      </c>
      <c r="D13" s="58">
        <v>1.0</v>
      </c>
      <c r="E13" s="77">
        <f t="shared" si="1"/>
        <v>6.74</v>
      </c>
    </row>
    <row r="14">
      <c r="A14" s="58">
        <v>12.0</v>
      </c>
      <c r="B14" s="86" t="s">
        <v>307</v>
      </c>
      <c r="C14" s="58">
        <v>5.99</v>
      </c>
      <c r="D14" s="58">
        <v>3.0</v>
      </c>
      <c r="E14" s="77">
        <f t="shared" si="1"/>
        <v>17.97</v>
      </c>
    </row>
    <row r="15">
      <c r="A15" s="58">
        <v>13.0</v>
      </c>
      <c r="B15" s="86" t="s">
        <v>310</v>
      </c>
      <c r="C15" s="58">
        <v>8.32</v>
      </c>
      <c r="D15" s="58">
        <v>2.0</v>
      </c>
      <c r="E15" s="77">
        <f t="shared" si="1"/>
        <v>16.64</v>
      </c>
    </row>
    <row r="16">
      <c r="A16" s="58">
        <v>14.0</v>
      </c>
      <c r="B16" s="86" t="s">
        <v>315</v>
      </c>
      <c r="C16" s="58">
        <v>7.94</v>
      </c>
      <c r="D16" s="58">
        <v>2.0</v>
      </c>
      <c r="E16" s="77">
        <f t="shared" si="1"/>
        <v>15.88</v>
      </c>
    </row>
    <row r="17">
      <c r="A17" s="58">
        <v>15.0</v>
      </c>
      <c r="B17" s="86" t="s">
        <v>319</v>
      </c>
      <c r="C17" s="58">
        <v>8.99</v>
      </c>
      <c r="D17" s="58">
        <v>4.0</v>
      </c>
      <c r="E17" s="77">
        <f t="shared" si="1"/>
        <v>35.96</v>
      </c>
    </row>
    <row r="18">
      <c r="A18" s="58">
        <v>16.0</v>
      </c>
      <c r="B18" s="86" t="s">
        <v>282</v>
      </c>
      <c r="C18" s="58">
        <v>22.49</v>
      </c>
      <c r="D18" s="58">
        <v>2.0</v>
      </c>
      <c r="E18" s="77">
        <f t="shared" si="1"/>
        <v>44.98</v>
      </c>
    </row>
    <row r="19">
      <c r="A19" s="58">
        <v>17.0</v>
      </c>
      <c r="B19" s="86" t="s">
        <v>326</v>
      </c>
      <c r="C19" s="58">
        <v>9.74</v>
      </c>
      <c r="D19" s="58">
        <v>2.0</v>
      </c>
      <c r="E19" s="77">
        <f t="shared" si="1"/>
        <v>19.48</v>
      </c>
    </row>
    <row r="20">
      <c r="A20" s="58">
        <v>18.0</v>
      </c>
      <c r="E20" s="77">
        <f t="shared" si="1"/>
        <v>0</v>
      </c>
    </row>
    <row r="21">
      <c r="A21" s="58">
        <v>19.0</v>
      </c>
      <c r="B21" s="58" t="s">
        <v>329</v>
      </c>
      <c r="C21" s="58">
        <v>19.43</v>
      </c>
      <c r="D21" s="58">
        <v>1.0</v>
      </c>
      <c r="E21" s="77">
        <f t="shared" si="1"/>
        <v>19.43</v>
      </c>
    </row>
    <row r="22">
      <c r="A22" s="58">
        <v>20.0</v>
      </c>
      <c r="B22" s="58" t="s">
        <v>330</v>
      </c>
      <c r="C22" s="58">
        <v>11.99</v>
      </c>
      <c r="D22" s="58">
        <v>3.0</v>
      </c>
      <c r="E22" s="77">
        <f t="shared" si="1"/>
        <v>35.97</v>
      </c>
    </row>
    <row r="25">
      <c r="A25" s="58" t="s">
        <v>331</v>
      </c>
      <c r="E25" s="77">
        <f>SUM(E2:E22)</f>
        <v>354.84</v>
      </c>
      <c r="F25" s="108">
        <f>IFERROR(__xludf.DUMMYFUNCTION("E25 * GOOGLEFINANCE(""CURRENCY:USDMDL"")"),6376.850930400001)</f>
        <v>6376.85093</v>
      </c>
    </row>
  </sheetData>
  <hyperlinks>
    <hyperlink r:id="rId1" ref="B3"/>
    <hyperlink r:id="rId2" ref="B4"/>
    <hyperlink r:id="rId3" ref="B5"/>
    <hyperlink r:id="rId4" ref="B6"/>
    <hyperlink r:id="rId5" ref="B7"/>
    <hyperlink r:id="rId6" ref="B8"/>
    <hyperlink r:id="rId7" ref="B9"/>
    <hyperlink r:id="rId8" ref="B10"/>
    <hyperlink r:id="rId9" ref="B11"/>
    <hyperlink r:id="rId10" ref="B12"/>
    <hyperlink r:id="rId11" ref="B13"/>
    <hyperlink r:id="rId12" ref="B14"/>
    <hyperlink r:id="rId13" ref="B15"/>
    <hyperlink r:id="rId14" ref="B16"/>
    <hyperlink r:id="rId15" ref="B17"/>
    <hyperlink r:id="rId16" ref="B18"/>
    <hyperlink r:id="rId17" ref="B19"/>
  </hyperlinks>
  <drawing r:id="rId18"/>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2" width="15.13"/>
    <col customWidth="1" min="3" max="3" width="19.38"/>
    <col customWidth="1" min="4" max="4" width="15.13"/>
    <col customWidth="1" min="5" max="5" width="17.63"/>
    <col customWidth="1" min="6" max="6" width="20.13"/>
    <col customWidth="1" min="7" max="7" width="18.88"/>
    <col customWidth="1" min="8" max="8" width="31.0"/>
    <col customWidth="1" min="9" max="9" width="22.63"/>
    <col customWidth="1" min="10" max="10" width="19.0"/>
    <col customWidth="1" min="11" max="11" width="19.13"/>
  </cols>
  <sheetData>
    <row r="1" ht="22.5" customHeight="1">
      <c r="A1" s="62" t="s">
        <v>291</v>
      </c>
      <c r="B1" s="62" t="s">
        <v>292</v>
      </c>
      <c r="C1" s="62" t="s">
        <v>293</v>
      </c>
      <c r="D1" s="62" t="s">
        <v>294</v>
      </c>
      <c r="E1" s="62" t="s">
        <v>295</v>
      </c>
      <c r="F1" s="62" t="s">
        <v>297</v>
      </c>
      <c r="G1" s="62" t="s">
        <v>298</v>
      </c>
      <c r="H1" s="62" t="s">
        <v>299</v>
      </c>
    </row>
    <row r="2" ht="22.5" customHeight="1">
      <c r="A2" s="68" t="s">
        <v>300</v>
      </c>
      <c r="B2" s="68" t="s">
        <v>302</v>
      </c>
      <c r="C2" s="100">
        <v>45993.0</v>
      </c>
      <c r="D2" s="100">
        <v>46007.0</v>
      </c>
      <c r="E2" s="101">
        <v>23583.0</v>
      </c>
      <c r="F2" s="101">
        <v>6650.0</v>
      </c>
      <c r="G2" s="70" t="s">
        <v>42</v>
      </c>
      <c r="H2" s="102" t="s">
        <v>303</v>
      </c>
    </row>
    <row r="3" ht="22.5" customHeight="1">
      <c r="A3" s="68" t="s">
        <v>311</v>
      </c>
      <c r="B3" s="68" t="s">
        <v>302</v>
      </c>
      <c r="C3" s="100">
        <v>45995.0</v>
      </c>
      <c r="D3" s="100">
        <v>46002.0</v>
      </c>
      <c r="E3" s="101">
        <v>7960.0</v>
      </c>
      <c r="F3" s="101">
        <v>2046.0</v>
      </c>
      <c r="G3" s="70" t="s">
        <v>42</v>
      </c>
      <c r="H3" s="66" t="s">
        <v>316</v>
      </c>
      <c r="J3" s="103" t="s">
        <v>317</v>
      </c>
      <c r="K3" s="103" t="s">
        <v>318</v>
      </c>
    </row>
    <row r="4" ht="22.5" customHeight="1">
      <c r="A4" s="68" t="s">
        <v>320</v>
      </c>
      <c r="B4" s="68" t="s">
        <v>302</v>
      </c>
      <c r="C4" s="100">
        <v>45993.0</v>
      </c>
      <c r="D4" s="100">
        <v>46007.0</v>
      </c>
      <c r="E4" s="101">
        <v>1350.0</v>
      </c>
      <c r="F4" s="101">
        <v>140.0</v>
      </c>
      <c r="G4" s="70" t="s">
        <v>51</v>
      </c>
      <c r="H4" s="66" t="s">
        <v>323</v>
      </c>
      <c r="J4" s="105">
        <v>310159.0</v>
      </c>
      <c r="K4" s="106">
        <f>J4-(SUM(Comenzi_de_achiziție[Costuri])+SUM(Comenzi_de_achiziție[Costuri devamare si livrare]))</f>
        <v>180243</v>
      </c>
    </row>
    <row r="5" ht="22.5" customHeight="1">
      <c r="A5" s="68" t="s">
        <v>334</v>
      </c>
      <c r="B5" s="68" t="s">
        <v>302</v>
      </c>
      <c r="C5" s="100">
        <v>46004.0</v>
      </c>
      <c r="D5" s="100">
        <v>46004.0</v>
      </c>
      <c r="E5" s="101">
        <v>700.0</v>
      </c>
      <c r="F5" s="101"/>
      <c r="G5" s="70" t="s">
        <v>42</v>
      </c>
      <c r="H5" s="66" t="s">
        <v>342</v>
      </c>
    </row>
    <row r="6" ht="22.5" customHeight="1">
      <c r="A6" s="68" t="s">
        <v>334</v>
      </c>
      <c r="B6" s="68" t="s">
        <v>302</v>
      </c>
      <c r="C6" s="100">
        <v>46006.0</v>
      </c>
      <c r="D6" s="100">
        <v>46013.0</v>
      </c>
      <c r="E6" s="101">
        <v>4000.0</v>
      </c>
      <c r="F6" s="101"/>
      <c r="G6" s="70" t="s">
        <v>345</v>
      </c>
      <c r="H6" s="66" t="s">
        <v>346</v>
      </c>
    </row>
    <row r="7" ht="22.5" customHeight="1">
      <c r="A7" s="68" t="s">
        <v>311</v>
      </c>
      <c r="B7" s="68" t="s">
        <v>302</v>
      </c>
      <c r="C7" s="100">
        <v>46006.0</v>
      </c>
      <c r="D7" s="100">
        <v>46006.0</v>
      </c>
      <c r="E7" s="101">
        <v>0.0</v>
      </c>
      <c r="F7" s="101">
        <v>0.0</v>
      </c>
      <c r="G7" s="102" t="s">
        <v>349</v>
      </c>
      <c r="H7" s="66" t="s">
        <v>350</v>
      </c>
    </row>
    <row r="8" ht="22.5" customHeight="1">
      <c r="A8" s="68" t="s">
        <v>334</v>
      </c>
      <c r="B8" s="68" t="s">
        <v>302</v>
      </c>
      <c r="C8" s="100">
        <v>46007.0</v>
      </c>
      <c r="D8" s="100">
        <v>46009.0</v>
      </c>
      <c r="E8" s="101">
        <v>2000.0</v>
      </c>
      <c r="F8" s="101"/>
      <c r="G8" s="66" t="s">
        <v>345</v>
      </c>
      <c r="H8" s="66" t="s">
        <v>352</v>
      </c>
    </row>
    <row r="9" ht="22.5" customHeight="1">
      <c r="A9" s="68" t="s">
        <v>311</v>
      </c>
      <c r="B9" s="68" t="s">
        <v>302</v>
      </c>
      <c r="C9" s="100">
        <v>46010.0</v>
      </c>
      <c r="D9" s="100">
        <v>46032.0</v>
      </c>
      <c r="E9" s="101">
        <v>30500.0</v>
      </c>
      <c r="F9" s="101"/>
      <c r="G9" s="66" t="s">
        <v>42</v>
      </c>
      <c r="H9" s="66" t="s">
        <v>360</v>
      </c>
    </row>
    <row r="10" ht="22.5" customHeight="1">
      <c r="A10" s="68" t="s">
        <v>334</v>
      </c>
      <c r="B10" s="68" t="s">
        <v>302</v>
      </c>
      <c r="C10" s="100">
        <v>46013.0</v>
      </c>
      <c r="D10" s="100">
        <v>46017.0</v>
      </c>
      <c r="E10" s="101">
        <v>890.0</v>
      </c>
      <c r="F10" s="101"/>
      <c r="G10" s="66" t="s">
        <v>345</v>
      </c>
      <c r="H10" s="66" t="s">
        <v>363</v>
      </c>
    </row>
    <row r="11" ht="22.5" customHeight="1">
      <c r="A11" s="68" t="s">
        <v>364</v>
      </c>
      <c r="B11" s="68" t="s">
        <v>302</v>
      </c>
      <c r="C11" s="100">
        <v>46032.0</v>
      </c>
      <c r="D11" s="127"/>
      <c r="E11" s="101">
        <v>1020.0</v>
      </c>
      <c r="F11" s="128">
        <v>400.0</v>
      </c>
      <c r="G11" s="66" t="s">
        <v>42</v>
      </c>
      <c r="H11" s="66" t="s">
        <v>369</v>
      </c>
    </row>
    <row r="12" ht="22.5" customHeight="1">
      <c r="A12" s="68" t="s">
        <v>364</v>
      </c>
      <c r="B12" s="68" t="s">
        <v>302</v>
      </c>
      <c r="C12" s="100">
        <v>46032.0</v>
      </c>
      <c r="D12" s="100">
        <v>46049.0</v>
      </c>
      <c r="E12" s="101">
        <v>1088.0</v>
      </c>
      <c r="F12" s="101"/>
      <c r="G12" s="66" t="s">
        <v>42</v>
      </c>
      <c r="H12" s="102" t="s">
        <v>376</v>
      </c>
    </row>
    <row r="13" ht="22.5" customHeight="1">
      <c r="A13" s="68" t="s">
        <v>364</v>
      </c>
      <c r="B13" s="68" t="s">
        <v>302</v>
      </c>
      <c r="C13" s="100">
        <v>46032.0</v>
      </c>
      <c r="D13" s="127"/>
      <c r="E13" s="101">
        <v>909.0</v>
      </c>
      <c r="F13" s="101"/>
      <c r="G13" s="66" t="s">
        <v>42</v>
      </c>
      <c r="H13" s="66" t="s">
        <v>384</v>
      </c>
    </row>
    <row r="14" ht="22.5" customHeight="1">
      <c r="A14" s="68" t="s">
        <v>311</v>
      </c>
      <c r="B14" s="68" t="s">
        <v>302</v>
      </c>
      <c r="C14" s="100">
        <v>46036.0</v>
      </c>
      <c r="D14" s="100">
        <v>46043.0</v>
      </c>
      <c r="E14" s="101">
        <v>2091.0</v>
      </c>
      <c r="F14" s="101"/>
      <c r="G14" s="66" t="s">
        <v>42</v>
      </c>
      <c r="H14" s="102" t="s">
        <v>391</v>
      </c>
    </row>
    <row r="15" ht="22.5" customHeight="1">
      <c r="A15" s="68" t="s">
        <v>334</v>
      </c>
      <c r="B15" s="68" t="s">
        <v>302</v>
      </c>
      <c r="C15" s="100">
        <v>46036.0</v>
      </c>
      <c r="D15" s="100">
        <v>46043.0</v>
      </c>
      <c r="E15" s="101">
        <v>800.0</v>
      </c>
      <c r="F15" s="101"/>
      <c r="G15" s="66" t="s">
        <v>345</v>
      </c>
      <c r="H15" s="66" t="s">
        <v>363</v>
      </c>
    </row>
    <row r="16" ht="22.5" customHeight="1">
      <c r="A16" s="68" t="s">
        <v>334</v>
      </c>
      <c r="B16" s="68" t="s">
        <v>302</v>
      </c>
      <c r="C16" s="100">
        <v>46037.0</v>
      </c>
      <c r="D16" s="100">
        <v>46045.0</v>
      </c>
      <c r="E16" s="101">
        <v>2380.0</v>
      </c>
      <c r="F16" s="101"/>
      <c r="G16" s="66" t="s">
        <v>345</v>
      </c>
      <c r="H16" s="66" t="s">
        <v>404</v>
      </c>
    </row>
    <row r="17" ht="22.5" customHeight="1">
      <c r="A17" s="68" t="s">
        <v>364</v>
      </c>
      <c r="B17" s="68" t="s">
        <v>302</v>
      </c>
      <c r="C17" s="100">
        <v>46041.0</v>
      </c>
      <c r="D17" s="100">
        <v>46052.0</v>
      </c>
      <c r="E17" s="128">
        <v>1734.0</v>
      </c>
      <c r="F17" s="101"/>
      <c r="G17" s="66" t="s">
        <v>51</v>
      </c>
      <c r="H17" s="66" t="s">
        <v>413</v>
      </c>
    </row>
    <row r="18" ht="22.5" customHeight="1">
      <c r="A18" s="68" t="s">
        <v>300</v>
      </c>
      <c r="B18" s="68" t="s">
        <v>302</v>
      </c>
      <c r="C18" s="100">
        <v>46041.0</v>
      </c>
      <c r="D18" s="100">
        <v>46052.0</v>
      </c>
      <c r="E18" s="128">
        <v>2180.0</v>
      </c>
      <c r="F18" s="128">
        <v>140.0</v>
      </c>
      <c r="G18" s="66" t="s">
        <v>51</v>
      </c>
      <c r="H18" s="66" t="s">
        <v>419</v>
      </c>
    </row>
    <row r="19" ht="22.5" customHeight="1">
      <c r="A19" s="68" t="s">
        <v>300</v>
      </c>
      <c r="B19" s="68" t="s">
        <v>302</v>
      </c>
      <c r="C19" s="100">
        <v>46041.0</v>
      </c>
      <c r="D19" s="100">
        <v>46059.0</v>
      </c>
      <c r="E19" s="128">
        <v>2140.0</v>
      </c>
      <c r="F19" s="128">
        <v>210.0</v>
      </c>
      <c r="G19" s="66" t="s">
        <v>51</v>
      </c>
      <c r="H19" s="66" t="s">
        <v>419</v>
      </c>
    </row>
    <row r="20" ht="22.5" customHeight="1">
      <c r="A20" s="68" t="s">
        <v>364</v>
      </c>
      <c r="B20" s="68" t="s">
        <v>302</v>
      </c>
      <c r="C20" s="100">
        <v>46042.0</v>
      </c>
      <c r="D20" s="100">
        <v>46065.0</v>
      </c>
      <c r="E20" s="128">
        <v>770.0</v>
      </c>
      <c r="F20" s="101"/>
      <c r="G20" s="66" t="s">
        <v>51</v>
      </c>
      <c r="H20" s="66" t="s">
        <v>431</v>
      </c>
    </row>
    <row r="21" ht="22.5" customHeight="1">
      <c r="A21" s="68" t="s">
        <v>320</v>
      </c>
      <c r="B21" s="68" t="s">
        <v>302</v>
      </c>
      <c r="C21" s="100">
        <v>46043.0</v>
      </c>
      <c r="D21" s="100">
        <v>46065.0</v>
      </c>
      <c r="E21" s="128">
        <v>5610.0</v>
      </c>
      <c r="F21" s="101"/>
      <c r="G21" s="66" t="s">
        <v>51</v>
      </c>
      <c r="H21" s="66" t="s">
        <v>436</v>
      </c>
    </row>
    <row r="22" ht="22.5" customHeight="1">
      <c r="A22" s="68" t="s">
        <v>364</v>
      </c>
      <c r="B22" s="68" t="s">
        <v>302</v>
      </c>
      <c r="C22" s="100">
        <v>46043.0</v>
      </c>
      <c r="D22" s="100">
        <v>46060.0</v>
      </c>
      <c r="E22" s="128">
        <v>1010.0</v>
      </c>
      <c r="F22" s="101"/>
      <c r="G22" s="66" t="s">
        <v>51</v>
      </c>
      <c r="H22" s="66" t="s">
        <v>439</v>
      </c>
    </row>
    <row r="23" ht="22.5" customHeight="1">
      <c r="A23" s="68" t="s">
        <v>334</v>
      </c>
      <c r="B23" s="68" t="s">
        <v>302</v>
      </c>
      <c r="C23" s="100">
        <v>46049.0</v>
      </c>
      <c r="D23" s="100">
        <v>46049.0</v>
      </c>
      <c r="E23" s="128">
        <v>2220.0</v>
      </c>
      <c r="F23" s="101"/>
      <c r="G23" s="66" t="s">
        <v>51</v>
      </c>
      <c r="H23" s="66" t="s">
        <v>443</v>
      </c>
    </row>
    <row r="24" ht="22.5" customHeight="1">
      <c r="A24" s="68" t="s">
        <v>334</v>
      </c>
      <c r="B24" s="68" t="s">
        <v>302</v>
      </c>
      <c r="C24" s="100">
        <v>46050.0</v>
      </c>
      <c r="D24" s="100">
        <v>46051.0</v>
      </c>
      <c r="E24" s="128">
        <v>230.0</v>
      </c>
      <c r="F24" s="101"/>
      <c r="G24" s="66" t="s">
        <v>51</v>
      </c>
      <c r="H24" s="66" t="s">
        <v>446</v>
      </c>
    </row>
    <row r="25" ht="22.5" customHeight="1">
      <c r="A25" s="68" t="s">
        <v>334</v>
      </c>
      <c r="B25" s="68" t="s">
        <v>302</v>
      </c>
      <c r="C25" s="100">
        <v>46058.0</v>
      </c>
      <c r="D25" s="100">
        <v>46058.0</v>
      </c>
      <c r="E25" s="128">
        <v>1350.0</v>
      </c>
      <c r="F25" s="101"/>
      <c r="G25" s="66" t="s">
        <v>51</v>
      </c>
      <c r="H25" s="66" t="s">
        <v>450</v>
      </c>
    </row>
    <row r="26" ht="22.5" customHeight="1">
      <c r="A26" s="68" t="s">
        <v>334</v>
      </c>
      <c r="B26" s="68" t="s">
        <v>302</v>
      </c>
      <c r="C26" s="100">
        <v>46064.0</v>
      </c>
      <c r="D26" s="100">
        <v>46065.0</v>
      </c>
      <c r="E26" s="128">
        <v>1150.0</v>
      </c>
      <c r="F26" s="101"/>
      <c r="G26" s="66" t="s">
        <v>453</v>
      </c>
      <c r="H26" s="66" t="s">
        <v>455</v>
      </c>
    </row>
    <row r="27" ht="22.5" customHeight="1">
      <c r="A27" s="68" t="s">
        <v>334</v>
      </c>
      <c r="B27" s="68" t="s">
        <v>302</v>
      </c>
      <c r="C27" s="100">
        <v>46066.0</v>
      </c>
      <c r="D27" s="100">
        <v>46066.0</v>
      </c>
      <c r="E27" s="128">
        <v>90.0</v>
      </c>
      <c r="F27" s="101"/>
      <c r="G27" s="66" t="s">
        <v>51</v>
      </c>
      <c r="H27" s="66" t="s">
        <v>458</v>
      </c>
    </row>
    <row r="28" ht="22.5" customHeight="1">
      <c r="A28" s="68" t="s">
        <v>334</v>
      </c>
      <c r="B28" s="68" t="s">
        <v>302</v>
      </c>
      <c r="C28" s="100">
        <v>46066.0</v>
      </c>
      <c r="D28" s="100">
        <v>46066.0</v>
      </c>
      <c r="E28" s="128">
        <v>400.0</v>
      </c>
      <c r="F28" s="101"/>
      <c r="G28" s="66" t="s">
        <v>51</v>
      </c>
      <c r="H28" s="66" t="s">
        <v>459</v>
      </c>
    </row>
    <row r="29" ht="22.5" customHeight="1">
      <c r="A29" s="68" t="s">
        <v>334</v>
      </c>
      <c r="B29" s="68" t="s">
        <v>302</v>
      </c>
      <c r="C29" s="100">
        <v>46066.0</v>
      </c>
      <c r="D29" s="100">
        <v>46073.0</v>
      </c>
      <c r="E29" s="101">
        <v>2600.0</v>
      </c>
      <c r="F29" s="101"/>
      <c r="G29" s="66" t="s">
        <v>51</v>
      </c>
      <c r="H29" s="66" t="s">
        <v>461</v>
      </c>
    </row>
    <row r="30" ht="22.5" customHeight="1">
      <c r="A30" s="68" t="s">
        <v>334</v>
      </c>
      <c r="B30" s="68" t="s">
        <v>302</v>
      </c>
      <c r="C30" s="100">
        <v>46073.0</v>
      </c>
      <c r="D30" s="100">
        <v>46073.0</v>
      </c>
      <c r="E30" s="128">
        <v>200.0</v>
      </c>
      <c r="F30" s="101"/>
      <c r="G30" s="66" t="s">
        <v>42</v>
      </c>
      <c r="H30" s="66" t="s">
        <v>464</v>
      </c>
    </row>
    <row r="31" ht="22.5" customHeight="1">
      <c r="A31" s="68" t="s">
        <v>334</v>
      </c>
      <c r="B31" s="68" t="s">
        <v>302</v>
      </c>
      <c r="C31" s="100">
        <v>46073.0</v>
      </c>
      <c r="D31" s="100">
        <v>46073.0</v>
      </c>
      <c r="E31" s="128">
        <v>150.0</v>
      </c>
      <c r="F31" s="101"/>
      <c r="G31" s="66" t="s">
        <v>42</v>
      </c>
      <c r="H31" s="66" t="s">
        <v>464</v>
      </c>
    </row>
    <row r="32" ht="22.5" customHeight="1">
      <c r="A32" s="68" t="s">
        <v>334</v>
      </c>
      <c r="B32" s="68" t="s">
        <v>302</v>
      </c>
      <c r="C32" s="100">
        <v>46073.0</v>
      </c>
      <c r="D32" s="100">
        <v>46073.0</v>
      </c>
      <c r="E32" s="101">
        <v>300.0</v>
      </c>
      <c r="F32" s="101"/>
      <c r="G32" s="66" t="s">
        <v>42</v>
      </c>
      <c r="H32" s="66" t="s">
        <v>468</v>
      </c>
    </row>
    <row r="33" ht="22.5" customHeight="1">
      <c r="A33" s="68" t="s">
        <v>334</v>
      </c>
      <c r="B33" s="68" t="s">
        <v>302</v>
      </c>
      <c r="C33" s="100">
        <v>46073.0</v>
      </c>
      <c r="D33" s="100">
        <v>46073.0</v>
      </c>
      <c r="E33" s="101">
        <v>700.0</v>
      </c>
      <c r="F33" s="101"/>
      <c r="G33" s="66" t="s">
        <v>42</v>
      </c>
      <c r="H33" s="66" t="s">
        <v>471</v>
      </c>
    </row>
    <row r="34" ht="22.5" customHeight="1">
      <c r="A34" s="68" t="s">
        <v>334</v>
      </c>
      <c r="B34" s="68" t="s">
        <v>302</v>
      </c>
      <c r="C34" s="100">
        <v>46074.0</v>
      </c>
      <c r="D34" s="100">
        <v>46074.0</v>
      </c>
      <c r="E34" s="101">
        <v>200.0</v>
      </c>
      <c r="F34" s="101"/>
      <c r="G34" s="66" t="s">
        <v>51</v>
      </c>
      <c r="H34" s="66" t="s">
        <v>468</v>
      </c>
    </row>
    <row r="35" ht="22.5" customHeight="1">
      <c r="A35" s="68" t="s">
        <v>311</v>
      </c>
      <c r="B35" s="68" t="s">
        <v>302</v>
      </c>
      <c r="C35" s="100">
        <v>46074.0</v>
      </c>
      <c r="D35" s="100">
        <v>46074.0</v>
      </c>
      <c r="E35" s="101">
        <v>5100.0</v>
      </c>
      <c r="F35" s="101"/>
      <c r="G35" s="66" t="s">
        <v>51</v>
      </c>
      <c r="H35" s="66" t="s">
        <v>472</v>
      </c>
    </row>
    <row r="36" ht="22.5" customHeight="1">
      <c r="A36" s="68" t="s">
        <v>334</v>
      </c>
      <c r="B36" s="68" t="s">
        <v>302</v>
      </c>
      <c r="C36" s="100">
        <v>46078.0</v>
      </c>
      <c r="D36" s="100">
        <v>46078.0</v>
      </c>
      <c r="E36" s="101">
        <v>1050.0</v>
      </c>
      <c r="F36" s="101"/>
      <c r="G36" s="66" t="s">
        <v>51</v>
      </c>
      <c r="H36" s="66" t="s">
        <v>475</v>
      </c>
    </row>
    <row r="37" ht="22.5" customHeight="1">
      <c r="A37" s="68" t="s">
        <v>334</v>
      </c>
      <c r="B37" s="68" t="s">
        <v>302</v>
      </c>
      <c r="C37" s="100">
        <v>46079.0</v>
      </c>
      <c r="D37" s="100">
        <v>46079.0</v>
      </c>
      <c r="E37" s="101">
        <v>450.0</v>
      </c>
      <c r="F37" s="101"/>
      <c r="G37" s="66" t="s">
        <v>51</v>
      </c>
      <c r="H37" s="66" t="s">
        <v>478</v>
      </c>
    </row>
    <row r="38" ht="22.5" customHeight="1">
      <c r="A38" s="68" t="s">
        <v>334</v>
      </c>
      <c r="B38" s="68" t="s">
        <v>302</v>
      </c>
      <c r="C38" s="100">
        <v>46079.0</v>
      </c>
      <c r="D38" s="100">
        <v>46079.0</v>
      </c>
      <c r="E38" s="101">
        <v>650.0</v>
      </c>
      <c r="F38" s="101"/>
      <c r="G38" s="66" t="s">
        <v>51</v>
      </c>
      <c r="H38" s="66" t="s">
        <v>481</v>
      </c>
    </row>
    <row r="39" ht="22.5" customHeight="1">
      <c r="A39" s="68" t="s">
        <v>334</v>
      </c>
      <c r="B39" s="68" t="s">
        <v>302</v>
      </c>
      <c r="C39" s="100">
        <v>46079.0</v>
      </c>
      <c r="D39" s="100">
        <v>46079.0</v>
      </c>
      <c r="E39" s="101">
        <v>1300.0</v>
      </c>
      <c r="F39" s="101"/>
      <c r="G39" s="66" t="s">
        <v>42</v>
      </c>
      <c r="H39" s="66" t="s">
        <v>484</v>
      </c>
    </row>
    <row r="40" ht="22.5" customHeight="1">
      <c r="A40" s="68" t="s">
        <v>334</v>
      </c>
      <c r="B40" s="68" t="s">
        <v>302</v>
      </c>
      <c r="C40" s="100">
        <v>46079.0</v>
      </c>
      <c r="D40" s="100">
        <v>46079.0</v>
      </c>
      <c r="E40" s="101">
        <v>600.0</v>
      </c>
      <c r="F40" s="101"/>
      <c r="G40" s="66" t="s">
        <v>51</v>
      </c>
      <c r="H40" s="66" t="s">
        <v>487</v>
      </c>
    </row>
    <row r="41" ht="22.5" customHeight="1">
      <c r="A41" s="68" t="s">
        <v>334</v>
      </c>
      <c r="B41" s="68" t="s">
        <v>302</v>
      </c>
      <c r="C41" s="100">
        <v>46119.0</v>
      </c>
      <c r="D41" s="100">
        <v>46119.0</v>
      </c>
      <c r="E41" s="101">
        <v>600.0</v>
      </c>
      <c r="F41" s="101"/>
      <c r="G41" s="66" t="s">
        <v>51</v>
      </c>
      <c r="H41" s="66" t="s">
        <v>490</v>
      </c>
    </row>
    <row r="42" ht="22.5" customHeight="1">
      <c r="A42" s="68" t="s">
        <v>334</v>
      </c>
      <c r="B42" s="68" t="s">
        <v>302</v>
      </c>
      <c r="C42" s="100">
        <v>46119.0</v>
      </c>
      <c r="D42" s="100">
        <v>46119.0</v>
      </c>
      <c r="E42" s="101">
        <v>400.0</v>
      </c>
      <c r="F42" s="101"/>
      <c r="G42" s="66" t="s">
        <v>51</v>
      </c>
      <c r="H42" s="66" t="s">
        <v>494</v>
      </c>
    </row>
    <row r="43" ht="22.5" customHeight="1">
      <c r="A43" s="68" t="s">
        <v>334</v>
      </c>
      <c r="B43" s="68" t="s">
        <v>302</v>
      </c>
      <c r="C43" s="100">
        <v>46119.0</v>
      </c>
      <c r="D43" s="100">
        <v>46119.0</v>
      </c>
      <c r="E43" s="101">
        <v>6000.0</v>
      </c>
      <c r="F43" s="101"/>
      <c r="G43" s="66" t="s">
        <v>498</v>
      </c>
      <c r="H43" s="66" t="s">
        <v>500</v>
      </c>
    </row>
    <row r="44" ht="22.5" customHeight="1">
      <c r="A44" s="68" t="s">
        <v>334</v>
      </c>
      <c r="B44" s="68" t="s">
        <v>302</v>
      </c>
      <c r="C44" s="100">
        <v>46093.0</v>
      </c>
      <c r="D44" s="100">
        <v>46093.0</v>
      </c>
      <c r="E44" s="101">
        <v>1875.0</v>
      </c>
      <c r="F44" s="101"/>
      <c r="G44" s="66" t="s">
        <v>498</v>
      </c>
      <c r="H44" s="66" t="s">
        <v>504</v>
      </c>
    </row>
    <row r="45" ht="22.5" customHeight="1">
      <c r="A45" s="133"/>
      <c r="B45" s="133"/>
      <c r="C45" s="100"/>
      <c r="D45" s="100"/>
      <c r="E45" s="101"/>
      <c r="F45" s="101"/>
      <c r="G45" s="66"/>
      <c r="H45" s="66"/>
    </row>
    <row r="46" ht="22.5" customHeight="1">
      <c r="A46" s="133"/>
      <c r="B46" s="133"/>
      <c r="C46" s="100"/>
      <c r="D46" s="100"/>
      <c r="E46" s="101"/>
      <c r="F46" s="101"/>
      <c r="G46" s="66"/>
      <c r="H46" s="66"/>
    </row>
    <row r="47" ht="22.5" customHeight="1">
      <c r="A47" s="133"/>
      <c r="B47" s="133"/>
      <c r="C47" s="100"/>
      <c r="D47" s="100"/>
      <c r="E47" s="101"/>
      <c r="F47" s="101"/>
      <c r="G47" s="66"/>
      <c r="H47" s="66"/>
    </row>
    <row r="48" ht="22.5" customHeight="1">
      <c r="A48" s="133"/>
      <c r="B48" s="133"/>
      <c r="C48" s="100"/>
      <c r="D48" s="100"/>
      <c r="E48" s="101"/>
      <c r="F48" s="101"/>
      <c r="G48" s="66"/>
      <c r="H48" s="66"/>
    </row>
    <row r="49" ht="22.5" customHeight="1">
      <c r="A49" s="134"/>
      <c r="B49" s="134"/>
      <c r="C49" s="134"/>
      <c r="D49" s="134"/>
      <c r="E49" s="135">
        <f>SUM(Comenzi_de_achiziție[Costuri])</f>
        <v>120330</v>
      </c>
      <c r="F49" s="135">
        <f>SUM(Comenzi_de_achiziție[Costuri devamare si livrare])</f>
        <v>9586</v>
      </c>
      <c r="G49" s="134"/>
      <c r="H49" s="135">
        <f>SUM(Comenzi_de_achiziție[[#TOTALS],[Costuri]:[Costuri devamare si livrare]])</f>
        <v>129916</v>
      </c>
    </row>
    <row r="50">
      <c r="A50" s="136"/>
      <c r="B50" s="136"/>
      <c r="C50" s="136"/>
      <c r="D50" s="136"/>
      <c r="E50" s="137"/>
      <c r="F50" s="137"/>
      <c r="G50" s="136"/>
      <c r="H50" s="136"/>
    </row>
  </sheetData>
  <dataValidations>
    <dataValidation type="list" allowBlank="1" sqref="A2:A48">
      <formula1>"Gobilda,Rev,Plex,Bambulab,Local,Temu"</formula1>
    </dataValidation>
    <dataValidation type="custom" allowBlank="1" showDropDown="1" sqref="D2:D48">
      <formula1>OR(NOT(ISERROR(DATEVALUE(D2))), AND(ISNUMBER(D2), LEFT(CELL("format", D2))="D"))</formula1>
    </dataValidation>
    <dataValidation type="custom" allowBlank="1" showDropDown="1" sqref="E2:E48">
      <formula1>AND(ISNUMBER(E2),(NOT(OR(NOT(ISERROR(DATEVALUE(E2))), AND(ISNUMBER(E2), LEFT(CELL("format", E2))="D")))))</formula1>
    </dataValidation>
    <dataValidation type="custom" allowBlank="1" showDropDown="1" sqref="C2:C48">
      <formula1>OR(NOT(ISERROR(DATEVALUE(C2))), AND(ISNUMBER(C2), LEFT(CELL("format", C2))="D"))</formula1>
    </dataValidation>
    <dataValidation allowBlank="1" showDropDown="1" sqref="G2:H48"/>
    <dataValidation type="list" allowBlank="1" sqref="B2:B48">
      <formula1>"Comandate,Confirmate,Expediate,Livrate"</formula1>
    </dataValidation>
  </dataValidations>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09" t="s">
        <v>333</v>
      </c>
      <c r="B1" s="110"/>
    </row>
    <row r="2">
      <c r="A2" s="109" t="s">
        <v>335</v>
      </c>
      <c r="B2" s="111"/>
      <c r="E2" s="58" t="s">
        <v>336</v>
      </c>
    </row>
    <row r="3">
      <c r="A3" s="109" t="s">
        <v>337</v>
      </c>
    </row>
    <row r="4">
      <c r="A4" s="109" t="s">
        <v>338</v>
      </c>
    </row>
    <row r="5">
      <c r="A5" s="109" t="s">
        <v>339</v>
      </c>
    </row>
    <row r="6">
      <c r="A6" s="109" t="s">
        <v>340</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26.5"/>
  </cols>
  <sheetData>
    <row r="1" ht="23.25" customHeight="1">
      <c r="A1" s="120" t="s">
        <v>355</v>
      </c>
      <c r="B1" s="120" t="s">
        <v>356</v>
      </c>
      <c r="C1" s="120" t="s">
        <v>255</v>
      </c>
      <c r="D1" s="120" t="s">
        <v>331</v>
      </c>
      <c r="E1" s="120" t="s">
        <v>254</v>
      </c>
      <c r="F1" s="120" t="s">
        <v>357</v>
      </c>
      <c r="G1" s="58" t="s">
        <v>358</v>
      </c>
    </row>
    <row r="2">
      <c r="A2" s="121" t="s">
        <v>359</v>
      </c>
      <c r="B2" s="122">
        <v>5.99</v>
      </c>
      <c r="C2" s="123">
        <v>5.0</v>
      </c>
      <c r="D2" s="124">
        <f>B2*C2</f>
        <v>29.95</v>
      </c>
      <c r="E2" s="125" t="s">
        <v>254</v>
      </c>
      <c r="F2" s="122">
        <v>7.09</v>
      </c>
      <c r="G2" s="126">
        <f t="shared" ref="G2:G23" si="1">C2*F2</f>
        <v>35.45</v>
      </c>
    </row>
    <row r="3">
      <c r="A3" s="121" t="s">
        <v>365</v>
      </c>
      <c r="B3" s="122">
        <v>14.53</v>
      </c>
      <c r="C3" s="123">
        <v>4.0</v>
      </c>
      <c r="D3" s="124"/>
      <c r="E3" s="8" t="s">
        <v>366</v>
      </c>
      <c r="F3" s="122"/>
      <c r="G3" s="126">
        <f t="shared" si="1"/>
        <v>0</v>
      </c>
    </row>
    <row r="4">
      <c r="A4" s="121" t="s">
        <v>367</v>
      </c>
      <c r="B4" s="122">
        <v>4.99</v>
      </c>
      <c r="C4" s="123">
        <v>12.0</v>
      </c>
      <c r="D4" s="124">
        <f t="shared" ref="D4:D8" si="2">B4*C4</f>
        <v>59.88</v>
      </c>
      <c r="E4" s="129" t="s">
        <v>368</v>
      </c>
      <c r="F4" s="122">
        <v>8.25</v>
      </c>
      <c r="G4" s="126">
        <f t="shared" si="1"/>
        <v>99</v>
      </c>
    </row>
    <row r="5">
      <c r="A5" s="121" t="s">
        <v>370</v>
      </c>
      <c r="B5" s="122">
        <v>5.49</v>
      </c>
      <c r="C5" s="123">
        <v>4.0</v>
      </c>
      <c r="D5" s="124">
        <f t="shared" si="2"/>
        <v>21.96</v>
      </c>
      <c r="E5" s="129" t="s">
        <v>372</v>
      </c>
      <c r="F5" s="122">
        <v>5.49</v>
      </c>
      <c r="G5" s="126">
        <f t="shared" si="1"/>
        <v>21.96</v>
      </c>
    </row>
    <row r="6">
      <c r="A6" s="121" t="s">
        <v>374</v>
      </c>
      <c r="B6" s="122">
        <v>5.59</v>
      </c>
      <c r="C6" s="123">
        <v>3.0</v>
      </c>
      <c r="D6" s="124">
        <f t="shared" si="2"/>
        <v>16.77</v>
      </c>
      <c r="E6" s="129" t="s">
        <v>375</v>
      </c>
      <c r="F6" s="122">
        <v>5.59</v>
      </c>
      <c r="G6" s="126">
        <f t="shared" si="1"/>
        <v>16.77</v>
      </c>
    </row>
    <row r="7">
      <c r="A7" s="121" t="s">
        <v>379</v>
      </c>
      <c r="B7" s="122">
        <v>19.0</v>
      </c>
      <c r="C7" s="123">
        <v>2.0</v>
      </c>
      <c r="D7" s="124">
        <f t="shared" si="2"/>
        <v>38</v>
      </c>
      <c r="E7" s="129" t="s">
        <v>380</v>
      </c>
      <c r="F7" s="122">
        <v>19.0</v>
      </c>
      <c r="G7" s="126">
        <f t="shared" si="1"/>
        <v>38</v>
      </c>
    </row>
    <row r="8">
      <c r="A8" s="121" t="s">
        <v>381</v>
      </c>
      <c r="B8" s="122">
        <v>3.89</v>
      </c>
      <c r="C8" s="123">
        <v>3.0</v>
      </c>
      <c r="D8" s="124">
        <f t="shared" si="2"/>
        <v>11.67</v>
      </c>
      <c r="E8" s="129" t="s">
        <v>383</v>
      </c>
      <c r="F8" s="122">
        <v>3.89</v>
      </c>
      <c r="G8" s="126">
        <f t="shared" si="1"/>
        <v>11.67</v>
      </c>
    </row>
    <row r="9">
      <c r="A9" s="130" t="s">
        <v>386</v>
      </c>
      <c r="B9" s="122">
        <v>6.99</v>
      </c>
      <c r="C9" s="123">
        <v>12.0</v>
      </c>
      <c r="D9" s="124"/>
      <c r="E9" s="129" t="s">
        <v>328</v>
      </c>
      <c r="F9" s="122"/>
      <c r="G9" s="126">
        <f t="shared" si="1"/>
        <v>0</v>
      </c>
    </row>
    <row r="10">
      <c r="A10" s="130" t="s">
        <v>388</v>
      </c>
      <c r="B10" s="122">
        <v>2.29</v>
      </c>
      <c r="C10" s="123">
        <v>1.0</v>
      </c>
      <c r="D10" s="124"/>
      <c r="E10" s="129" t="s">
        <v>390</v>
      </c>
      <c r="F10" s="122"/>
      <c r="G10" s="126">
        <f t="shared" si="1"/>
        <v>0</v>
      </c>
    </row>
    <row r="11">
      <c r="A11" s="130" t="s">
        <v>392</v>
      </c>
      <c r="B11" s="122">
        <v>2.29</v>
      </c>
      <c r="C11" s="123">
        <v>2.0</v>
      </c>
      <c r="D11" s="124"/>
      <c r="E11" s="129" t="s">
        <v>393</v>
      </c>
      <c r="F11" s="122"/>
      <c r="G11" s="126">
        <f t="shared" si="1"/>
        <v>0</v>
      </c>
    </row>
    <row r="12">
      <c r="A12" s="121" t="s">
        <v>396</v>
      </c>
      <c r="B12" s="122">
        <v>7.59</v>
      </c>
      <c r="C12" s="123">
        <v>5.0</v>
      </c>
      <c r="D12" s="124">
        <f>B12*C12</f>
        <v>37.95</v>
      </c>
      <c r="E12" s="129" t="s">
        <v>397</v>
      </c>
      <c r="F12" s="122">
        <v>7.59</v>
      </c>
      <c r="G12" s="126">
        <f t="shared" si="1"/>
        <v>37.95</v>
      </c>
    </row>
    <row r="13">
      <c r="A13" s="130" t="s">
        <v>400</v>
      </c>
      <c r="B13" s="122">
        <v>5.99</v>
      </c>
      <c r="C13" s="123">
        <v>6.0</v>
      </c>
      <c r="D13" s="124"/>
      <c r="E13" s="129" t="s">
        <v>401</v>
      </c>
      <c r="F13" s="122"/>
      <c r="G13" s="126">
        <f t="shared" si="1"/>
        <v>0</v>
      </c>
    </row>
    <row r="14">
      <c r="A14" s="130" t="s">
        <v>402</v>
      </c>
      <c r="B14" s="122">
        <v>2.69</v>
      </c>
      <c r="C14" s="123">
        <v>1.0</v>
      </c>
      <c r="D14" s="124"/>
      <c r="E14" s="129" t="s">
        <v>403</v>
      </c>
      <c r="F14" s="122"/>
      <c r="G14" s="126">
        <f t="shared" si="1"/>
        <v>0</v>
      </c>
    </row>
    <row r="15">
      <c r="A15" s="121" t="s">
        <v>407</v>
      </c>
      <c r="B15" s="122">
        <v>7.99</v>
      </c>
      <c r="C15" s="123">
        <v>6.0</v>
      </c>
      <c r="D15" s="124">
        <f>B15*C15</f>
        <v>47.94</v>
      </c>
      <c r="E15" s="129" t="s">
        <v>408</v>
      </c>
      <c r="F15" s="122">
        <v>7.99</v>
      </c>
      <c r="G15" s="126">
        <f t="shared" si="1"/>
        <v>47.94</v>
      </c>
    </row>
    <row r="16">
      <c r="A16" s="130" t="s">
        <v>409</v>
      </c>
      <c r="B16" s="122">
        <v>10.99</v>
      </c>
      <c r="C16" s="123">
        <v>6.0</v>
      </c>
      <c r="D16" s="124"/>
      <c r="E16" s="125" t="s">
        <v>410</v>
      </c>
      <c r="F16" s="122"/>
      <c r="G16" s="126">
        <f t="shared" si="1"/>
        <v>0</v>
      </c>
    </row>
    <row r="17">
      <c r="A17" s="130" t="s">
        <v>386</v>
      </c>
      <c r="B17" s="122">
        <v>6.99</v>
      </c>
      <c r="C17" s="123">
        <v>4.0</v>
      </c>
      <c r="D17" s="124"/>
      <c r="E17" s="129" t="s">
        <v>414</v>
      </c>
      <c r="F17" s="122"/>
      <c r="G17" s="126">
        <f t="shared" si="1"/>
        <v>0</v>
      </c>
    </row>
    <row r="18">
      <c r="A18" s="121" t="s">
        <v>415</v>
      </c>
      <c r="B18" s="122">
        <v>3.39</v>
      </c>
      <c r="C18" s="123">
        <v>2.0</v>
      </c>
      <c r="D18" s="124">
        <f t="shared" ref="D18:D23" si="3">B18*C18</f>
        <v>6.78</v>
      </c>
      <c r="E18" s="125" t="s">
        <v>418</v>
      </c>
      <c r="F18" s="122">
        <v>3.39</v>
      </c>
      <c r="G18" s="126">
        <f t="shared" si="1"/>
        <v>6.78</v>
      </c>
    </row>
    <row r="19">
      <c r="A19" s="121" t="s">
        <v>420</v>
      </c>
      <c r="B19" s="122">
        <v>3.79</v>
      </c>
      <c r="C19" s="123">
        <v>2.0</v>
      </c>
      <c r="D19" s="124">
        <f t="shared" si="3"/>
        <v>7.58</v>
      </c>
      <c r="E19" s="129" t="s">
        <v>421</v>
      </c>
      <c r="F19" s="122">
        <v>3.79</v>
      </c>
      <c r="G19" s="126">
        <f t="shared" si="1"/>
        <v>7.58</v>
      </c>
    </row>
    <row r="20">
      <c r="A20" s="121" t="s">
        <v>423</v>
      </c>
      <c r="B20" s="122">
        <v>3.99</v>
      </c>
      <c r="C20" s="123">
        <v>1.0</v>
      </c>
      <c r="D20" s="124">
        <f t="shared" si="3"/>
        <v>3.99</v>
      </c>
      <c r="E20" s="125" t="s">
        <v>424</v>
      </c>
      <c r="F20" s="122">
        <v>3.99</v>
      </c>
      <c r="G20" s="126">
        <f t="shared" si="1"/>
        <v>3.99</v>
      </c>
    </row>
    <row r="21">
      <c r="A21" s="121" t="s">
        <v>425</v>
      </c>
      <c r="B21" s="122">
        <v>3.19</v>
      </c>
      <c r="C21" s="123">
        <v>2.0</v>
      </c>
      <c r="D21" s="124">
        <f t="shared" si="3"/>
        <v>6.38</v>
      </c>
      <c r="E21" s="125" t="s">
        <v>426</v>
      </c>
      <c r="F21" s="122">
        <v>3.19</v>
      </c>
      <c r="G21" s="126">
        <f t="shared" si="1"/>
        <v>6.38</v>
      </c>
    </row>
    <row r="22">
      <c r="A22" s="121" t="s">
        <v>429</v>
      </c>
      <c r="B22" s="122">
        <v>4.39</v>
      </c>
      <c r="C22" s="123">
        <v>2.0</v>
      </c>
      <c r="D22" s="124">
        <f t="shared" si="3"/>
        <v>8.78</v>
      </c>
      <c r="E22" s="129" t="s">
        <v>430</v>
      </c>
      <c r="F22" s="122">
        <v>4.39</v>
      </c>
      <c r="G22" s="126">
        <f t="shared" si="1"/>
        <v>8.78</v>
      </c>
    </row>
    <row r="23">
      <c r="A23" s="121" t="s">
        <v>432</v>
      </c>
      <c r="B23" s="122">
        <v>4.79</v>
      </c>
      <c r="C23" s="123">
        <v>4.0</v>
      </c>
      <c r="D23" s="124">
        <f t="shared" si="3"/>
        <v>19.16</v>
      </c>
      <c r="E23" s="125" t="s">
        <v>433</v>
      </c>
      <c r="F23" s="122">
        <v>4.79</v>
      </c>
      <c r="G23" s="126">
        <f t="shared" si="1"/>
        <v>19.16</v>
      </c>
    </row>
    <row r="24">
      <c r="C24" s="58" t="s">
        <v>358</v>
      </c>
      <c r="D24" s="132">
        <f>SUM(D2:D23)</f>
        <v>316.79</v>
      </c>
      <c r="G24" s="126">
        <f>SUM(G2:G23)</f>
        <v>361.41</v>
      </c>
    </row>
    <row r="26">
      <c r="C26" s="58"/>
    </row>
  </sheetData>
  <hyperlinks>
    <hyperlink r:id="rId1" ref="E2"/>
    <hyperlink r:id="rId2" ref="E4"/>
    <hyperlink r:id="rId3" ref="E5"/>
    <hyperlink r:id="rId4" ref="E6"/>
    <hyperlink r:id="rId5" ref="E7"/>
    <hyperlink r:id="rId6" ref="E8"/>
    <hyperlink r:id="rId7" ref="E9"/>
    <hyperlink r:id="rId8" ref="E10"/>
    <hyperlink r:id="rId9" ref="E11"/>
    <hyperlink r:id="rId10" ref="E12"/>
    <hyperlink r:id="rId11" ref="E13"/>
    <hyperlink r:id="rId12" ref="E14"/>
    <hyperlink r:id="rId13" ref="E15"/>
    <hyperlink r:id="rId14" ref="E16"/>
    <hyperlink r:id="rId15" ref="E17"/>
    <hyperlink r:id="rId16" ref="E18"/>
    <hyperlink r:id="rId17" ref="E19"/>
    <hyperlink r:id="rId18" ref="E20"/>
    <hyperlink r:id="rId19" ref="E21"/>
    <hyperlink r:id="rId20" ref="E22"/>
    <hyperlink r:id="rId21" ref="E23"/>
  </hyperlinks>
  <drawing r:id="rId22"/>
</worksheet>
</file>