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ts\git\data-analytics-bootcamp\Classes\Class_Activities\"/>
    </mc:Choice>
  </mc:AlternateContent>
  <xr:revisionPtr revIDLastSave="0" documentId="8_{EB2797AA-0933-4512-AA5D-DC679A296EA3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Product List" sheetId="1" r:id="rId1"/>
    <sheet name="Orders" sheetId="2" r:id="rId2"/>
    <sheet name="Pivot Table" sheetId="3" r:id="rId3"/>
  </sheet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A13" i="1"/>
  <c r="A14" i="1"/>
  <c r="A15" i="1"/>
  <c r="A16" i="1"/>
  <c r="A17" i="1"/>
  <c r="A18" i="1"/>
  <c r="A4" i="1"/>
  <c r="A5" i="1"/>
  <c r="A6" i="1"/>
  <c r="A7" i="1"/>
  <c r="A8" i="1"/>
  <c r="A9" i="1"/>
  <c r="A10" i="1"/>
  <c r="A11" i="1"/>
  <c r="A3" i="1"/>
</calcChain>
</file>

<file path=xl/sharedStrings.xml><?xml version="1.0" encoding="utf-8"?>
<sst xmlns="http://schemas.openxmlformats.org/spreadsheetml/2006/main" count="66" uniqueCount="37">
  <si>
    <t>ID</t>
  </si>
  <si>
    <t>Price Per Unit</t>
  </si>
  <si>
    <t>Product Name</t>
  </si>
  <si>
    <t>Priority</t>
  </si>
  <si>
    <t>Price</t>
  </si>
  <si>
    <t>Low</t>
  </si>
  <si>
    <t>Medium</t>
  </si>
  <si>
    <t>High</t>
  </si>
  <si>
    <t>VIP</t>
  </si>
  <si>
    <t>Order Number</t>
  </si>
  <si>
    <t>Product ID</t>
  </si>
  <si>
    <t>Shipping Priority</t>
  </si>
  <si>
    <t>Shipping Price</t>
  </si>
  <si>
    <t>V-neck shirt</t>
  </si>
  <si>
    <t>T-shirt</t>
  </si>
  <si>
    <t>Sweatshirt</t>
  </si>
  <si>
    <t>Hoodie</t>
  </si>
  <si>
    <t>Coffee Mug</t>
  </si>
  <si>
    <t>Tote Bag</t>
  </si>
  <si>
    <t>Sticker Sheet</t>
  </si>
  <si>
    <t>Face Mask</t>
  </si>
  <si>
    <t>Baseball Cap</t>
  </si>
  <si>
    <t>Thermos</t>
  </si>
  <si>
    <t>12"x18" Canvas Print</t>
  </si>
  <si>
    <t>Socks</t>
  </si>
  <si>
    <t>Bandana</t>
  </si>
  <si>
    <t>12" Square Canvas Print</t>
  </si>
  <si>
    <t>Enamel Pin</t>
  </si>
  <si>
    <t>Phone Cover</t>
  </si>
  <si>
    <t>Holiday Ornament</t>
  </si>
  <si>
    <t>Row Labels</t>
  </si>
  <si>
    <t>Grand Total</t>
  </si>
  <si>
    <t>Sum of Price</t>
  </si>
  <si>
    <t>Sum of Shipping Price</t>
  </si>
  <si>
    <t>Number of prudcts per order
 (Count of Order Number)</t>
  </si>
  <si>
    <t>Sum of Total Price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</si>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</sst>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 wrapText="1"/>
    </xf>
    <xf numFmtId="44" fontId="0" fillId="0" borderId="0" xfId="0" applyNumberFormat="1"/>
  </cellXfs>
  <cellStyles count="2">
    <cellStyle name="Currency" xfId="1" builtinId="4"/>
    <cellStyle name="Normal" xfId="0" builtinId="0"/>
  </cellStyles>
  <dxfs count="3">
    <dxf>
      <alignment horizontal="center"/>
    </dxf>
    <dxf>
      <alignment horizontal="center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441960</xdr:colOff>
      <xdr:row>11</xdr:row>
      <xdr:rowOff>106680</xdr:rowOff>
    </xdr:from>
    <xdr:to>
      <xdr:col>11</xdr:col>
      <xdr:colOff>327304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3C09F-69F7-4F27-85B5-EB7CD23491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01" t="18595" r="26866" b="23291"/>
        <a:stretch/>
      </xdr:blipFill>
      <xdr:spPr>
        <a:xfrm>
          <a:off x="7025640" y="2270760"/>
          <a:ext cx="3840124" cy="1912620"/>
        </a:xfrm>
        <a:prstGeom prst="rect">
          <a:avLst/>
        </a:prstGeom>
      </xdr:spPr>
    </xdr:pic>
    <xdr:clientData/>
  </xdr:twoCellAnchor>
  <xdr:twoCellAnchor editAs="oneCell">
    <xdr:from>
      <xdr:col>6</xdr:col>
      <xdr:colOff>388620</xdr:colOff>
      <xdr:row>0</xdr:row>
      <xdr:rowOff>22859</xdr:rowOff>
    </xdr:from>
    <xdr:to>
      <xdr:col>11</xdr:col>
      <xdr:colOff>358140</xdr:colOff>
      <xdr:row>11</xdr:row>
      <xdr:rowOff>66198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D1D1EB-E094-441C-BE77-17DF05F47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344" t="18332" r="27655" b="16667"/>
        <a:stretch/>
      </xdr:blipFill>
      <xdr:spPr>
        <a:xfrm>
          <a:off x="6972300" y="22859"/>
          <a:ext cx="3924300" cy="220741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at Sayfan" refreshedDate="44903.738958449074" createdVersion="8" refreshedVersion="8" minRefreshableVersion="3" recordCount="28" xr:uid="{8AFB3BC9-21C4-4232-A52D-FB00472A8A86}">
  <cacheSource type="worksheet">
    <worksheetSource ref="A1:E29" sheet="Orders"/>
  </cacheSource>
  <cacheFields count="7">
    <cacheField name="Order Number" numFmtId="0">
      <sharedItems containsSemiMixedTypes="0" containsString="0" containsNumber="1" containsInteger="1" minValue="10013651" maxValue="10013656" count="6">
        <n v="10013651"/>
        <n v="10013652"/>
        <n v="10013653"/>
        <n v="10013654"/>
        <n v="10013655"/>
        <n v="10013656"/>
      </sharedItems>
    </cacheField>
    <cacheField name="Product ID" numFmtId="0">
      <sharedItems containsSemiMixedTypes="0" containsString="0" containsNumber="1" containsInteger="1" minValue="101" maxValue="206" count="15">
        <n v="204"/>
        <n v="201"/>
        <n v="203"/>
        <n v="103"/>
        <n v="205"/>
        <n v="102"/>
        <n v="109"/>
        <n v="101"/>
        <n v="105"/>
        <n v="107"/>
        <n v="206"/>
        <n v="104"/>
        <n v="202"/>
        <n v="200"/>
        <n v="106"/>
      </sharedItems>
    </cacheField>
    <cacheField name="Shipping Priority" numFmtId="0">
      <sharedItems/>
    </cacheField>
    <cacheField name="Price" numFmtId="44">
      <sharedItems containsSemiMixedTypes="0" containsString="0" containsNumber="1" minValue="5.49" maxValue="29.98"/>
    </cacheField>
    <cacheField name="Shipping Price" numFmtId="44">
      <sharedItems containsSemiMixedTypes="0" containsString="0" containsNumber="1" minValue="3.3" maxValue="23"/>
    </cacheField>
    <cacheField name="Total Price" numFmtId="0" formula="Price +'Shipping Price'" databaseField="0"/>
    <cacheField name="Total" numFmtId="0" formula="Price+'Shipping Price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x v="0"/>
    <x v="0"/>
    <s v="Medium"/>
    <n v="25.49"/>
    <n v="4.04"/>
  </r>
  <r>
    <x v="0"/>
    <x v="1"/>
    <s v="High"/>
    <n v="24.49"/>
    <n v="7.9"/>
  </r>
  <r>
    <x v="0"/>
    <x v="2"/>
    <s v="VIP"/>
    <n v="19.989999999999998"/>
    <n v="23"/>
  </r>
  <r>
    <x v="0"/>
    <x v="3"/>
    <s v="Low"/>
    <n v="29.98"/>
    <n v="3.3"/>
  </r>
  <r>
    <x v="0"/>
    <x v="4"/>
    <s v="Medium"/>
    <n v="15.99"/>
    <n v="4.04"/>
  </r>
  <r>
    <x v="0"/>
    <x v="5"/>
    <s v="High"/>
    <n v="24.98"/>
    <n v="7.9"/>
  </r>
  <r>
    <x v="1"/>
    <x v="6"/>
    <s v="Low"/>
    <n v="10.52"/>
    <n v="3.3"/>
  </r>
  <r>
    <x v="1"/>
    <x v="7"/>
    <s v="VIP"/>
    <n v="17.96"/>
    <n v="23"/>
  </r>
  <r>
    <x v="1"/>
    <x v="8"/>
    <s v="Low"/>
    <n v="10.99"/>
    <n v="3.3"/>
  </r>
  <r>
    <x v="1"/>
    <x v="1"/>
    <s v="Medium"/>
    <n v="24.49"/>
    <n v="4.04"/>
  </r>
  <r>
    <x v="1"/>
    <x v="3"/>
    <s v="Low"/>
    <n v="29.98"/>
    <n v="3.3"/>
  </r>
  <r>
    <x v="1"/>
    <x v="9"/>
    <s v="VIP"/>
    <n v="5.49"/>
    <n v="23"/>
  </r>
  <r>
    <x v="2"/>
    <x v="2"/>
    <s v="High"/>
    <n v="19.989999999999998"/>
    <n v="7.9"/>
  </r>
  <r>
    <x v="2"/>
    <x v="1"/>
    <s v="Medium"/>
    <n v="24.49"/>
    <n v="4.04"/>
  </r>
  <r>
    <x v="2"/>
    <x v="10"/>
    <s v="VIP"/>
    <n v="10.99"/>
    <n v="23"/>
  </r>
  <r>
    <x v="2"/>
    <x v="11"/>
    <s v="Medium"/>
    <n v="15.99"/>
    <n v="4.04"/>
  </r>
  <r>
    <x v="2"/>
    <x v="12"/>
    <s v="Medium"/>
    <n v="17.489999999999998"/>
    <n v="4.04"/>
  </r>
  <r>
    <x v="2"/>
    <x v="12"/>
    <s v="Low"/>
    <n v="17.489999999999998"/>
    <n v="3.3"/>
  </r>
  <r>
    <x v="3"/>
    <x v="10"/>
    <s v="High"/>
    <n v="10.99"/>
    <n v="7.9"/>
  </r>
  <r>
    <x v="3"/>
    <x v="1"/>
    <s v="VIP"/>
    <n v="24.49"/>
    <n v="23"/>
  </r>
  <r>
    <x v="3"/>
    <x v="10"/>
    <s v="High"/>
    <n v="10.99"/>
    <n v="7.9"/>
  </r>
  <r>
    <x v="3"/>
    <x v="7"/>
    <s v="Medium"/>
    <n v="17.96"/>
    <n v="4.04"/>
  </r>
  <r>
    <x v="4"/>
    <x v="3"/>
    <s v="High"/>
    <n v="29.98"/>
    <n v="7.9"/>
  </r>
  <r>
    <x v="5"/>
    <x v="13"/>
    <s v="High"/>
    <n v="12.49"/>
    <n v="7.9"/>
  </r>
  <r>
    <x v="5"/>
    <x v="4"/>
    <s v="Medium"/>
    <n v="15.99"/>
    <n v="4.04"/>
  </r>
  <r>
    <x v="5"/>
    <x v="13"/>
    <s v="High"/>
    <n v="12.49"/>
    <n v="7.9"/>
  </r>
  <r>
    <x v="5"/>
    <x v="14"/>
    <s v="Medium"/>
    <n v="7.99"/>
    <n v="4.04"/>
  </r>
  <r>
    <x v="5"/>
    <x v="4"/>
    <s v="Medium"/>
    <n v="15.99"/>
    <n v="4.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2532A-D21B-4545-81C0-CB074064D5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34" firstHeaderRow="0" firstDataRow="1" firstDataCol="1"/>
  <pivotFields count="7"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6">
        <item x="7"/>
        <item x="5"/>
        <item x="3"/>
        <item x="11"/>
        <item x="8"/>
        <item x="14"/>
        <item x="9"/>
        <item x="6"/>
        <item x="13"/>
        <item x="1"/>
        <item x="12"/>
        <item x="2"/>
        <item x="0"/>
        <item x="4"/>
        <item x="10"/>
        <item t="default"/>
      </items>
    </pivotField>
    <pivotField showAll="0"/>
    <pivotField dataField="1" numFmtId="44" showAll="0"/>
    <pivotField dataField="1" numFmtId="44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0"/>
    <field x="1"/>
  </rowFields>
  <rowItems count="31">
    <i>
      <x/>
    </i>
    <i r="1">
      <x v="1"/>
    </i>
    <i r="1">
      <x v="2"/>
    </i>
    <i r="1">
      <x v="9"/>
    </i>
    <i r="1">
      <x v="11"/>
    </i>
    <i r="1">
      <x v="12"/>
    </i>
    <i r="1">
      <x v="13"/>
    </i>
    <i>
      <x v="1"/>
    </i>
    <i r="1">
      <x/>
    </i>
    <i r="1">
      <x v="2"/>
    </i>
    <i r="1">
      <x v="4"/>
    </i>
    <i r="1">
      <x v="6"/>
    </i>
    <i r="1">
      <x v="7"/>
    </i>
    <i r="1">
      <x v="9"/>
    </i>
    <i>
      <x v="2"/>
    </i>
    <i r="1">
      <x v="3"/>
    </i>
    <i r="1">
      <x v="9"/>
    </i>
    <i r="1">
      <x v="10"/>
    </i>
    <i r="1">
      <x v="11"/>
    </i>
    <i r="1">
      <x v="14"/>
    </i>
    <i>
      <x v="3"/>
    </i>
    <i r="1">
      <x/>
    </i>
    <i r="1">
      <x v="9"/>
    </i>
    <i r="1">
      <x v="14"/>
    </i>
    <i>
      <x v="4"/>
    </i>
    <i r="1">
      <x v="2"/>
    </i>
    <i>
      <x v="5"/>
    </i>
    <i r="1">
      <x v="5"/>
    </i>
    <i r="1">
      <x v="8"/>
    </i>
    <i r="1"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umber of prudcts per order_x000a_ (Count of Order Number)" fld="0" subtotal="count" baseField="0" baseItem="0"/>
    <dataField name="Sum of Price" fld="3" baseField="0" baseItem="0"/>
    <dataField name="Sum of Shipping Price" fld="4" baseField="0" baseItem="0"/>
    <dataField name="Sum of Total Price" fld="5" baseField="0" baseItem="0" numFmtId="44"/>
    <dataField name="Sum of Total" fld="6" baseField="0" baseItem="0" numFmtId="44"/>
  </dataFields>
  <formats count="3"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C12" sqref="C12"/>
    </sheetView>
  </sheetViews>
  <sheetFormatPr defaultColWidth="8.7109375" defaultRowHeight="15" x14ac:dyDescent="0.25"/>
  <cols>
    <col min="2" max="2" width="25.7109375" customWidth="1"/>
    <col min="3" max="3" width="15.28515625" customWidth="1"/>
    <col min="4" max="4" width="10.7109375" customWidth="1"/>
    <col min="5" max="5" width="11.7109375" customWidth="1"/>
  </cols>
  <sheetData>
    <row r="1" spans="1:6" ht="15.75" thickBot="1" x14ac:dyDescent="0.3">
      <c r="A1" s="2" t="s">
        <v>0</v>
      </c>
      <c r="B1" s="2" t="s">
        <v>2</v>
      </c>
      <c r="C1" s="2" t="s">
        <v>1</v>
      </c>
      <c r="D1" s="1"/>
      <c r="E1" s="2" t="s">
        <v>3</v>
      </c>
      <c r="F1" s="2" t="s">
        <v>4</v>
      </c>
    </row>
    <row r="2" spans="1:6" ht="15.75" thickTop="1" x14ac:dyDescent="0.25">
      <c r="A2">
        <v>100</v>
      </c>
      <c r="B2" s="3" t="s">
        <v>13</v>
      </c>
      <c r="C2" s="4">
        <v>19.989999999999998</v>
      </c>
      <c r="E2" t="s">
        <v>5</v>
      </c>
      <c r="F2" s="4">
        <v>3.3</v>
      </c>
    </row>
    <row r="3" spans="1:6" x14ac:dyDescent="0.25">
      <c r="A3">
        <f>100+ROW()-2</f>
        <v>101</v>
      </c>
      <c r="B3" s="3" t="s">
        <v>14</v>
      </c>
      <c r="C3" s="4">
        <v>17.96</v>
      </c>
      <c r="E3" t="s">
        <v>6</v>
      </c>
      <c r="F3" s="4">
        <v>4.04</v>
      </c>
    </row>
    <row r="4" spans="1:6" x14ac:dyDescent="0.25">
      <c r="A4">
        <f t="shared" ref="A4:A11" si="0">100+ROW()-2</f>
        <v>102</v>
      </c>
      <c r="B4" s="3" t="s">
        <v>15</v>
      </c>
      <c r="C4" s="4">
        <v>24.98</v>
      </c>
      <c r="E4" t="s">
        <v>7</v>
      </c>
      <c r="F4" s="4">
        <v>7.9</v>
      </c>
    </row>
    <row r="5" spans="1:6" x14ac:dyDescent="0.25">
      <c r="A5">
        <f t="shared" si="0"/>
        <v>103</v>
      </c>
      <c r="B5" s="3" t="s">
        <v>16</v>
      </c>
      <c r="C5" s="4">
        <v>29.98</v>
      </c>
      <c r="E5" t="s">
        <v>8</v>
      </c>
      <c r="F5" s="4">
        <v>23</v>
      </c>
    </row>
    <row r="6" spans="1:6" x14ac:dyDescent="0.25">
      <c r="A6">
        <f t="shared" si="0"/>
        <v>104</v>
      </c>
      <c r="B6" s="3" t="s">
        <v>17</v>
      </c>
      <c r="C6" s="4">
        <v>15.99</v>
      </c>
    </row>
    <row r="7" spans="1:6" x14ac:dyDescent="0.25">
      <c r="A7">
        <f t="shared" si="0"/>
        <v>105</v>
      </c>
      <c r="B7" s="3" t="s">
        <v>18</v>
      </c>
      <c r="C7" s="4">
        <v>10.99</v>
      </c>
    </row>
    <row r="8" spans="1:6" x14ac:dyDescent="0.25">
      <c r="A8">
        <f t="shared" si="0"/>
        <v>106</v>
      </c>
      <c r="B8" s="3" t="s">
        <v>19</v>
      </c>
      <c r="C8" s="4">
        <v>7.99</v>
      </c>
    </row>
    <row r="9" spans="1:6" x14ac:dyDescent="0.25">
      <c r="A9">
        <f t="shared" si="0"/>
        <v>107</v>
      </c>
      <c r="B9" s="3" t="s">
        <v>27</v>
      </c>
      <c r="C9" s="4">
        <v>5.49</v>
      </c>
    </row>
    <row r="10" spans="1:6" x14ac:dyDescent="0.25">
      <c r="A10">
        <f t="shared" si="0"/>
        <v>108</v>
      </c>
      <c r="B10" s="3" t="s">
        <v>28</v>
      </c>
      <c r="C10" s="4">
        <v>16.98</v>
      </c>
    </row>
    <row r="11" spans="1:6" x14ac:dyDescent="0.25">
      <c r="A11">
        <f t="shared" si="0"/>
        <v>109</v>
      </c>
      <c r="B11" s="3" t="s">
        <v>29</v>
      </c>
      <c r="C11" s="4">
        <v>10.52</v>
      </c>
    </row>
    <row r="12" spans="1:6" x14ac:dyDescent="0.25">
      <c r="A12">
        <v>200</v>
      </c>
      <c r="B12" s="3" t="s">
        <v>20</v>
      </c>
      <c r="C12" s="4">
        <v>12.49</v>
      </c>
    </row>
    <row r="13" spans="1:6" x14ac:dyDescent="0.25">
      <c r="A13">
        <f t="shared" ref="A13:A18" si="1">A12+1</f>
        <v>201</v>
      </c>
      <c r="B13" s="3" t="s">
        <v>21</v>
      </c>
      <c r="C13" s="4">
        <v>24.49</v>
      </c>
    </row>
    <row r="14" spans="1:6" x14ac:dyDescent="0.25">
      <c r="A14">
        <f t="shared" si="1"/>
        <v>202</v>
      </c>
      <c r="B14" s="3" t="s">
        <v>22</v>
      </c>
      <c r="C14" s="4">
        <v>17.489999999999998</v>
      </c>
    </row>
    <row r="15" spans="1:6" x14ac:dyDescent="0.25">
      <c r="A15">
        <f t="shared" si="1"/>
        <v>203</v>
      </c>
      <c r="B15" s="3" t="s">
        <v>26</v>
      </c>
      <c r="C15" s="4">
        <v>19.989999999999998</v>
      </c>
    </row>
    <row r="16" spans="1:6" x14ac:dyDescent="0.25">
      <c r="A16">
        <f t="shared" si="1"/>
        <v>204</v>
      </c>
      <c r="B16" s="3" t="s">
        <v>23</v>
      </c>
      <c r="C16" s="4">
        <v>25.49</v>
      </c>
    </row>
    <row r="17" spans="1:3" x14ac:dyDescent="0.25">
      <c r="A17">
        <f t="shared" si="1"/>
        <v>205</v>
      </c>
      <c r="B17" s="3" t="s">
        <v>24</v>
      </c>
      <c r="C17" s="4">
        <v>15.99</v>
      </c>
    </row>
    <row r="18" spans="1:3" x14ac:dyDescent="0.25">
      <c r="A18">
        <f t="shared" si="1"/>
        <v>206</v>
      </c>
      <c r="B18" s="3" t="s">
        <v>25</v>
      </c>
      <c r="C18" s="4">
        <v>10.99</v>
      </c>
    </row>
    <row r="19" spans="1:3" x14ac:dyDescent="0.25">
      <c r="B19" s="3"/>
    </row>
    <row r="20" spans="1:3" x14ac:dyDescent="0.25">
      <c r="B2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9"/>
  <sheetViews>
    <sheetView tabSelected="1" workbookViewId="0">
      <selection activeCell="F18" sqref="F18"/>
    </sheetView>
  </sheetViews>
  <sheetFormatPr defaultColWidth="8.7109375" defaultRowHeight="15" x14ac:dyDescent="0.25"/>
  <cols>
    <col min="1" max="2" width="15.7109375" customWidth="1"/>
    <col min="3" max="3" width="17.7109375" customWidth="1"/>
    <col min="4" max="8" width="15.7109375" customWidth="1"/>
  </cols>
  <sheetData>
    <row r="1" spans="1:6" x14ac:dyDescent="0.25">
      <c r="A1" s="1" t="s">
        <v>9</v>
      </c>
      <c r="B1" s="1" t="s">
        <v>10</v>
      </c>
      <c r="C1" s="1" t="s">
        <v>11</v>
      </c>
      <c r="D1" s="1" t="s">
        <v>4</v>
      </c>
      <c r="E1" s="1" t="s">
        <v>12</v>
      </c>
      <c r="F1" s="1"/>
    </row>
    <row r="2" spans="1:6" ht="15.75" x14ac:dyDescent="0.25">
      <c r="A2" s="5">
        <v>10013651</v>
      </c>
      <c r="B2" s="5">
        <v>204</v>
      </c>
      <c r="C2" s="5" t="s">
        <v>6</v>
      </c>
      <c r="D2" s="4">
        <f>VLOOKUP(B2,'Product List'!$A$2:$C$18,3,FALSE)</f>
        <v>25.49</v>
      </c>
      <c r="E2" s="4">
        <f>VLOOKUP(C2,'Product List'!$E$2:$F$5,2,FALSE)</f>
        <v>4.04</v>
      </c>
      <c r="F2" s="4"/>
    </row>
    <row r="3" spans="1:6" ht="15.75" x14ac:dyDescent="0.25">
      <c r="A3" s="5">
        <v>10013651</v>
      </c>
      <c r="B3" s="5">
        <v>201</v>
      </c>
      <c r="C3" s="5" t="s">
        <v>7</v>
      </c>
      <c r="D3" s="4">
        <f>VLOOKUP(B3,'Product List'!$A$2:$C$18,3,FALSE)</f>
        <v>24.49</v>
      </c>
      <c r="E3" s="4">
        <f>VLOOKUP(C3,'Product List'!$E$2:$F$5,2,FALSE)</f>
        <v>7.9</v>
      </c>
      <c r="F3" s="4"/>
    </row>
    <row r="4" spans="1:6" ht="15.75" x14ac:dyDescent="0.25">
      <c r="A4" s="5">
        <v>10013651</v>
      </c>
      <c r="B4" s="5">
        <v>203</v>
      </c>
      <c r="C4" s="5" t="s">
        <v>8</v>
      </c>
      <c r="D4" s="4">
        <f>VLOOKUP(B4,'Product List'!$A$2:$C$18,3,FALSE)</f>
        <v>19.989999999999998</v>
      </c>
      <c r="E4" s="4">
        <f>VLOOKUP(C4,'Product List'!$E$2:$F$5,2,FALSE)</f>
        <v>23</v>
      </c>
      <c r="F4" s="4"/>
    </row>
    <row r="5" spans="1:6" ht="15.75" x14ac:dyDescent="0.25">
      <c r="A5" s="5">
        <v>10013651</v>
      </c>
      <c r="B5" s="5">
        <v>103</v>
      </c>
      <c r="C5" s="5" t="s">
        <v>5</v>
      </c>
      <c r="D5" s="4">
        <f>VLOOKUP(B5,'Product List'!$A$2:$C$18,3,FALSE)</f>
        <v>29.98</v>
      </c>
      <c r="E5" s="4">
        <f>VLOOKUP(C5,'Product List'!$E$2:$F$5,2,FALSE)</f>
        <v>3.3</v>
      </c>
      <c r="F5" s="4"/>
    </row>
    <row r="6" spans="1:6" ht="15.75" x14ac:dyDescent="0.25">
      <c r="A6" s="5">
        <v>10013651</v>
      </c>
      <c r="B6" s="5">
        <v>205</v>
      </c>
      <c r="C6" s="5" t="s">
        <v>6</v>
      </c>
      <c r="D6" s="4">
        <f>VLOOKUP(B6,'Product List'!$A$2:$C$18,3,FALSE)</f>
        <v>15.99</v>
      </c>
      <c r="E6" s="4">
        <f>VLOOKUP(C6,'Product List'!$E$2:$F$5,2,FALSE)</f>
        <v>4.04</v>
      </c>
      <c r="F6" s="4"/>
    </row>
    <row r="7" spans="1:6" ht="15.75" x14ac:dyDescent="0.25">
      <c r="A7" s="5">
        <v>10013651</v>
      </c>
      <c r="B7" s="5">
        <v>102</v>
      </c>
      <c r="C7" s="5" t="s">
        <v>7</v>
      </c>
      <c r="D7" s="4">
        <f>VLOOKUP(B7,'Product List'!$A$2:$C$18,3,FALSE)</f>
        <v>24.98</v>
      </c>
      <c r="E7" s="4">
        <f>VLOOKUP(C7,'Product List'!$E$2:$F$5,2,FALSE)</f>
        <v>7.9</v>
      </c>
      <c r="F7" s="4"/>
    </row>
    <row r="8" spans="1:6" ht="15.75" x14ac:dyDescent="0.25">
      <c r="A8" s="5">
        <v>10013652</v>
      </c>
      <c r="B8" s="5">
        <v>109</v>
      </c>
      <c r="C8" s="5" t="s">
        <v>5</v>
      </c>
      <c r="D8" s="4">
        <f>VLOOKUP(B8,'Product List'!$A$2:$C$18,3,FALSE)</f>
        <v>10.52</v>
      </c>
      <c r="E8" s="4">
        <f>VLOOKUP(C8,'Product List'!$E$2:$F$5,2,FALSE)</f>
        <v>3.3</v>
      </c>
      <c r="F8" s="4"/>
    </row>
    <row r="9" spans="1:6" ht="15.75" x14ac:dyDescent="0.25">
      <c r="A9" s="5">
        <v>10013652</v>
      </c>
      <c r="B9" s="5">
        <v>101</v>
      </c>
      <c r="C9" s="5" t="s">
        <v>8</v>
      </c>
      <c r="D9" s="4">
        <f>VLOOKUP(B9,'Product List'!$A$2:$C$18,3,FALSE)</f>
        <v>17.96</v>
      </c>
      <c r="E9" s="4">
        <f>VLOOKUP(C9,'Product List'!$E$2:$F$5,2,FALSE)</f>
        <v>23</v>
      </c>
      <c r="F9" s="4"/>
    </row>
    <row r="10" spans="1:6" ht="15.75" x14ac:dyDescent="0.25">
      <c r="A10" s="5">
        <v>10013652</v>
      </c>
      <c r="B10" s="5">
        <v>105</v>
      </c>
      <c r="C10" s="5" t="s">
        <v>5</v>
      </c>
      <c r="D10" s="4">
        <f>VLOOKUP(B10,'Product List'!$A$2:$C$18,3,FALSE)</f>
        <v>10.99</v>
      </c>
      <c r="E10" s="4">
        <f>VLOOKUP(C10,'Product List'!$E$2:$F$5,2,FALSE)</f>
        <v>3.3</v>
      </c>
      <c r="F10" s="4"/>
    </row>
    <row r="11" spans="1:6" ht="15.75" x14ac:dyDescent="0.25">
      <c r="A11" s="5">
        <v>10013652</v>
      </c>
      <c r="B11" s="5">
        <v>201</v>
      </c>
      <c r="C11" s="5" t="s">
        <v>6</v>
      </c>
      <c r="D11" s="4">
        <f>VLOOKUP(B11,'Product List'!$A$2:$C$18,3,FALSE)</f>
        <v>24.49</v>
      </c>
      <c r="E11" s="4">
        <f>VLOOKUP(C11,'Product List'!$E$2:$F$5,2,FALSE)</f>
        <v>4.04</v>
      </c>
      <c r="F11" s="4"/>
    </row>
    <row r="12" spans="1:6" ht="15.75" x14ac:dyDescent="0.25">
      <c r="A12" s="5">
        <v>10013652</v>
      </c>
      <c r="B12" s="5">
        <v>103</v>
      </c>
      <c r="C12" s="5" t="s">
        <v>5</v>
      </c>
      <c r="D12" s="4">
        <f>VLOOKUP(B12,'Product List'!$A$2:$C$18,3,FALSE)</f>
        <v>29.98</v>
      </c>
      <c r="E12" s="4">
        <f>VLOOKUP(C12,'Product List'!$E$2:$F$5,2,FALSE)</f>
        <v>3.3</v>
      </c>
      <c r="F12" s="4"/>
    </row>
    <row r="13" spans="1:6" ht="15.75" x14ac:dyDescent="0.25">
      <c r="A13" s="5">
        <v>10013652</v>
      </c>
      <c r="B13" s="5">
        <v>107</v>
      </c>
      <c r="C13" s="5" t="s">
        <v>8</v>
      </c>
      <c r="D13" s="4">
        <f>VLOOKUP(B13,'Product List'!$A$2:$C$18,3,FALSE)</f>
        <v>5.49</v>
      </c>
      <c r="E13" s="4">
        <f>VLOOKUP(C13,'Product List'!$E$2:$F$5,2,FALSE)</f>
        <v>23</v>
      </c>
      <c r="F13" s="4"/>
    </row>
    <row r="14" spans="1:6" ht="15.75" x14ac:dyDescent="0.25">
      <c r="A14" s="5">
        <v>10013653</v>
      </c>
      <c r="B14" s="5">
        <v>203</v>
      </c>
      <c r="C14" s="5" t="s">
        <v>7</v>
      </c>
      <c r="D14" s="4">
        <f>VLOOKUP(B14,'Product List'!$A$2:$C$18,3,FALSE)</f>
        <v>19.989999999999998</v>
      </c>
      <c r="E14" s="4">
        <f>VLOOKUP(C14,'Product List'!$E$2:$F$5,2,FALSE)</f>
        <v>7.9</v>
      </c>
      <c r="F14" s="4"/>
    </row>
    <row r="15" spans="1:6" ht="15.75" x14ac:dyDescent="0.25">
      <c r="A15" s="5">
        <v>10013653</v>
      </c>
      <c r="B15" s="5">
        <v>201</v>
      </c>
      <c r="C15" s="5" t="s">
        <v>6</v>
      </c>
      <c r="D15" s="4">
        <f>VLOOKUP(B15,'Product List'!$A$2:$C$18,3,FALSE)</f>
        <v>24.49</v>
      </c>
      <c r="E15" s="4">
        <f>VLOOKUP(C15,'Product List'!$E$2:$F$5,2,FALSE)</f>
        <v>4.04</v>
      </c>
      <c r="F15" s="4"/>
    </row>
    <row r="16" spans="1:6" ht="15.75" x14ac:dyDescent="0.25">
      <c r="A16" s="5">
        <v>10013653</v>
      </c>
      <c r="B16" s="5">
        <v>206</v>
      </c>
      <c r="C16" s="5" t="s">
        <v>8</v>
      </c>
      <c r="D16" s="4">
        <f>VLOOKUP(B16,'Product List'!$A$2:$C$18,3,FALSE)</f>
        <v>10.99</v>
      </c>
      <c r="E16" s="4">
        <f>VLOOKUP(C16,'Product List'!$E$2:$F$5,2,FALSE)</f>
        <v>23</v>
      </c>
      <c r="F16" s="4"/>
    </row>
    <row r="17" spans="1:6" ht="15.75" x14ac:dyDescent="0.25">
      <c r="A17" s="5">
        <v>10013653</v>
      </c>
      <c r="B17" s="5">
        <v>104</v>
      </c>
      <c r="C17" s="5" t="s">
        <v>6</v>
      </c>
      <c r="D17" s="4">
        <f>VLOOKUP(B17,'Product List'!$A$2:$C$18,3,FALSE)</f>
        <v>15.99</v>
      </c>
      <c r="E17" s="4">
        <f>VLOOKUP(C17,'Product List'!$E$2:$F$5,2,FALSE)</f>
        <v>4.04</v>
      </c>
      <c r="F17" s="4"/>
    </row>
    <row r="18" spans="1:6" ht="15.75" x14ac:dyDescent="0.25">
      <c r="A18" s="5">
        <v>10013653</v>
      </c>
      <c r="B18" s="5">
        <v>202</v>
      </c>
      <c r="C18" s="5" t="s">
        <v>6</v>
      </c>
      <c r="D18" s="4">
        <f>VLOOKUP(B18,'Product List'!$A$2:$C$18,3,FALSE)</f>
        <v>17.489999999999998</v>
      </c>
      <c r="E18" s="4">
        <f>VLOOKUP(C18,'Product List'!$E$2:$F$5,2,FALSE)</f>
        <v>4.04</v>
      </c>
      <c r="F18" s="4"/>
    </row>
    <row r="19" spans="1:6" ht="15.75" x14ac:dyDescent="0.25">
      <c r="A19" s="5">
        <v>10013653</v>
      </c>
      <c r="B19" s="5">
        <v>202</v>
      </c>
      <c r="C19" s="5" t="s">
        <v>5</v>
      </c>
      <c r="D19" s="4">
        <f>VLOOKUP(B19,'Product List'!$A$2:$C$18,3,FALSE)</f>
        <v>17.489999999999998</v>
      </c>
      <c r="E19" s="4">
        <f>VLOOKUP(C19,'Product List'!$E$2:$F$5,2,FALSE)</f>
        <v>3.3</v>
      </c>
      <c r="F19" s="4"/>
    </row>
    <row r="20" spans="1:6" ht="15.75" x14ac:dyDescent="0.25">
      <c r="A20" s="5">
        <v>10013654</v>
      </c>
      <c r="B20" s="5">
        <v>206</v>
      </c>
      <c r="C20" s="5" t="s">
        <v>7</v>
      </c>
      <c r="D20" s="4">
        <f>VLOOKUP(B20,'Product List'!$A$2:$C$18,3,FALSE)</f>
        <v>10.99</v>
      </c>
      <c r="E20" s="4">
        <f>VLOOKUP(C20,'Product List'!$E$2:$F$5,2,FALSE)</f>
        <v>7.9</v>
      </c>
      <c r="F20" s="4"/>
    </row>
    <row r="21" spans="1:6" ht="15.75" x14ac:dyDescent="0.25">
      <c r="A21" s="5">
        <v>10013654</v>
      </c>
      <c r="B21" s="5">
        <v>201</v>
      </c>
      <c r="C21" s="5" t="s">
        <v>8</v>
      </c>
      <c r="D21" s="4">
        <f>VLOOKUP(B21,'Product List'!$A$2:$C$18,3,FALSE)</f>
        <v>24.49</v>
      </c>
      <c r="E21" s="4">
        <f>VLOOKUP(C21,'Product List'!$E$2:$F$5,2,FALSE)</f>
        <v>23</v>
      </c>
      <c r="F21" s="4"/>
    </row>
    <row r="22" spans="1:6" ht="15.75" x14ac:dyDescent="0.25">
      <c r="A22" s="5">
        <v>10013654</v>
      </c>
      <c r="B22" s="5">
        <v>206</v>
      </c>
      <c r="C22" s="5" t="s">
        <v>7</v>
      </c>
      <c r="D22" s="4">
        <f>VLOOKUP(B22,'Product List'!$A$2:$C$18,3,FALSE)</f>
        <v>10.99</v>
      </c>
      <c r="E22" s="4">
        <f>VLOOKUP(C22,'Product List'!$E$2:$F$5,2,FALSE)</f>
        <v>7.9</v>
      </c>
      <c r="F22" s="4"/>
    </row>
    <row r="23" spans="1:6" ht="15.75" x14ac:dyDescent="0.25">
      <c r="A23" s="5">
        <v>10013654</v>
      </c>
      <c r="B23" s="5">
        <v>101</v>
      </c>
      <c r="C23" s="5" t="s">
        <v>6</v>
      </c>
      <c r="D23" s="4">
        <f>VLOOKUP(B23,'Product List'!$A$2:$C$18,3,FALSE)</f>
        <v>17.96</v>
      </c>
      <c r="E23" s="4">
        <f>VLOOKUP(C23,'Product List'!$E$2:$F$5,2,FALSE)</f>
        <v>4.04</v>
      </c>
      <c r="F23" s="4"/>
    </row>
    <row r="24" spans="1:6" ht="15.75" x14ac:dyDescent="0.25">
      <c r="A24" s="5">
        <v>10013655</v>
      </c>
      <c r="B24" s="5">
        <v>103</v>
      </c>
      <c r="C24" s="5" t="s">
        <v>7</v>
      </c>
      <c r="D24" s="4">
        <f>VLOOKUP(B24,'Product List'!$A$2:$C$18,3,FALSE)</f>
        <v>29.98</v>
      </c>
      <c r="E24" s="4">
        <f>VLOOKUP(C24,'Product List'!$E$2:$F$5,2,FALSE)</f>
        <v>7.9</v>
      </c>
      <c r="F24" s="4"/>
    </row>
    <row r="25" spans="1:6" ht="15.75" x14ac:dyDescent="0.25">
      <c r="A25" s="5">
        <v>10013656</v>
      </c>
      <c r="B25" s="5">
        <v>200</v>
      </c>
      <c r="C25" s="5" t="s">
        <v>7</v>
      </c>
      <c r="D25" s="4">
        <f>VLOOKUP(B25,'Product List'!$A$2:$C$18,3,FALSE)</f>
        <v>12.49</v>
      </c>
      <c r="E25" s="4">
        <f>VLOOKUP(C25,'Product List'!$E$2:$F$5,2,FALSE)</f>
        <v>7.9</v>
      </c>
      <c r="F25" s="4"/>
    </row>
    <row r="26" spans="1:6" ht="15.75" x14ac:dyDescent="0.25">
      <c r="A26" s="5">
        <v>10013656</v>
      </c>
      <c r="B26" s="5">
        <v>205</v>
      </c>
      <c r="C26" s="5" t="s">
        <v>6</v>
      </c>
      <c r="D26" s="4">
        <f>VLOOKUP(B26,'Product List'!$A$2:$C$18,3,FALSE)</f>
        <v>15.99</v>
      </c>
      <c r="E26" s="4">
        <f>VLOOKUP(C26,'Product List'!$E$2:$F$5,2,FALSE)</f>
        <v>4.04</v>
      </c>
      <c r="F26" s="4"/>
    </row>
    <row r="27" spans="1:6" ht="15.75" x14ac:dyDescent="0.25">
      <c r="A27" s="5">
        <v>10013656</v>
      </c>
      <c r="B27" s="5">
        <v>200</v>
      </c>
      <c r="C27" s="5" t="s">
        <v>7</v>
      </c>
      <c r="D27" s="4">
        <f>VLOOKUP(B27,'Product List'!$A$2:$C$18,3,FALSE)</f>
        <v>12.49</v>
      </c>
      <c r="E27" s="4">
        <f>VLOOKUP(C27,'Product List'!$E$2:$F$5,2,FALSE)</f>
        <v>7.9</v>
      </c>
      <c r="F27" s="4"/>
    </row>
    <row r="28" spans="1:6" ht="15.75" x14ac:dyDescent="0.25">
      <c r="A28" s="5">
        <v>10013656</v>
      </c>
      <c r="B28" s="5">
        <v>106</v>
      </c>
      <c r="C28" s="5" t="s">
        <v>6</v>
      </c>
      <c r="D28" s="4">
        <f>VLOOKUP(B28,'Product List'!$A$2:$C$18,3,FALSE)</f>
        <v>7.99</v>
      </c>
      <c r="E28" s="4">
        <f>VLOOKUP(C28,'Product List'!$E$2:$F$5,2,FALSE)</f>
        <v>4.04</v>
      </c>
      <c r="F28" s="4"/>
    </row>
    <row r="29" spans="1:6" ht="15.75" x14ac:dyDescent="0.25">
      <c r="A29" s="5">
        <v>10013656</v>
      </c>
      <c r="B29" s="5">
        <v>205</v>
      </c>
      <c r="C29" s="5" t="s">
        <v>6</v>
      </c>
      <c r="D29" s="4">
        <f>VLOOKUP(B29,'Product List'!$A$2:$C$18,3,FALSE)</f>
        <v>15.99</v>
      </c>
      <c r="E29" s="4">
        <f>VLOOKUP(C29,'Product List'!$E$2:$F$5,2,FALSE)</f>
        <v>4.04</v>
      </c>
      <c r="F29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E0488-5161-4BAD-B448-5DC49082144E}">
  <dimension ref="A3:F34"/>
  <sheetViews>
    <sheetView workbookViewId="0">
      <selection activeCell="F1" sqref="F1:F1048576"/>
    </sheetView>
  </sheetViews>
  <sheetFormatPr defaultRowHeight="15" x14ac:dyDescent="0.25"/>
  <cols>
    <col min="1" max="1" width="12.5703125" bestFit="1" customWidth="1"/>
    <col min="2" max="2" width="25.5703125" style="3" bestFit="1" customWidth="1"/>
    <col min="3" max="3" width="11.5703125" bestFit="1" customWidth="1"/>
    <col min="4" max="4" width="19.5703125" bestFit="1" customWidth="1"/>
    <col min="5" max="5" width="16.28515625" bestFit="1" customWidth="1"/>
    <col min="6" max="6" width="11.7109375" bestFit="1" customWidth="1"/>
  </cols>
  <sheetData>
    <row r="3" spans="1:6" ht="45" x14ac:dyDescent="0.25">
      <c r="A3" s="6" t="s">
        <v>30</v>
      </c>
      <c r="B3" s="9" t="s">
        <v>34</v>
      </c>
      <c r="C3" t="s">
        <v>32</v>
      </c>
      <c r="D3" t="s">
        <v>33</v>
      </c>
      <c r="E3" t="s">
        <v>35</v>
      </c>
      <c r="F3" t="s">
        <v>36</v>
      </c>
    </row>
    <row r="4" spans="1:6" x14ac:dyDescent="0.25">
      <c r="A4" s="7">
        <v>10013651</v>
      </c>
      <c r="B4" s="3">
        <v>6</v>
      </c>
      <c r="C4">
        <v>140.91999999999999</v>
      </c>
      <c r="D4">
        <v>50.18</v>
      </c>
      <c r="E4" s="10">
        <v>191.1</v>
      </c>
      <c r="F4" s="10">
        <v>191.1</v>
      </c>
    </row>
    <row r="5" spans="1:6" x14ac:dyDescent="0.25">
      <c r="A5" s="8">
        <v>102</v>
      </c>
      <c r="B5" s="3">
        <v>1</v>
      </c>
      <c r="C5">
        <v>24.98</v>
      </c>
      <c r="D5">
        <v>7.9</v>
      </c>
      <c r="E5" s="10">
        <v>32.880000000000003</v>
      </c>
      <c r="F5" s="10">
        <v>32.880000000000003</v>
      </c>
    </row>
    <row r="6" spans="1:6" x14ac:dyDescent="0.25">
      <c r="A6" s="8">
        <v>103</v>
      </c>
      <c r="B6" s="3">
        <v>1</v>
      </c>
      <c r="C6">
        <v>29.98</v>
      </c>
      <c r="D6">
        <v>3.3</v>
      </c>
      <c r="E6" s="10">
        <v>33.28</v>
      </c>
      <c r="F6" s="10">
        <v>33.28</v>
      </c>
    </row>
    <row r="7" spans="1:6" x14ac:dyDescent="0.25">
      <c r="A7" s="8">
        <v>201</v>
      </c>
      <c r="B7" s="3">
        <v>1</v>
      </c>
      <c r="C7">
        <v>24.49</v>
      </c>
      <c r="D7">
        <v>7.9</v>
      </c>
      <c r="E7" s="10">
        <v>32.39</v>
      </c>
      <c r="F7" s="10">
        <v>32.39</v>
      </c>
    </row>
    <row r="8" spans="1:6" x14ac:dyDescent="0.25">
      <c r="A8" s="8">
        <v>203</v>
      </c>
      <c r="B8" s="3">
        <v>1</v>
      </c>
      <c r="C8">
        <v>19.989999999999998</v>
      </c>
      <c r="D8">
        <v>23</v>
      </c>
      <c r="E8" s="10">
        <v>42.989999999999995</v>
      </c>
      <c r="F8" s="10">
        <v>42.989999999999995</v>
      </c>
    </row>
    <row r="9" spans="1:6" x14ac:dyDescent="0.25">
      <c r="A9" s="8">
        <v>204</v>
      </c>
      <c r="B9" s="3">
        <v>1</v>
      </c>
      <c r="C9">
        <v>25.49</v>
      </c>
      <c r="D9">
        <v>4.04</v>
      </c>
      <c r="E9" s="10">
        <v>29.529999999999998</v>
      </c>
      <c r="F9" s="10">
        <v>29.529999999999998</v>
      </c>
    </row>
    <row r="10" spans="1:6" x14ac:dyDescent="0.25">
      <c r="A10" s="8">
        <v>205</v>
      </c>
      <c r="B10" s="3">
        <v>1</v>
      </c>
      <c r="C10">
        <v>15.99</v>
      </c>
      <c r="D10">
        <v>4.04</v>
      </c>
      <c r="E10" s="10">
        <v>20.03</v>
      </c>
      <c r="F10" s="10">
        <v>20.03</v>
      </c>
    </row>
    <row r="11" spans="1:6" x14ac:dyDescent="0.25">
      <c r="A11" s="7">
        <v>10013652</v>
      </c>
      <c r="B11" s="3">
        <v>6</v>
      </c>
      <c r="C11">
        <v>99.429999999999993</v>
      </c>
      <c r="D11">
        <v>59.94</v>
      </c>
      <c r="E11" s="10">
        <v>159.37</v>
      </c>
      <c r="F11" s="10">
        <v>159.37</v>
      </c>
    </row>
    <row r="12" spans="1:6" x14ac:dyDescent="0.25">
      <c r="A12" s="8">
        <v>101</v>
      </c>
      <c r="B12" s="3">
        <v>1</v>
      </c>
      <c r="C12">
        <v>17.96</v>
      </c>
      <c r="D12">
        <v>23</v>
      </c>
      <c r="E12" s="10">
        <v>40.96</v>
      </c>
      <c r="F12" s="10">
        <v>40.96</v>
      </c>
    </row>
    <row r="13" spans="1:6" x14ac:dyDescent="0.25">
      <c r="A13" s="8">
        <v>103</v>
      </c>
      <c r="B13" s="3">
        <v>1</v>
      </c>
      <c r="C13">
        <v>29.98</v>
      </c>
      <c r="D13">
        <v>3.3</v>
      </c>
      <c r="E13" s="10">
        <v>33.28</v>
      </c>
      <c r="F13" s="10">
        <v>33.28</v>
      </c>
    </row>
    <row r="14" spans="1:6" x14ac:dyDescent="0.25">
      <c r="A14" s="8">
        <v>105</v>
      </c>
      <c r="B14" s="3">
        <v>1</v>
      </c>
      <c r="C14">
        <v>10.99</v>
      </c>
      <c r="D14">
        <v>3.3</v>
      </c>
      <c r="E14" s="10">
        <v>14.29</v>
      </c>
      <c r="F14" s="10">
        <v>14.29</v>
      </c>
    </row>
    <row r="15" spans="1:6" x14ac:dyDescent="0.25">
      <c r="A15" s="8">
        <v>107</v>
      </c>
      <c r="B15" s="3">
        <v>1</v>
      </c>
      <c r="C15">
        <v>5.49</v>
      </c>
      <c r="D15">
        <v>23</v>
      </c>
      <c r="E15" s="10">
        <v>28.490000000000002</v>
      </c>
      <c r="F15" s="10">
        <v>28.490000000000002</v>
      </c>
    </row>
    <row r="16" spans="1:6" x14ac:dyDescent="0.25">
      <c r="A16" s="8">
        <v>109</v>
      </c>
      <c r="B16" s="3">
        <v>1</v>
      </c>
      <c r="C16">
        <v>10.52</v>
      </c>
      <c r="D16">
        <v>3.3</v>
      </c>
      <c r="E16" s="10">
        <v>13.82</v>
      </c>
      <c r="F16" s="10">
        <v>13.82</v>
      </c>
    </row>
    <row r="17" spans="1:6" x14ac:dyDescent="0.25">
      <c r="A17" s="8">
        <v>201</v>
      </c>
      <c r="B17" s="3">
        <v>1</v>
      </c>
      <c r="C17">
        <v>24.49</v>
      </c>
      <c r="D17">
        <v>4.04</v>
      </c>
      <c r="E17" s="10">
        <v>28.529999999999998</v>
      </c>
      <c r="F17" s="10">
        <v>28.529999999999998</v>
      </c>
    </row>
    <row r="18" spans="1:6" x14ac:dyDescent="0.25">
      <c r="A18" s="7">
        <v>10013653</v>
      </c>
      <c r="B18" s="3">
        <v>6</v>
      </c>
      <c r="C18">
        <v>106.43999999999998</v>
      </c>
      <c r="D18">
        <v>46.32</v>
      </c>
      <c r="E18" s="10">
        <v>152.76</v>
      </c>
      <c r="F18" s="10">
        <v>152.76</v>
      </c>
    </row>
    <row r="19" spans="1:6" x14ac:dyDescent="0.25">
      <c r="A19" s="8">
        <v>104</v>
      </c>
      <c r="B19" s="3">
        <v>1</v>
      </c>
      <c r="C19">
        <v>15.99</v>
      </c>
      <c r="D19">
        <v>4.04</v>
      </c>
      <c r="E19" s="10">
        <v>20.03</v>
      </c>
      <c r="F19" s="10">
        <v>20.03</v>
      </c>
    </row>
    <row r="20" spans="1:6" x14ac:dyDescent="0.25">
      <c r="A20" s="8">
        <v>201</v>
      </c>
      <c r="B20" s="3">
        <v>1</v>
      </c>
      <c r="C20">
        <v>24.49</v>
      </c>
      <c r="D20">
        <v>4.04</v>
      </c>
      <c r="E20" s="10">
        <v>28.529999999999998</v>
      </c>
      <c r="F20" s="10">
        <v>28.529999999999998</v>
      </c>
    </row>
    <row r="21" spans="1:6" x14ac:dyDescent="0.25">
      <c r="A21" s="8">
        <v>202</v>
      </c>
      <c r="B21" s="3">
        <v>2</v>
      </c>
      <c r="C21">
        <v>34.979999999999997</v>
      </c>
      <c r="D21">
        <v>7.34</v>
      </c>
      <c r="E21" s="10">
        <v>42.319999999999993</v>
      </c>
      <c r="F21" s="10">
        <v>42.319999999999993</v>
      </c>
    </row>
    <row r="22" spans="1:6" x14ac:dyDescent="0.25">
      <c r="A22" s="8">
        <v>203</v>
      </c>
      <c r="B22" s="3">
        <v>1</v>
      </c>
      <c r="C22">
        <v>19.989999999999998</v>
      </c>
      <c r="D22">
        <v>7.9</v>
      </c>
      <c r="E22" s="10">
        <v>27.89</v>
      </c>
      <c r="F22" s="10">
        <v>27.89</v>
      </c>
    </row>
    <row r="23" spans="1:6" x14ac:dyDescent="0.25">
      <c r="A23" s="8">
        <v>206</v>
      </c>
      <c r="B23" s="3">
        <v>1</v>
      </c>
      <c r="C23">
        <v>10.99</v>
      </c>
      <c r="D23">
        <v>23</v>
      </c>
      <c r="E23" s="10">
        <v>33.99</v>
      </c>
      <c r="F23" s="10">
        <v>33.99</v>
      </c>
    </row>
    <row r="24" spans="1:6" x14ac:dyDescent="0.25">
      <c r="A24" s="7">
        <v>10013654</v>
      </c>
      <c r="B24" s="3">
        <v>4</v>
      </c>
      <c r="C24">
        <v>64.430000000000007</v>
      </c>
      <c r="D24">
        <v>42.839999999999996</v>
      </c>
      <c r="E24" s="10">
        <v>107.27000000000001</v>
      </c>
      <c r="F24" s="10">
        <v>107.27000000000001</v>
      </c>
    </row>
    <row r="25" spans="1:6" x14ac:dyDescent="0.25">
      <c r="A25" s="8">
        <v>101</v>
      </c>
      <c r="B25" s="3">
        <v>1</v>
      </c>
      <c r="C25">
        <v>17.96</v>
      </c>
      <c r="D25">
        <v>4.04</v>
      </c>
      <c r="E25" s="10">
        <v>22</v>
      </c>
      <c r="F25" s="10">
        <v>22</v>
      </c>
    </row>
    <row r="26" spans="1:6" x14ac:dyDescent="0.25">
      <c r="A26" s="8">
        <v>201</v>
      </c>
      <c r="B26" s="3">
        <v>1</v>
      </c>
      <c r="C26">
        <v>24.49</v>
      </c>
      <c r="D26">
        <v>23</v>
      </c>
      <c r="E26" s="10">
        <v>47.489999999999995</v>
      </c>
      <c r="F26" s="10">
        <v>47.489999999999995</v>
      </c>
    </row>
    <row r="27" spans="1:6" x14ac:dyDescent="0.25">
      <c r="A27" s="8">
        <v>206</v>
      </c>
      <c r="B27" s="3">
        <v>2</v>
      </c>
      <c r="C27">
        <v>21.98</v>
      </c>
      <c r="D27">
        <v>15.8</v>
      </c>
      <c r="E27" s="10">
        <v>37.78</v>
      </c>
      <c r="F27" s="10">
        <v>37.78</v>
      </c>
    </row>
    <row r="28" spans="1:6" x14ac:dyDescent="0.25">
      <c r="A28" s="7">
        <v>10013655</v>
      </c>
      <c r="B28" s="3">
        <v>1</v>
      </c>
      <c r="C28">
        <v>29.98</v>
      </c>
      <c r="D28">
        <v>7.9</v>
      </c>
      <c r="E28" s="10">
        <v>37.880000000000003</v>
      </c>
      <c r="F28" s="10">
        <v>37.880000000000003</v>
      </c>
    </row>
    <row r="29" spans="1:6" x14ac:dyDescent="0.25">
      <c r="A29" s="8">
        <v>103</v>
      </c>
      <c r="B29" s="3">
        <v>1</v>
      </c>
      <c r="C29">
        <v>29.98</v>
      </c>
      <c r="D29">
        <v>7.9</v>
      </c>
      <c r="E29" s="10">
        <v>37.880000000000003</v>
      </c>
      <c r="F29" s="10">
        <v>37.880000000000003</v>
      </c>
    </row>
    <row r="30" spans="1:6" x14ac:dyDescent="0.25">
      <c r="A30" s="7">
        <v>10013656</v>
      </c>
      <c r="B30" s="3">
        <v>5</v>
      </c>
      <c r="C30">
        <v>64.95</v>
      </c>
      <c r="D30">
        <v>27.92</v>
      </c>
      <c r="E30" s="10">
        <v>92.87</v>
      </c>
      <c r="F30" s="10">
        <v>92.87</v>
      </c>
    </row>
    <row r="31" spans="1:6" x14ac:dyDescent="0.25">
      <c r="A31" s="8">
        <v>106</v>
      </c>
      <c r="B31" s="3">
        <v>1</v>
      </c>
      <c r="C31">
        <v>7.99</v>
      </c>
      <c r="D31">
        <v>4.04</v>
      </c>
      <c r="E31" s="10">
        <v>12.030000000000001</v>
      </c>
      <c r="F31" s="10">
        <v>12.030000000000001</v>
      </c>
    </row>
    <row r="32" spans="1:6" x14ac:dyDescent="0.25">
      <c r="A32" s="8">
        <v>200</v>
      </c>
      <c r="B32" s="3">
        <v>2</v>
      </c>
      <c r="C32">
        <v>24.98</v>
      </c>
      <c r="D32">
        <v>15.8</v>
      </c>
      <c r="E32" s="10">
        <v>40.78</v>
      </c>
      <c r="F32" s="10">
        <v>40.78</v>
      </c>
    </row>
    <row r="33" spans="1:6" x14ac:dyDescent="0.25">
      <c r="A33" s="8">
        <v>205</v>
      </c>
      <c r="B33" s="3">
        <v>2</v>
      </c>
      <c r="C33">
        <v>31.98</v>
      </c>
      <c r="D33">
        <v>8.08</v>
      </c>
      <c r="E33" s="10">
        <v>40.06</v>
      </c>
      <c r="F33" s="10">
        <v>40.06</v>
      </c>
    </row>
    <row r="34" spans="1:6" x14ac:dyDescent="0.25">
      <c r="A34" s="7" t="s">
        <v>31</v>
      </c>
      <c r="B34" s="3">
        <v>28</v>
      </c>
      <c r="C34">
        <v>506.15000000000015</v>
      </c>
      <c r="D34">
        <v>235.10000000000002</v>
      </c>
      <c r="E34" s="10">
        <v>741.25000000000023</v>
      </c>
      <c r="F34" s="10">
        <v>741.25000000000023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 List</vt:lpstr>
      <vt:lpstr>Orders</vt:lpstr>
      <vt:lpstr>Pivot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Liat Sayfan</dc:creator>
  <cp:keywords/>
  <dc:description/>
  <cp:lastModifiedBy>Liat Sayfan</cp:lastModifiedBy>
  <dcterms:created xsi:type="dcterms:W3CDTF">2017-06-08T18:33:19Z</dcterms:created>
  <dcterms:modified xsi:type="dcterms:W3CDTF">2022-12-15T01:02:19Z</dcterms:modified>
  <cp:category/>
</cp:coreProperties>
</file>