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" sheetId="1" r:id="rId4"/>
    <sheet state="visible" name="Sheet13" sheetId="2" r:id="rId5"/>
    <sheet state="visible" name="Tax Haven countries" sheetId="3" r:id="rId6"/>
    <sheet state="visible" name="Foreign Entities" sheetId="4" r:id="rId7"/>
    <sheet state="visible" name="FE_wo_Haven" sheetId="5" r:id="rId8"/>
    <sheet state="visible" name="US" sheetId="6" r:id="rId9"/>
    <sheet state="visible" name="General Data" sheetId="7" r:id="rId10"/>
    <sheet state="visible" name="Client Country" sheetId="8" r:id="rId11"/>
  </sheets>
  <definedNames/>
  <calcPr/>
</workbook>
</file>

<file path=xl/sharedStrings.xml><?xml version="1.0" encoding="utf-8"?>
<sst xmlns="http://schemas.openxmlformats.org/spreadsheetml/2006/main" count="1213" uniqueCount="600">
  <si>
    <t>Areas</t>
  </si>
  <si>
    <t>Foreign Entities</t>
  </si>
  <si>
    <t>Tax Haven</t>
  </si>
  <si>
    <t>Foreign Entities W/O Tax Haven</t>
  </si>
  <si>
    <t>US</t>
  </si>
  <si>
    <t>General</t>
  </si>
  <si>
    <t>HEALTH ISSUES (HCR)</t>
  </si>
  <si>
    <t>BUDGET/APPROPRIATIONS (BUD)</t>
  </si>
  <si>
    <t>TAXATION/INTERNAL REVENUE CODE (TAX)</t>
  </si>
  <si>
    <t>DEFENSE (DEF)</t>
  </si>
  <si>
    <t>TRANSPORTATION (TRA)</t>
  </si>
  <si>
    <t>ENERGY/NUCLEAR (ENG)</t>
  </si>
  <si>
    <t>MEDICARE/MEDICAID (MMM)</t>
  </si>
  <si>
    <t>TRADE (DOMESTIC/FOREIGN) (TRD)</t>
  </si>
  <si>
    <t>GOVERNMENT ISSUES (GOV)</t>
  </si>
  <si>
    <t>EDUCATION (EDU)</t>
  </si>
  <si>
    <t>ENVIRONMENT/SUPERFUND (ENV)</t>
  </si>
  <si>
    <t>FINANCIAL INSTITUTIONS/INVESTMENTS/SEC (FIN)</t>
  </si>
  <si>
    <t>TELECOMMUNICATIONS (TEC)</t>
  </si>
  <si>
    <t>AGRICULTURE (AGR)</t>
  </si>
  <si>
    <t>HOMELAND SECURITY (HOM)</t>
  </si>
  <si>
    <t>NATURAL RESOURCES (NAT)</t>
  </si>
  <si>
    <t>SCIENCE/TECHNOLOGY (SCI)</t>
  </si>
  <si>
    <t>LABOR ISSUES/ANTITRUST/WORKPLACE (LBR)</t>
  </si>
  <si>
    <t>ECONOMICS/ECONOMIC DEVELOPMENT (ECN)</t>
  </si>
  <si>
    <t>BANKING (BAN)</t>
  </si>
  <si>
    <t>LAW ENFORCEMENT/CRIME/CRIMINAL JUSTICE (LAW)</t>
  </si>
  <si>
    <t>IMMIGRATION (IMM)</t>
  </si>
  <si>
    <t>AVIATION/AIRCRAFT/AIRLINES (AVI)</t>
  </si>
  <si>
    <t>MEDICAL/DISEASE RESEARCH/CLINICAL LABS (MED)</t>
  </si>
  <si>
    <t>MANUFACTURING (MAN)</t>
  </si>
  <si>
    <t>FOREIGN RELATIONS (FOR)</t>
  </si>
  <si>
    <t>CONSUMER ISSUES/SAFETY/PRODUCTS (CSP)</t>
  </si>
  <si>
    <t>HOUSING (HOU)</t>
  </si>
  <si>
    <t>COMPUTER INDUSTRY (CPI)</t>
  </si>
  <si>
    <t>PHARMACY (PHA)</t>
  </si>
  <si>
    <t>COPYRIGHT/PATENT/TRADEMARK (CPT)</t>
  </si>
  <si>
    <t>INSURANCE (INS)</t>
  </si>
  <si>
    <t>VETERANS (VET)</t>
  </si>
  <si>
    <t>INDIAN/NATIVE/AMERICAN AFFAIRS (IND)</t>
  </si>
  <si>
    <t>CLEAN AIR AND WATER (QUALITY) (CAW)</t>
  </si>
  <si>
    <t>MARINE/MARITIME/BOATING/FISHERIES (MAR)</t>
  </si>
  <si>
    <t>SMALL BUSINESS (SMB)</t>
  </si>
  <si>
    <t>COMMUNICATIONS/BROADCASTING/RADIO/TV (COM)</t>
  </si>
  <si>
    <t>DISASTER PLANNING/EMERGENCIES (DIS)</t>
  </si>
  <si>
    <t>REAL ESTATE/LAND USE/CONSERVATION (RES)</t>
  </si>
  <si>
    <t>FOOD INDUSTRY (SAFETY, LABELING, ETC.) (FOO)</t>
  </si>
  <si>
    <t>URBAN DEVELOPMENT/MUNICIPALITIES (URB)</t>
  </si>
  <si>
    <t>AEROSPACE (AER)</t>
  </si>
  <si>
    <t>FUEL/GAS/OIL (FUE)</t>
  </si>
  <si>
    <t>CIVIL RIGHTS/CIVIL LIBERTIES (CIV)</t>
  </si>
  <si>
    <t>RETIREMENT (RET)</t>
  </si>
  <si>
    <t>AUTOMOTIVE INDUSTRY (AUT)</t>
  </si>
  <si>
    <t>TRAVEL/TOURISM (TOU)</t>
  </si>
  <si>
    <t>UTILITIES (UTI)</t>
  </si>
  <si>
    <t>ROADS/HIGHWAY (ROD)</t>
  </si>
  <si>
    <t>CHEMICALS/CHEMICAL INDUSTRY (CHM)</t>
  </si>
  <si>
    <t>TARIFF (MISCELLANEOUS TARIFF BILLS) (TAR)</t>
  </si>
  <si>
    <t>ANIMALS (ANI)</t>
  </si>
  <si>
    <t>INTELLIGENCE AND SURVEILLANCE (INT)</t>
  </si>
  <si>
    <t>RAILROADS (RRR)</t>
  </si>
  <si>
    <t>ALCOHOL AND DRUG ABUSE (ALC)</t>
  </si>
  <si>
    <t>TRUCKING/SHIPPING (TRU)</t>
  </si>
  <si>
    <t>GAMING/GAMBLING/CASINO (GAM)</t>
  </si>
  <si>
    <t>ARTS/ENTERTAINMENT (ART)</t>
  </si>
  <si>
    <t>SPORTS/ATHLETICS (SPO)</t>
  </si>
  <si>
    <t>TOBACCO (TOB)</t>
  </si>
  <si>
    <t>ACCOUNTING (ACC)</t>
  </si>
  <si>
    <t>POSTAL (POS)</t>
  </si>
  <si>
    <t>WASTE (HAZARD/SOLID/INTERSTATE/NUCLEAR) (WAS)</t>
  </si>
  <si>
    <t>FAMILY ISSUES/ABORTION/ADOPTION (FAM)</t>
  </si>
  <si>
    <t>FIREARMS/GUNS/AMMUNITION (FIR)</t>
  </si>
  <si>
    <t>MEDIA (INFORMATION/PUBLISHING) (MIA)</t>
  </si>
  <si>
    <t>WELFARE (WEL)</t>
  </si>
  <si>
    <t>BEVERAGE INDUSTRY (BEV)</t>
  </si>
  <si>
    <t>ADVERTISING (ADV)</t>
  </si>
  <si>
    <t>BANKRUPTCY (BNK)</t>
  </si>
  <si>
    <t>TORTS (TOR)</t>
  </si>
  <si>
    <t>APPAREL/CLOTHING INDUSTRY/TEXTILES (APP)</t>
  </si>
  <si>
    <t>COMMODITIES (BIG TICKET) (CDT)</t>
  </si>
  <si>
    <t>MINTING/MONEY/GOLD STANDARD (MON)</t>
  </si>
  <si>
    <t>Foreign</t>
  </si>
  <si>
    <t>Foreign W/O TH</t>
  </si>
  <si>
    <t>TAXATION</t>
  </si>
  <si>
    <t>TAX</t>
  </si>
  <si>
    <t>TRADE</t>
  </si>
  <si>
    <t>TRD</t>
  </si>
  <si>
    <t>HEALTH</t>
  </si>
  <si>
    <t>HCR</t>
  </si>
  <si>
    <t>ENERGY</t>
  </si>
  <si>
    <t>ENG</t>
  </si>
  <si>
    <t>BUDGET</t>
  </si>
  <si>
    <t>BUD</t>
  </si>
  <si>
    <t>DEFENSE</t>
  </si>
  <si>
    <t>DEF</t>
  </si>
  <si>
    <t>TRANSPORTATION</t>
  </si>
  <si>
    <t>TRA</t>
  </si>
  <si>
    <t>ENVIRONMENT</t>
  </si>
  <si>
    <t>ENV</t>
  </si>
  <si>
    <t>HOMELAND SECURITY</t>
  </si>
  <si>
    <t>HOM</t>
  </si>
  <si>
    <t>MEDICARE</t>
  </si>
  <si>
    <t>MMM</t>
  </si>
  <si>
    <t>FOREIGN RELATIONS</t>
  </si>
  <si>
    <t>FOR</t>
  </si>
  <si>
    <t>GOVERNMENT</t>
  </si>
  <si>
    <t>GOV</t>
  </si>
  <si>
    <t>FINANCIAL INSTITUTIONS</t>
  </si>
  <si>
    <t>FIN</t>
  </si>
  <si>
    <t>AGRICULTURE</t>
  </si>
  <si>
    <t>AGR</t>
  </si>
  <si>
    <t>MANUFACTURING</t>
  </si>
  <si>
    <t>MAN</t>
  </si>
  <si>
    <t>TELECOMMUNICATIONS</t>
  </si>
  <si>
    <t>TEC</t>
  </si>
  <si>
    <t>SCIENCE/TECHNOLOGY</t>
  </si>
  <si>
    <t>SCI</t>
  </si>
  <si>
    <t>NATURAL RESOURCES</t>
  </si>
  <si>
    <t>NAT</t>
  </si>
  <si>
    <t>LABOR ISSUES</t>
  </si>
  <si>
    <t>LBR</t>
  </si>
  <si>
    <t>MEDICAL</t>
  </si>
  <si>
    <t>MED</t>
  </si>
  <si>
    <t>IMMIGRATION</t>
  </si>
  <si>
    <t>IMM</t>
  </si>
  <si>
    <t>BANKING</t>
  </si>
  <si>
    <t>BAN</t>
  </si>
  <si>
    <t>ECONOMICS</t>
  </si>
  <si>
    <t>ECN</t>
  </si>
  <si>
    <t>EDUCATION</t>
  </si>
  <si>
    <t>EDU</t>
  </si>
  <si>
    <t>LAW ENFORCEMENT</t>
  </si>
  <si>
    <t>LAW</t>
  </si>
  <si>
    <t>TOTAL</t>
  </si>
  <si>
    <t>4th Quarter Termination Report</t>
  </si>
  <si>
    <t>SUI - Switzerland</t>
  </si>
  <si>
    <t>3rd Quarter Report</t>
  </si>
  <si>
    <t>JEY - Jersey</t>
  </si>
  <si>
    <t>1st Quarter Termination Report</t>
  </si>
  <si>
    <t>CYP - Cyprus</t>
  </si>
  <si>
    <t>3rd Quarter Termination Amendment Report</t>
  </si>
  <si>
    <t>LUX - Luxembourg</t>
  </si>
  <si>
    <t>3rd Quarter Termination Report</t>
  </si>
  <si>
    <t>MRI - Mauritius</t>
  </si>
  <si>
    <t>1st Quarter Report</t>
  </si>
  <si>
    <t>CAY - Cayman Islands</t>
  </si>
  <si>
    <t>4th Quarter Report</t>
  </si>
  <si>
    <t>SIN - Singapore</t>
  </si>
  <si>
    <t>Registration</t>
  </si>
  <si>
    <t>UAE - United Arab Emirates</t>
  </si>
  <si>
    <t>2nd Quarter Report</t>
  </si>
  <si>
    <t>HKG - Hong Kong</t>
  </si>
  <si>
    <t>Registration Amendment</t>
  </si>
  <si>
    <t>Filing Year</t>
  </si>
  <si>
    <t>Report Type</t>
  </si>
  <si>
    <t>BAH - The Bahamas</t>
  </si>
  <si>
    <t>1st Quarter Amendment Report</t>
  </si>
  <si>
    <t>BER - Bermuda</t>
  </si>
  <si>
    <t>2nd Quarter Amendment Report</t>
  </si>
  <si>
    <t>GBR - United Kingdom</t>
  </si>
  <si>
    <t>2nd Quarter Termination Report</t>
  </si>
  <si>
    <t>IRL - Ireland</t>
  </si>
  <si>
    <t>3rd Quarter Amendment Report</t>
  </si>
  <si>
    <t>IVB - British Virgin Islands</t>
  </si>
  <si>
    <t>4th Quarter Amendment Report</t>
  </si>
  <si>
    <t>NED - Netherlands</t>
  </si>
  <si>
    <t>UNEMPLOYMENT (UNM)</t>
  </si>
  <si>
    <t>Issues Areas</t>
  </si>
  <si>
    <t>Total Filing Number</t>
  </si>
  <si>
    <t>Year</t>
  </si>
  <si>
    <t>Foreign Entity's Country</t>
  </si>
  <si>
    <t>MGL - Mongolia</t>
  </si>
  <si>
    <t>TAXATION/INTERNAL REVENUE CODE (TAX)(908)</t>
  </si>
  <si>
    <t>AFG - Afghanistan</t>
  </si>
  <si>
    <t>TRADE (DOMESTIC/FOREIGN) (TRD)(850)</t>
  </si>
  <si>
    <t>AHO - Netherlands Antilles</t>
  </si>
  <si>
    <t>HEALTH ISSUES (HCR)(734)</t>
  </si>
  <si>
    <t>ALB - Albania</t>
  </si>
  <si>
    <t>ENERGY/NUCLEAR (ENG)(508)</t>
  </si>
  <si>
    <t>AND - Andorra</t>
  </si>
  <si>
    <t>BUDGET/APPROPRIATIONS (BUD)(497)</t>
  </si>
  <si>
    <t>ANT - Antigua and Barbuda</t>
  </si>
  <si>
    <t>DEFENSE (DEF)(419)</t>
  </si>
  <si>
    <t>2nd Quarter Termination Amendment Report</t>
  </si>
  <si>
    <t>ARG - Argentina</t>
  </si>
  <si>
    <t>TRANSPORTATION (TRA)(391)</t>
  </si>
  <si>
    <t>AUS - Australia</t>
  </si>
  <si>
    <t>ENVIRONMENT/SUPERFUND (ENV)(311)</t>
  </si>
  <si>
    <t>AUT - Austria</t>
  </si>
  <si>
    <t>HOMELAND SECURITY (HOM)(291)</t>
  </si>
  <si>
    <t>AZE - Azerbaijan</t>
  </si>
  <si>
    <t>MEDICARE/MEDICAID (MMM)(279)</t>
  </si>
  <si>
    <t>FOREIGN RELATIONS (FOR)(260)</t>
  </si>
  <si>
    <t>BAR - Barbados</t>
  </si>
  <si>
    <t>GOVERNMENT ISSUES (GOV)(257)</t>
  </si>
  <si>
    <t>BEL - Belgium</t>
  </si>
  <si>
    <t>FINANCIAL INSTITUTIONS/INVESTMENTS/SEC (FIN)(235)</t>
  </si>
  <si>
    <t>AGRICULTURE (AGR)(217)</t>
  </si>
  <si>
    <t>4th Quarter Termination Amendment Report</t>
  </si>
  <si>
    <t>BRA - Brazil</t>
  </si>
  <si>
    <t>MANUFACTURING (MAN)(217)</t>
  </si>
  <si>
    <t>BRU - Brunei</t>
  </si>
  <si>
    <t>COPYRIGHT/PATENT/TRADEMARK (CPT)(203)</t>
  </si>
  <si>
    <t>BUL - Bulgaria</t>
  </si>
  <si>
    <t>TELECOMMUNICATIONS (TEC)(203)</t>
  </si>
  <si>
    <t>BUR - Burkina Faso</t>
  </si>
  <si>
    <t>AUTOMOTIVE INDUSTRY (AUT)(201)</t>
  </si>
  <si>
    <t>CAN - Canada</t>
  </si>
  <si>
    <t>SCIENCE/TECHNOLOGY (SCI)(201)</t>
  </si>
  <si>
    <t>PHARMACY (PHA)(156)</t>
  </si>
  <si>
    <t>CHE - Switzerland</t>
  </si>
  <si>
    <t>NATURAL RESOURCES (NAT)(155)</t>
  </si>
  <si>
    <t>CHI - Chile</t>
  </si>
  <si>
    <t>AVIATION/AIRCRAFT/AIRLINES (AVI)(148)</t>
  </si>
  <si>
    <t>CHN - China, People's Republic of</t>
  </si>
  <si>
    <t>LABOR ISSUES/ANTITRUST/WORKPLACE (LBR)(138)</t>
  </si>
  <si>
    <t>CIV - Côte d'Ivoire</t>
  </si>
  <si>
    <t>CONSUMER ISSUES/SAFETY/PRODUCTS (CSP)(136)</t>
  </si>
  <si>
    <t>COL - Colombia</t>
  </si>
  <si>
    <t>MEDICAL/DISEASE RESEARCH/CLINICAL LABS (MED)(112)</t>
  </si>
  <si>
    <t>CRO - Croatia</t>
  </si>
  <si>
    <t>IMMIGRATION (IMM)(109)</t>
  </si>
  <si>
    <t>CYM - Cayman Islands</t>
  </si>
  <si>
    <t>COMPUTER INDUSTRY (CPI)(105)</t>
  </si>
  <si>
    <t>Source:</t>
  </si>
  <si>
    <t>https://disclosurespreview.house.gov/?index=%22lobbying-disclosures%22&amp;size=10&amp;filters={%22foreignEntities.address.country%22:[%22YUG%22,%22VEN%22,%22AUS%22,%22AUT%22,%22BAH%22,%22BEL%22,%22BER%22,%22BRA%22,%22BUL%22,%22UKR%22,%22UAE%22,%22TUR%22,%22TRE%22,%22THA%22,%22SWE%22,%22SIN%22,%22RUS%22,%22RSA%22,%22ROM%22,%22QAT%22,%22PKR%22,%22POL%22,%22PHI%22,%22PAN%22,%22NZL%22,%22NOR%22,%22NED%22,%22MEX%22,%22MAS%22,%22LUX%22,%22LIB%22,%22KUW%22,%22KSA%22,%22KOR%22,%22KAZ%22,%22JPN%22,%22IVB%22,%22ITA%22,%22ISV%22,%22ISR%22,%22IRL%22,%22IND%22,%22HKG%22,%22GUA%22,%22GRE%22,%22GGY%22,%22GER%22,%22GBR%22,%22FRA%22,%22FIN%22,%22ESP%22,%22DEN%22,%22CYP%22,%22CHN%22,%22CHI%22,%22CAY%22,%22CAN%22,%22HAI%22,%22SUI%22,%22PRK%22]}&amp;sort=[{%22_score%22:true},{%22field%22:%22registrant.name%22,%22order%22:%22asc%22}]</t>
  </si>
  <si>
    <t>AEROSPACE (AER)(95)</t>
  </si>
  <si>
    <t>CZE - Czech Republic</t>
  </si>
  <si>
    <t>BANKING (BAN)(92)</t>
  </si>
  <si>
    <t>DEN - Denmark</t>
  </si>
  <si>
    <t>TOBACCO (TOB)(88)</t>
  </si>
  <si>
    <t>DOM - Dominican Republic</t>
  </si>
  <si>
    <t>TARIFF (MISCELLANEOUS TARIFF BILLS) (TAR)(86)</t>
  </si>
  <si>
    <t>EGY - Egypt</t>
  </si>
  <si>
    <t>VETERANS (VET)(86)</t>
  </si>
  <si>
    <t>ESA - El Salvador</t>
  </si>
  <si>
    <t>CLEAN AIR AND WATER (QUALITY) (CAW)(79)</t>
  </si>
  <si>
    <t>ESP - Spain</t>
  </si>
  <si>
    <t>ECONOMICS/ECONOMIC DEVELOPMENT (ECN)(79)</t>
  </si>
  <si>
    <t>EST - Estonia</t>
  </si>
  <si>
    <t>FUEL/GAS/OIL (FUE)(79)</t>
  </si>
  <si>
    <t>FIN - Finland</t>
  </si>
  <si>
    <t>FOOD INDUSTRY (SAFETY, LABELING, ETC.) (FOO)(76)</t>
  </si>
  <si>
    <t>FRA - France</t>
  </si>
  <si>
    <t>COMMUNICATIONS/BROADCASTING/RADIO/TV (COM)(68)</t>
  </si>
  <si>
    <t>FSM - Micronesia, Federated States of</t>
  </si>
  <si>
    <t>INSURANCE (INS)(68)</t>
  </si>
  <si>
    <t>EDUCATION (EDU)(66)</t>
  </si>
  <si>
    <t>GEO - Georgia</t>
  </si>
  <si>
    <t>LAW ENFORCEMENT/CRIME/CRIMINAL JUSTICE (LAW)(64)</t>
  </si>
  <si>
    <t>GER - Germany</t>
  </si>
  <si>
    <t>RAILROADS (RRR)(64)</t>
  </si>
  <si>
    <t>GGY - Guernsey</t>
  </si>
  <si>
    <t>CHEMICALS/CHEMICAL INDUSTRY (CHM)(63)</t>
  </si>
  <si>
    <t>GRE - Greece</t>
  </si>
  <si>
    <t>MARINE/MARITIME/BOATING/FISHERIES (MAR)(60)</t>
  </si>
  <si>
    <t>GUA - Guatemala</t>
  </si>
  <si>
    <t>GAMING/GAMBLING/CASINO (GAM)(55)</t>
  </si>
  <si>
    <t>HAI - Haiti</t>
  </si>
  <si>
    <t>TRAVEL/TOURISM (TOU)(55)</t>
  </si>
  <si>
    <t>RETIREMENT (RET)(54)</t>
  </si>
  <si>
    <t>HON - Honduras</t>
  </si>
  <si>
    <t>UTILITIES (UTI)(48)</t>
  </si>
  <si>
    <t>INA - Indonesia</t>
  </si>
  <si>
    <t>INTELLIGENCE AND SURVEILLANCE (INT)(44)</t>
  </si>
  <si>
    <t>IND - India</t>
  </si>
  <si>
    <t>DISASTER PLANNING/EMERGENCIES (DIS)(37)</t>
  </si>
  <si>
    <t>IRI - Iran</t>
  </si>
  <si>
    <t>BEVERAGE INDUSTRY (BEV)(33)</t>
  </si>
  <si>
    <t>REAL ESTATE/LAND USE/CONSERVATION (RES)(30)</t>
  </si>
  <si>
    <t>IRQ - Iraq</t>
  </si>
  <si>
    <t>ROADS/HIGHWAY (ROD)(22)</t>
  </si>
  <si>
    <t>ISL - Iceland</t>
  </si>
  <si>
    <t>CIVIL RIGHTS/CIVIL LIBERTIES (CIV)(21)</t>
  </si>
  <si>
    <t>ISR - Israel</t>
  </si>
  <si>
    <t>MEDIA (INFORMATION/PUBLISHING) (MIA)(19)</t>
  </si>
  <si>
    <t>ISV - United States Virgin Islands</t>
  </si>
  <si>
    <t>TRUCKING/SHIPPING (TRU)(17)</t>
  </si>
  <si>
    <t>ITA - Italy</t>
  </si>
  <si>
    <t>APPAREL/CLOTHING INDUSTRY/TEXTILES (APP)(16)</t>
  </si>
  <si>
    <t>ANIMALS (ANI)(15)</t>
  </si>
  <si>
    <t>ALCOHOL AND DRUG ABUSE (ALC)(14)</t>
  </si>
  <si>
    <t>JOR - Jordan</t>
  </si>
  <si>
    <t>ARTS/ENTERTAINMENT (ART)(14)</t>
  </si>
  <si>
    <t>JPN - Japan</t>
  </si>
  <si>
    <t>URBAN DEVELOPMENT/MUNICIPALITIES (URB)(13)</t>
  </si>
  <si>
    <t>Jap - undefined</t>
  </si>
  <si>
    <t>ACCOUNTING (ACC)(12)</t>
  </si>
  <si>
    <t>KAZ - Kazakhstan</t>
  </si>
  <si>
    <t>FIREARMS/GUNS/AMMUNITION (FIR)(12)</t>
  </si>
  <si>
    <t>KEN - Kenya</t>
  </si>
  <si>
    <t>INDIAN/NATIVE/AMERICAN AFFAIRS (IND)(12)</t>
  </si>
  <si>
    <t>KOR - Korea, Republic of South</t>
  </si>
  <si>
    <t>TORTS (TOR)(11)</t>
  </si>
  <si>
    <t>KSA - Saudi Arabia</t>
  </si>
  <si>
    <t>COMMODITIES (BIG TICKET) (CDT)(10)</t>
  </si>
  <si>
    <t>KUW - Kuwait</t>
  </si>
  <si>
    <t>SPORTS/ATHLETICS (SPO)(9)</t>
  </si>
  <si>
    <t>KWT - Kuwait</t>
  </si>
  <si>
    <t>SMALL BUSINESS (SMB)(8)</t>
  </si>
  <si>
    <t>LAO - Laos</t>
  </si>
  <si>
    <t>HOUSING (HOU)(7)</t>
  </si>
  <si>
    <t>LAT - Latvia</t>
  </si>
  <si>
    <t>POSTAL (POS)(6)</t>
  </si>
  <si>
    <t>LBA - Libya</t>
  </si>
  <si>
    <t>WASTE (HAZARD/SOLID/INTERSTATE/NUCLEAR) (WAS)(6)</t>
  </si>
  <si>
    <t>LBR - Liberia</t>
  </si>
  <si>
    <t>WELFARE (WEL)(6)</t>
  </si>
  <si>
    <t>LIB - Lebanon</t>
  </si>
  <si>
    <t>ADVERTISING (ADV)(4)</t>
  </si>
  <si>
    <t>LIE - Liechtenstein</t>
  </si>
  <si>
    <t>BANKRUPTCY (BNK)(3)</t>
  </si>
  <si>
    <t>FAMILY ISSUES/ABORTION/ADOPTION (FAM)(3)</t>
  </si>
  <si>
    <t>MAR - Morocco</t>
  </si>
  <si>
    <t>MINTING/MONEY/GOLD STANDARD (MON)(3)</t>
  </si>
  <si>
    <t>MAS - Malaysia</t>
  </si>
  <si>
    <t>UNEMPLOYMENT (UNM)(1)</t>
  </si>
  <si>
    <t>MEX - Mexico</t>
  </si>
  <si>
    <t>MLI - Mali</t>
  </si>
  <si>
    <t>MLT - Malta</t>
  </si>
  <si>
    <t>MON - Monaco</t>
  </si>
  <si>
    <t>NGR - Nigeria</t>
  </si>
  <si>
    <t>NOR - Norway</t>
  </si>
  <si>
    <t>NZL - New Zealand</t>
  </si>
  <si>
    <t>OMA - Oman</t>
  </si>
  <si>
    <t>PAK - Pakistan</t>
  </si>
  <si>
    <t>PAN - Panama</t>
  </si>
  <si>
    <t>PHI - Philippines</t>
  </si>
  <si>
    <t>PLE - State of Palestine</t>
  </si>
  <si>
    <t>POL - Poland</t>
  </si>
  <si>
    <t>POR - Portugal</t>
  </si>
  <si>
    <t>PRK - Korea, Democratic People's Rep. North</t>
  </si>
  <si>
    <t>PUR - Puerto Rico</t>
  </si>
  <si>
    <t>QAT - Qatar</t>
  </si>
  <si>
    <t>ROM - Romania</t>
  </si>
  <si>
    <t>RSA - South Africa</t>
  </si>
  <si>
    <t>RUS - Russian Federation</t>
  </si>
  <si>
    <t>SAM - Samoa</t>
  </si>
  <si>
    <t>SEN - Senegal</t>
  </si>
  <si>
    <t>SEY - Seychelles</t>
  </si>
  <si>
    <t>SKN - Saint Kitts and Nevis</t>
  </si>
  <si>
    <t>SUD - Sudan</t>
  </si>
  <si>
    <t>SWE - Sweden</t>
  </si>
  <si>
    <t>THA - Thailand</t>
  </si>
  <si>
    <t>TJK - Tajikistan</t>
  </si>
  <si>
    <t>TRE - Taiwan</t>
  </si>
  <si>
    <t>TRI - Trinidad</t>
  </si>
  <si>
    <t>TUR - Turkey</t>
  </si>
  <si>
    <t>UKR - Ukraine</t>
  </si>
  <si>
    <t>URU - Uruguay</t>
  </si>
  <si>
    <t>USA - United States</t>
  </si>
  <si>
    <t>VEN - Venezuela</t>
  </si>
  <si>
    <t>VIE - Vietnam</t>
  </si>
  <si>
    <t>YUG - undefined</t>
  </si>
  <si>
    <t>Countries</t>
  </si>
  <si>
    <t>Source</t>
  </si>
  <si>
    <t>https://disclosurespreview.house.gov/?index=%22lobbying-disclosures%22&amp;size=10&amp;filters={%22foreignEntities.address.country%22:[%22YUG%22,%22VEN%22,%22AUS%22,%22AUT%22,%22BEL%22,%22BRA%22,%22BUL%22,%22UKR%22,%22TUR%22,%22TRE%22,%22THA%22,%22SWE%22,%22RUS%22,%22RSA%22,%22ROM%22,%22QAT%22,%22PKR%22,%22POL%22,%22PHI%22,%22PAN%22,%22NZL%22,%22NOR%22,%22MEX%22,%22MAS%22,%22LIB%22,%22KUW%22,%22KSA%22,%22KOR%22,%22KAZ%22,%22JPN%22,%22ITA%22,%22ISV%22,%22ISR%22,%22IND%22,%22GUA%22,%22GRE%22,%22GGY%22,%22GER%22,%22FRA%22,%22FIN%22,%22ESP%22,%22DEN%22,%22CHN%22,%22CHI%22,%22CAN%22,%22HAI%22,%22PRK%22,%22CYP%22]}&amp;sort=[{%22_score%22:true},{%22field%22:%22registrant.name%22,%22order%22:%22asc%22}]</t>
  </si>
  <si>
    <t>RELIGION (REL)</t>
  </si>
  <si>
    <t>Number of Filings (All)</t>
  </si>
  <si>
    <t>Number of Registrations</t>
  </si>
  <si>
    <t>Type of Filing</t>
  </si>
  <si>
    <t>Number of All Filings</t>
  </si>
  <si>
    <t>Topics in All Filings</t>
  </si>
  <si>
    <t>Topics in Registration Filing</t>
  </si>
  <si>
    <t>Registration Filings</t>
  </si>
  <si>
    <t>All Filings</t>
  </si>
  <si>
    <t>Difference</t>
  </si>
  <si>
    <t>ACCOUNTING (ACC)(180)</t>
  </si>
  <si>
    <t>AFG - Afghanistan2</t>
  </si>
  <si>
    <t>ADVERTISING (ADV)(95)</t>
  </si>
  <si>
    <t>AHO - Netherlands Antilles1</t>
  </si>
  <si>
    <t>1st Quarter Termination Amendment Report</t>
  </si>
  <si>
    <t>AEROSPACE (AER)(528)</t>
  </si>
  <si>
    <t>ALB - Albania3</t>
  </si>
  <si>
    <t>AGRICULTURE (AGR)(1554)</t>
  </si>
  <si>
    <t>AND - Andorra3</t>
  </si>
  <si>
    <t>ALCOHOL AND DRUG ABUSE (ALC)(216)</t>
  </si>
  <si>
    <t>ANT - Antigua and Barbuda1</t>
  </si>
  <si>
    <t>ANIMALS (ANI)(294)</t>
  </si>
  <si>
    <t>ARG - Argentina4</t>
  </si>
  <si>
    <t>APPAREL/CLOTHING INDUSTRY/TEXTILES (APP)(93)</t>
  </si>
  <si>
    <t>AUS - Australia33</t>
  </si>
  <si>
    <t>ARTS/ENTERTAINMENT (ART)(190)</t>
  </si>
  <si>
    <t>AUT - Austria8</t>
  </si>
  <si>
    <t>AUTOMOTIVE INDUSTRY (AUT)(380)</t>
  </si>
  <si>
    <t>AZE - Azerbaijan3</t>
  </si>
  <si>
    <t>AVIATION/AIRCRAFT/AIRLINES (AVI)(958)</t>
  </si>
  <si>
    <t>BAN - Bangladesh3</t>
  </si>
  <si>
    <t>BANKING (BAN)(1226)</t>
  </si>
  <si>
    <t>BAR - Barbados1</t>
  </si>
  <si>
    <t>BANKRUPTCY (BNK)(90)</t>
  </si>
  <si>
    <t>BEL - Belgium16</t>
  </si>
  <si>
    <t>BEVERAGE INDUSTRY (BEV)(110)</t>
  </si>
  <si>
    <t>BER - Bermuda16</t>
  </si>
  <si>
    <t>BUDGET/APPROPRIATIONS (BUD)(6167)</t>
  </si>
  <si>
    <t>BIH - Bosnia and Herzegovina1</t>
  </si>
  <si>
    <t>CHEMICALS/CHEMICAL INDUSTRY (CHM)(317)</t>
  </si>
  <si>
    <t>BMU - Bermuda1</t>
  </si>
  <si>
    <t>CIVIL RIGHTS/CIVIL LIBERTIES (CIV)(489)</t>
  </si>
  <si>
    <t>BRA - Brazil11</t>
  </si>
  <si>
    <t>Mid-Year Amendment Report</t>
  </si>
  <si>
    <t>CLEAN AIR AND WATER (QUALITY) (CAW)(762)</t>
  </si>
  <si>
    <t>BRN - Bahrain1</t>
  </si>
  <si>
    <t>Mid-Year Report</t>
  </si>
  <si>
    <t>COMMODITIES (BIG TICKET) (CDT)(76)</t>
  </si>
  <si>
    <t>BUL - Bulgaria5</t>
  </si>
  <si>
    <t>Mid-Year Termination Amendment Report</t>
  </si>
  <si>
    <t>COMMUNICATIONS/BROADCASTING/RADIO/TV (COM)(609)</t>
  </si>
  <si>
    <t>CAM - Cambodia2</t>
  </si>
  <si>
    <t>Mid-Year Termination Report</t>
  </si>
  <si>
    <t>COMPUTER INDUSTRY (CPI)(823)</t>
  </si>
  <si>
    <t>https://disclosurespreview.house.gov/?index=%22lobbying-disclosures%22&amp;size=10&amp;filters={%22reportType.description%22:[%22Registration%22,%22Registration%20Amendment%22]}&amp;sort=[{%22_score%22:true},{%22field%22:%22registrant.name%22,%22order%22:%22asc%22}]</t>
  </si>
  <si>
    <t>CAN - Canada276</t>
  </si>
  <si>
    <t>CONSUMER ISSUES/SAFETY/PRODUCTS (CSP)(891)</t>
  </si>
  <si>
    <t>CAY - Cayman Islands12</t>
  </si>
  <si>
    <t>COPYRIGHT/PATENT/TRADEMARK (CPT)(736)</t>
  </si>
  <si>
    <t>CHI - Chile2</t>
  </si>
  <si>
    <t>Year-End Amendment Report</t>
  </si>
  <si>
    <t>DEFENSE (DEF)(3873)</t>
  </si>
  <si>
    <t>CHN - China, People's Republic of45</t>
  </si>
  <si>
    <t>Year-End Report</t>
  </si>
  <si>
    <t>DISASTER PLANNING/EMERGENCIES (DIS)(617)</t>
  </si>
  <si>
    <t>CIV - Côte d'Ivoire2</t>
  </si>
  <si>
    <t>Year-End Termination Amendment Report</t>
  </si>
  <si>
    <t>ECONOMICS/ECONOMIC DEVELOPMENT (ECN)(1268)</t>
  </si>
  <si>
    <t>COD - Congo, Democratic Republic of the4</t>
  </si>
  <si>
    <t>Year-End Termination Report</t>
  </si>
  <si>
    <t>EDUCATION (EDU)(2147)</t>
  </si>
  <si>
    <t>COL - Colombia6</t>
  </si>
  <si>
    <t>ENERGY/NUCLEAR (ENG)(3119)</t>
  </si>
  <si>
    <t>CRO - Croatia3</t>
  </si>
  <si>
    <t>ENVIRONMENT/SUPERFUND (ENV)(2133)</t>
  </si>
  <si>
    <t>CYM - Cayman Islands1</t>
  </si>
  <si>
    <t>FAMILY ISSUES/ABORTION/ADOPTION (FAM)(177)</t>
  </si>
  <si>
    <t>CYP - Cyprus6</t>
  </si>
  <si>
    <t>FINANCIAL INSTITUTIONS/INVESTMENTS/SEC (FIN)(2103)</t>
  </si>
  <si>
    <t>CZE - Czech Republic4</t>
  </si>
  <si>
    <t>FIREARMS/GUNS/AMMUNITION (FIR)(146)</t>
  </si>
  <si>
    <t>DEN - Denmark1</t>
  </si>
  <si>
    <t>FOOD INDUSTRY (SAFETY, LABELING, ETC.) (FOO)(580)</t>
  </si>
  <si>
    <t>DOM - Dominican Republic7</t>
  </si>
  <si>
    <t>FOREIGN RELATIONS (FOR)(1084)</t>
  </si>
  <si>
    <t>ECU - Ecuador2</t>
  </si>
  <si>
    <t>FUEL/GAS/OIL (FUE)(549)</t>
  </si>
  <si>
    <t>EGY - Egypt4</t>
  </si>
  <si>
    <t>GAMING/GAMBLING/CASINO (GAM)(200)</t>
  </si>
  <si>
    <t>ESA - El Salvador3</t>
  </si>
  <si>
    <t>GOVERNMENT ISSUES (GOV)(2284)</t>
  </si>
  <si>
    <t>ESP - Spain16</t>
  </si>
  <si>
    <t>HEALTH ISSUES (HCR)(7247)</t>
  </si>
  <si>
    <t>EST - Estonia2</t>
  </si>
  <si>
    <t>HOMELAND SECURITY (HOM)(1517)</t>
  </si>
  <si>
    <t>ETH - Ethiopia1</t>
  </si>
  <si>
    <t>HOUSING (HOU)(823)</t>
  </si>
  <si>
    <t>FIN - Finland3</t>
  </si>
  <si>
    <t>IMMIGRATION (IMM)(1009)</t>
  </si>
  <si>
    <t>FRA - France23</t>
  </si>
  <si>
    <t>INDIAN/NATIVE/AMERICAN AFFAIRS (IND)(679)</t>
  </si>
  <si>
    <t>FSM - Micronesia, Federated States of2</t>
  </si>
  <si>
    <t>INSURANCE (INS)(761)</t>
  </si>
  <si>
    <t>GBR - United Kingdom130</t>
  </si>
  <si>
    <t>INTELLIGENCE AND SURVEILLANCE (INT)(271)</t>
  </si>
  <si>
    <t>GEO - Georgia10</t>
  </si>
  <si>
    <t>LABOR ISSUES/ANTITRUST/WORKPLACE (LBR)(1371)</t>
  </si>
  <si>
    <t>GER - Germany30</t>
  </si>
  <si>
    <t>LAW ENFORCEMENT/CRIME/CRIMINAL JUSTICE (LAW)(1047)</t>
  </si>
  <si>
    <t>GHA - Ghana1</t>
  </si>
  <si>
    <t>MANUFACTURING (MAN)(1037)</t>
  </si>
  <si>
    <t>GRE - Greece3</t>
  </si>
  <si>
    <t>MARINE/MARITIME/BOATING/FISHERIES (MAR)(684)</t>
  </si>
  <si>
    <t>GUA - Guatemala3</t>
  </si>
  <si>
    <t>MEDIA (INFORMATION/PUBLISHING) (MIA)(136)</t>
  </si>
  <si>
    <t>GUM - Guam3</t>
  </si>
  <si>
    <t>MEDICAL/DISEASE RESEARCH/CLINICAL LABS (MED)(1002)</t>
  </si>
  <si>
    <t>HAI - Haiti9</t>
  </si>
  <si>
    <t>MEDICARE/MEDICAID (MMM)(2841)</t>
  </si>
  <si>
    <t>HKG - Hong Kong14</t>
  </si>
  <si>
    <t>MINTING/MONEY/GOLD STANDARD (MON)(34)</t>
  </si>
  <si>
    <t>HON - Honduras10</t>
  </si>
  <si>
    <t>NATURAL RESOURCES (NAT)(1450)</t>
  </si>
  <si>
    <t>INA - Indonesia9</t>
  </si>
  <si>
    <t>PHARMACY (PHA)(758)</t>
  </si>
  <si>
    <t>IND - India21</t>
  </si>
  <si>
    <t>POSTAL (POS)(158)</t>
  </si>
  <si>
    <t>IRL - Ireland12</t>
  </si>
  <si>
    <t>RAILROADS (RRR)(251)</t>
  </si>
  <si>
    <t>IRQ - Iraq5</t>
  </si>
  <si>
    <t>REAL ESTATE/LAND USE/CONSERVATION (RES)(581)</t>
  </si>
  <si>
    <t>ISL - Iceland1</t>
  </si>
  <si>
    <t>RELIGION (REL)(65)</t>
  </si>
  <si>
    <t>ISR - Israel46</t>
  </si>
  <si>
    <t>RETIREMENT (RET)(376)</t>
  </si>
  <si>
    <t>ISV - United States Virgin Islands5</t>
  </si>
  <si>
    <t>ROADS/HIGHWAY (ROD)(318)</t>
  </si>
  <si>
    <t>ITA - Italy17</t>
  </si>
  <si>
    <t>SCIENCE/TECHNOLOGY (SCI)(1512)</t>
  </si>
  <si>
    <t>IVB - British Virgin Islands5</t>
  </si>
  <si>
    <t>SMALL BUSINESS (SMB)(691)</t>
  </si>
  <si>
    <t>JAM - Jamaica1</t>
  </si>
  <si>
    <t>SPORTS/ATHLETICS (SPO)(176)</t>
  </si>
  <si>
    <t>JEY - Jersey1</t>
  </si>
  <si>
    <t>TARIFF (MISCELLANEOUS TARIFF BILLS) (TAR)(310)</t>
  </si>
  <si>
    <t>JOR - Jordan5</t>
  </si>
  <si>
    <t>TAXATION/INTERNAL REVENUE CODE (TAX)(4593)</t>
  </si>
  <si>
    <t>JPN - Japan18</t>
  </si>
  <si>
    <t>TELECOMMUNICATIONS (TEC)(1499)</t>
  </si>
  <si>
    <t>KEN - Kenya2</t>
  </si>
  <si>
    <t>TOBACCO (TOB)(170)</t>
  </si>
  <si>
    <t>KOR - Korea, Republic of South35</t>
  </si>
  <si>
    <t>TORTS (TOR)(69)</t>
  </si>
  <si>
    <t>KSA - Saudi Arabia2</t>
  </si>
  <si>
    <t>TRADE (DOMESTIC/FOREIGN) (TRD)(2788)</t>
  </si>
  <si>
    <t>KUW - Kuwait11</t>
  </si>
  <si>
    <t>TRANSPORTATION (TRA)(3113)</t>
  </si>
  <si>
    <t>LAT - Latvia4</t>
  </si>
  <si>
    <t>TRAVEL/TOURISM (TOU)(336)</t>
  </si>
  <si>
    <t>LBA - Libya1</t>
  </si>
  <si>
    <t>TRUCKING/SHIPPING (TRU)(209)</t>
  </si>
  <si>
    <t>LBN - Lebanon5</t>
  </si>
  <si>
    <t>UNEMPLOYMENT (UNM)(83)</t>
  </si>
  <si>
    <t>LIB - Lebanon20</t>
  </si>
  <si>
    <t>URBAN DEVELOPMENT/MUNICIPALITIES (URB)(518)</t>
  </si>
  <si>
    <t>LUX - Luxembourg7</t>
  </si>
  <si>
    <t>UTILITIES (UTI)(344)</t>
  </si>
  <si>
    <t>MAR - Morocco1</t>
  </si>
  <si>
    <t>VETERANS (VET)(762)</t>
  </si>
  <si>
    <t>MAS - Malaysia8</t>
  </si>
  <si>
    <t>WASTE (HAZARD/SOLID/INTERSTATE/NUCLEAR) (WAS)(167)</t>
  </si>
  <si>
    <t>MEX - Mexico25</t>
  </si>
  <si>
    <t>WELFARE (WEL)(142)</t>
  </si>
  <si>
    <t>MLT - Malta3</t>
  </si>
  <si>
    <t>MON - Monaco3</t>
  </si>
  <si>
    <t>MRI - Mauritius2</t>
  </si>
  <si>
    <t>NCA - Nicaragua1</t>
  </si>
  <si>
    <t>NED - Netherlands26</t>
  </si>
  <si>
    <t>NGR - Nigeria7</t>
  </si>
  <si>
    <t>NLD - Netherlands1</t>
  </si>
  <si>
    <t>NOR - Norway31</t>
  </si>
  <si>
    <t>PAK - Pakistan1</t>
  </si>
  <si>
    <t>PAN - Panama7</t>
  </si>
  <si>
    <t>PER - Peru5</t>
  </si>
  <si>
    <t>PHI - Philippines4</t>
  </si>
  <si>
    <t>PLE - State of Palestine1</t>
  </si>
  <si>
    <t>POL - Poland5</t>
  </si>
  <si>
    <t>PRK - Korea, Democratic People's Rep. North1</t>
  </si>
  <si>
    <t>PUR - Puerto Rico32</t>
  </si>
  <si>
    <t>QAT - Qatar7</t>
  </si>
  <si>
    <t>ROM - Romania4</t>
  </si>
  <si>
    <t>RSA - South Africa6</t>
  </si>
  <si>
    <t>RUS - Russian Federation13</t>
  </si>
  <si>
    <t>SAU - Saudi Arabia1</t>
  </si>
  <si>
    <t>SEN - Senegal2</t>
  </si>
  <si>
    <t>SEY - Seychelles1</t>
  </si>
  <si>
    <t>SIN - Singapore9</t>
  </si>
  <si>
    <t>SOM - Somalia4</t>
  </si>
  <si>
    <t>SRB - Serbia2</t>
  </si>
  <si>
    <t>SUD - Sudan3</t>
  </si>
  <si>
    <t>SUI - Switzerland46</t>
  </si>
  <si>
    <t>SWE - Sweden10</t>
  </si>
  <si>
    <t>SYR - Syria1</t>
  </si>
  <si>
    <t>THA - Thailand3</t>
  </si>
  <si>
    <t>TJK - Tajikistan3</t>
  </si>
  <si>
    <t>TRE - Taiwan10</t>
  </si>
  <si>
    <t>TRI - Trinidad1</t>
  </si>
  <si>
    <t>TUN - Tunisia1</t>
  </si>
  <si>
    <t>TUR - Turkey8</t>
  </si>
  <si>
    <t>UAE - United Arab Emirates26</t>
  </si>
  <si>
    <t>UGA - Uganda1</t>
  </si>
  <si>
    <t>UKR - Ukraine31</t>
  </si>
  <si>
    <t>USA - United States37481</t>
  </si>
  <si>
    <t>VEN - Venezuela4</t>
  </si>
  <si>
    <t>VIE - Vietnam2</t>
  </si>
  <si>
    <t>VIR - United States Virgin Islands1</t>
  </si>
  <si>
    <t>YUG - undefined5</t>
  </si>
  <si>
    <t>Client's Country</t>
  </si>
  <si>
    <t>BAN - Bangladesh</t>
  </si>
  <si>
    <t>BIH - Bosnia and Herzegovina</t>
  </si>
  <si>
    <t>BMU - Bermuda</t>
  </si>
  <si>
    <t>BRN - Bahrain</t>
  </si>
  <si>
    <t>CAM - Cambodia</t>
  </si>
  <si>
    <t>CONSTITUTION (CON)</t>
  </si>
  <si>
    <t>Data Source:</t>
  </si>
  <si>
    <t>https://disclosurespreview.house.gov/?index=%22lobbying-disclosures%22&amp;size=10&amp;filters={%22client.address.country%22:[%22AFG%22,%22AHO%22,%22ALB%22,%22AND%22,%22ANT%22,%22ARG%22,%22AUS%22,%22AUT%22,%22AZE%22,%22BAN%22,%22BAR%22,%22BEL%22,%22BER%22,%22BIH%22,%22BMU%22,%22BRA%22,%22YUG%22,%22BRN%22,%22BUL%22,%22CAM%22,%22CAN%22,%22CAY%22,%22CHI%22,%22CHN%22,%22CIV%22,%22COD%22,%22COL%22,%22CRO%22,%22CYM%22,%22CYP%22,%22CZE%22,%22DEN%22,%22DOM%22,%22ECU%22,%22EGY%22,%22ESA%22,%22ESP%22,%22EST%22,%22ETH%22,%22FIN%22,%22FRA%22,%22FSM%22,%22GBR%22,%22GEO%22,%22GER%22,%22GHA%22,%22GRE%22,%22GUA%22,%22GUM%22,%22HAI%22,%22HKG%22,%22HON%22,%22INA%22,%22IND%22,%22IRL%22,%22IRQ%22,%22ISL%22,%22ISR%22,%22ISV%22,%22ITA%22,%22IVB%22,%22JAM%22,%22JEY%22,%22JOR%22,%22JPN%22,%22KEN%22,%22KOR%22,%22KSA%22,%22KUW%22,%22LAT%22,%22LBA%22,%22LIB%22,%22LUX%22,%22MAR%22,%22MEX%22,%22MLT%22,%22MON%22,%22MRI%22,%22NCA%22,%22NGR%22,%22NLD%22,%22NOR%22,%22PAK%22,%22PAN%22,%22PER%22,%22PHI%22,%22PLE%22,%22POL%22,%22PRK%22,%22PUR%22,%22QAT%22,%22ROM%22,%22RSA%22,%22RUS%22,%22SAU%22,%22SEN%22,%22SEY%22,%22SIN%22,%22SOM%22,%22SRB%22,%22SUD%22,%22SWE%22,%22SYR%22,%22THA%22,%22TJK%22,%22TRE%22,%22TRI%22,%22TUN%22,%22TUR%22,%22UAE%22,%22UGA%22,%22UKR%22,%22VEN%22,%22VIR%22,%22YUG%22,%22MAS%22,%22LBN%22,%22VIE%22,%22NED%22,%22SUI%22]}&amp;sort=[{%22_score%22:true},{%22field%22:%22registrant.name%22,%22order%22:%22asc%22}]</t>
  </si>
  <si>
    <t>COD - Congo, Democratic Republic of the</t>
  </si>
  <si>
    <t>ECU - Ecuador</t>
  </si>
  <si>
    <t>ETH - Ethiopia</t>
  </si>
  <si>
    <t>GHA - Ghana</t>
  </si>
  <si>
    <t>GUM - Guam</t>
  </si>
  <si>
    <t>JAM - Jamaica</t>
  </si>
  <si>
    <t>LBN - Lebanon</t>
  </si>
  <si>
    <t>NCA - Nicaragua</t>
  </si>
  <si>
    <t>NLD - Netherlands</t>
  </si>
  <si>
    <t>PER - Peru</t>
  </si>
  <si>
    <t>SAU - Saudi Arabia</t>
  </si>
  <si>
    <t>SOM - Somalia</t>
  </si>
  <si>
    <t>SRB - Serbia</t>
  </si>
  <si>
    <t>SYR - Syria</t>
  </si>
  <si>
    <t>TUN - Tunisia</t>
  </si>
  <si>
    <t>UGA - Uganda</t>
  </si>
  <si>
    <t>VIR - United States Virgin Islands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</si>
</sst>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sz val="9.0"/>
      <color rgb="FFABABAB"/>
      <name val="&quot;Open Sans&quot;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0" xfId="0" applyAlignment="1" applyFont="1" applyNumberFormat="1">
      <alignment readingOrder="0"/>
    </xf>
    <xf borderId="0" fillId="0" fontId="3" numFmtId="10" xfId="0" applyFont="1" applyNumberFormat="1"/>
    <xf borderId="0" fillId="0" fontId="2" numFmtId="0" xfId="0" applyAlignment="1" applyFont="1">
      <alignment readingOrder="0"/>
    </xf>
    <xf borderId="0" fillId="2" fontId="3" numFmtId="10" xfId="0" applyAlignment="1" applyFill="1" applyFont="1" applyNumberFormat="1">
      <alignment readingOrder="0"/>
    </xf>
    <xf borderId="0" fillId="3" fontId="3" numFmtId="10" xfId="0" applyAlignment="1" applyFill="1" applyFont="1" applyNumberFormat="1">
      <alignment readingOrder="0"/>
    </xf>
    <xf borderId="0" fillId="4" fontId="3" numFmtId="10" xfId="0" applyAlignment="1" applyFill="1" applyFont="1" applyNumberFormat="1">
      <alignment readingOrder="0"/>
    </xf>
    <xf borderId="0" fillId="4" fontId="3" numFmtId="10" xfId="0" applyFont="1" applyNumberFormat="1"/>
    <xf borderId="0" fillId="2" fontId="3" numFmtId="10" xfId="0" applyFont="1" applyNumberFormat="1"/>
    <xf borderId="0" fillId="3" fontId="3" numFmtId="10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0" fillId="5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isclosurespreview.house.gov/?index=%22lobbying-disclosures%22&amp;size=10&amp;filters=%7B%22foreignEntities.address.country%22:%5B%22YUG%22,%22VEN%22,%22AUS%22,%22AUT%22,%22BAH%22,%22BEL%22,%22BER%22,%22BRA%22,%22BUL%22,%22UKR%22,%22UAE%22,%22TUR%22,%22TRE%22,%22THA%22,%22SWE%22,%22SIN%22,%22RUS%22,%22RSA%22,%22ROM%22,%22QAT%22,%22PKR%22,%22POL%22,%22PHI%22,%22PAN%22,%22NZL%22,%22NOR%22,%22NED%22,%22MEX%22,%22MAS%22,%22LUX%22,%22LIB%22,%22KUW%22,%22KSA%22,%22KOR%22,%22KAZ%22,%22JPN%22,%22IVB%22,%22ITA%22,%22ISV%22,%22ISR%22,%22IRL%22,%22IND%22,%22HKG%22,%22GUA%22,%22GRE%22,%22GGY%22,%22GER%22,%22GBR%22,%22FRA%22,%22FIN%22,%22ESP%22,%22DEN%22,%22CYP%22,%22CHN%22,%22CHI%22,%22CAY%22,%22CAN%22,%22HAI%22,%22SUI%22,%22PRK%22%5D%7D&amp;sort=%5B%7B%22_score%22:true%7D,%7B%22field%22:%22registrant.name%22,%22order%22:%22asc%22%7D%5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isclosurespreview.house.gov/?index=%22lobbying-disclosures%22&amp;size=10&amp;filters=%7B%22foreignEntities.address.country%22:%5B%22YUG%22,%22VEN%22,%22AUS%22,%22AUT%22,%22BEL%22,%22BRA%22,%22BUL%22,%22UKR%22,%22TUR%22,%22TRE%22,%22THA%22,%22SWE%22,%22RUS%22,%22RSA%22,%22ROM%22,%22QAT%22,%22PKR%22,%22POL%22,%22PHI%22,%22PAN%22,%22NZL%22,%22NOR%22,%22MEX%22,%22MAS%22,%22LIB%22,%22KUW%22,%22KSA%22,%22KOR%22,%22KAZ%22,%22JPN%22,%22ITA%22,%22ISV%22,%22ISR%22,%22IND%22,%22GUA%22,%22GRE%22,%22GGY%22,%22GER%22,%22FRA%22,%22FIN%22,%22ESP%22,%22DEN%22,%22CHN%22,%22CHI%22,%22CAN%22,%22HAI%22,%22PRK%22,%22CYP%22%5D%7D&amp;sort=%5B%7B%22_score%22:true%7D,%7B%22field%22:%22registrant.name%22,%22order%22:%22asc%22%7D%5D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isclosurespreview.house.gov/?index=%22lobbying-disclosures%22&amp;size=10&amp;filters=%7B%22reportType.description%22:%5B%22Registration%22,%22Registration%20Amendment%22%5D%7D&amp;sort=%5B%7B%22_score%22:true%7D,%7B%22field%22:%22registrant.name%22,%22order%22:%22asc%22%7D%5D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" width="13.63"/>
    <col customWidth="1" min="7" max="7" width="26.0"/>
  </cols>
  <sheetData>
    <row r="1">
      <c r="A1" s="1" t="s">
        <v>0</v>
      </c>
      <c r="B1" s="2" t="s">
        <v>1</v>
      </c>
      <c r="C1" s="2" t="s">
        <v>1</v>
      </c>
      <c r="D1" s="2" t="s">
        <v>2</v>
      </c>
      <c r="E1" s="2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5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6</v>
      </c>
      <c r="B2" s="5">
        <v>734.0</v>
      </c>
      <c r="C2" s="6">
        <f t="shared" ref="C2:C76" si="1">B2/10073</f>
        <v>0.07286806314</v>
      </c>
      <c r="D2" s="4">
        <v>400.0</v>
      </c>
      <c r="E2" s="6">
        <f t="shared" ref="E2:E76" si="2">D2/4212</f>
        <v>0.09496676163</v>
      </c>
      <c r="F2" s="5">
        <v>372.0</v>
      </c>
      <c r="G2" s="6">
        <f t="shared" ref="G2:G76" si="3">F2/6490</f>
        <v>0.05731895223</v>
      </c>
      <c r="H2" s="5">
        <v>6916.0</v>
      </c>
      <c r="I2" s="6">
        <f t="shared" ref="I2:I76" si="4">H2/72257</f>
        <v>0.09571391007</v>
      </c>
      <c r="J2" s="5">
        <v>7247.0</v>
      </c>
      <c r="K2" s="7">
        <f t="shared" ref="K2:K76" si="5">J2/78814</f>
        <v>0.09195066866</v>
      </c>
    </row>
    <row r="3">
      <c r="A3" s="4" t="s">
        <v>7</v>
      </c>
      <c r="B3" s="5">
        <v>497.0</v>
      </c>
      <c r="C3" s="6">
        <f t="shared" si="1"/>
        <v>0.04933981932</v>
      </c>
      <c r="D3" s="4">
        <v>229.0</v>
      </c>
      <c r="E3" s="6">
        <f t="shared" si="2"/>
        <v>0.05436847104</v>
      </c>
      <c r="F3" s="5">
        <v>291.0</v>
      </c>
      <c r="G3" s="6">
        <f t="shared" si="3"/>
        <v>0.04483821263</v>
      </c>
      <c r="H3" s="5">
        <v>5970.0</v>
      </c>
      <c r="I3" s="6">
        <f t="shared" si="4"/>
        <v>0.08262175291</v>
      </c>
      <c r="J3" s="5">
        <v>6167.0</v>
      </c>
      <c r="K3" s="7">
        <f t="shared" si="5"/>
        <v>0.07824751948</v>
      </c>
    </row>
    <row r="4">
      <c r="A4" s="4" t="s">
        <v>8</v>
      </c>
      <c r="B4" s="5">
        <v>908.0</v>
      </c>
      <c r="C4" s="6">
        <f t="shared" si="1"/>
        <v>0.09014196367</v>
      </c>
      <c r="D4" s="4">
        <v>415.0</v>
      </c>
      <c r="E4" s="6">
        <f t="shared" si="2"/>
        <v>0.09852801519</v>
      </c>
      <c r="F4" s="5">
        <v>544.0</v>
      </c>
      <c r="G4" s="6">
        <f t="shared" si="3"/>
        <v>0.08382126348</v>
      </c>
      <c r="H4" s="5">
        <v>4351.0</v>
      </c>
      <c r="I4" s="6">
        <f t="shared" si="4"/>
        <v>0.06021561925</v>
      </c>
      <c r="J4" s="5">
        <v>4593.0</v>
      </c>
      <c r="K4" s="7">
        <f t="shared" si="5"/>
        <v>0.05827644835</v>
      </c>
    </row>
    <row r="5">
      <c r="A5" s="4" t="s">
        <v>9</v>
      </c>
      <c r="B5" s="5">
        <v>419.0</v>
      </c>
      <c r="C5" s="6">
        <f t="shared" si="1"/>
        <v>0.04159634667</v>
      </c>
      <c r="D5" s="4">
        <v>161.0</v>
      </c>
      <c r="E5" s="6">
        <f t="shared" si="2"/>
        <v>0.03822412156</v>
      </c>
      <c r="F5" s="5">
        <v>275.0</v>
      </c>
      <c r="G5" s="6">
        <f t="shared" si="3"/>
        <v>0.04237288136</v>
      </c>
      <c r="H5" s="5">
        <v>3663.0</v>
      </c>
      <c r="I5" s="6">
        <f t="shared" si="4"/>
        <v>0.0506940504</v>
      </c>
      <c r="J5" s="5">
        <v>3873.0</v>
      </c>
      <c r="K5" s="7">
        <f t="shared" si="5"/>
        <v>0.04914101556</v>
      </c>
    </row>
    <row r="6">
      <c r="A6" s="4" t="s">
        <v>10</v>
      </c>
      <c r="B6" s="5">
        <v>391.0</v>
      </c>
      <c r="C6" s="6">
        <f t="shared" si="1"/>
        <v>0.03881663854</v>
      </c>
      <c r="D6" s="4">
        <v>144.0</v>
      </c>
      <c r="E6" s="6">
        <f t="shared" si="2"/>
        <v>0.03418803419</v>
      </c>
      <c r="F6" s="5">
        <v>267.0</v>
      </c>
      <c r="G6" s="6">
        <f t="shared" si="3"/>
        <v>0.04114021572</v>
      </c>
      <c r="H6" s="5">
        <v>2968.0</v>
      </c>
      <c r="I6" s="6">
        <f t="shared" si="4"/>
        <v>0.04107560513</v>
      </c>
      <c r="J6" s="5">
        <v>3113.0</v>
      </c>
      <c r="K6" s="7">
        <f t="shared" si="5"/>
        <v>0.03949805872</v>
      </c>
    </row>
    <row r="7">
      <c r="A7" s="4" t="s">
        <v>11</v>
      </c>
      <c r="B7" s="5">
        <v>508.0</v>
      </c>
      <c r="C7" s="6">
        <f t="shared" si="1"/>
        <v>0.05043184751</v>
      </c>
      <c r="D7" s="4">
        <v>140.0</v>
      </c>
      <c r="E7" s="6">
        <f t="shared" si="2"/>
        <v>0.03323836657</v>
      </c>
      <c r="F7" s="5">
        <v>394.0</v>
      </c>
      <c r="G7" s="6">
        <f t="shared" si="3"/>
        <v>0.06070878274</v>
      </c>
      <c r="H7" s="5">
        <v>2855.0</v>
      </c>
      <c r="I7" s="6">
        <f t="shared" si="4"/>
        <v>0.03951174281</v>
      </c>
      <c r="J7" s="5">
        <v>3119.0</v>
      </c>
      <c r="K7" s="7">
        <f t="shared" si="5"/>
        <v>0.03957418733</v>
      </c>
    </row>
    <row r="8">
      <c r="A8" s="4" t="s">
        <v>12</v>
      </c>
      <c r="B8" s="5">
        <v>279.0</v>
      </c>
      <c r="C8" s="6">
        <f t="shared" si="1"/>
        <v>0.02769780602</v>
      </c>
      <c r="D8" s="4">
        <v>111.0</v>
      </c>
      <c r="E8" s="6">
        <f t="shared" si="2"/>
        <v>0.02635327635</v>
      </c>
      <c r="F8" s="5">
        <v>183.0</v>
      </c>
      <c r="G8" s="6">
        <f t="shared" si="3"/>
        <v>0.0281972265</v>
      </c>
      <c r="H8" s="5">
        <v>2727.0</v>
      </c>
      <c r="I8" s="6">
        <f t="shared" si="4"/>
        <v>0.03774028814</v>
      </c>
      <c r="J8" s="5">
        <v>2841.0</v>
      </c>
      <c r="K8" s="7">
        <f t="shared" si="5"/>
        <v>0.03604689522</v>
      </c>
    </row>
    <row r="9">
      <c r="A9" s="4" t="s">
        <v>13</v>
      </c>
      <c r="B9" s="5">
        <v>850.0</v>
      </c>
      <c r="C9" s="6">
        <f t="shared" si="1"/>
        <v>0.08438399682</v>
      </c>
      <c r="D9" s="4">
        <v>324.0</v>
      </c>
      <c r="E9" s="6">
        <f t="shared" si="2"/>
        <v>0.07692307692</v>
      </c>
      <c r="F9" s="5">
        <v>587.0</v>
      </c>
      <c r="G9" s="6">
        <f t="shared" si="3"/>
        <v>0.09044684129</v>
      </c>
      <c r="H9" s="5">
        <v>2350.0</v>
      </c>
      <c r="I9" s="6">
        <f t="shared" si="4"/>
        <v>0.03252280056</v>
      </c>
      <c r="J9" s="5">
        <v>2788.0</v>
      </c>
      <c r="K9" s="7">
        <f t="shared" si="5"/>
        <v>0.03537442586</v>
      </c>
    </row>
    <row r="10">
      <c r="A10" s="4" t="s">
        <v>14</v>
      </c>
      <c r="B10" s="5">
        <v>257.0</v>
      </c>
      <c r="C10" s="6">
        <f t="shared" si="1"/>
        <v>0.02551374963</v>
      </c>
      <c r="D10" s="4">
        <v>103.0</v>
      </c>
      <c r="E10" s="6">
        <f t="shared" si="2"/>
        <v>0.02445394112</v>
      </c>
      <c r="F10" s="5">
        <v>171.0</v>
      </c>
      <c r="G10" s="6">
        <f t="shared" si="3"/>
        <v>0.02634822804</v>
      </c>
      <c r="H10" s="5">
        <v>2095.0</v>
      </c>
      <c r="I10" s="6">
        <f t="shared" si="4"/>
        <v>0.02899373071</v>
      </c>
      <c r="J10" s="5">
        <v>2284.0</v>
      </c>
      <c r="K10" s="7">
        <f t="shared" si="5"/>
        <v>0.02897962291</v>
      </c>
    </row>
    <row r="11">
      <c r="A11" s="4" t="s">
        <v>15</v>
      </c>
      <c r="B11" s="5">
        <v>66.0</v>
      </c>
      <c r="C11" s="6">
        <f t="shared" si="1"/>
        <v>0.006552169165</v>
      </c>
      <c r="D11" s="4">
        <v>38.0</v>
      </c>
      <c r="E11" s="6">
        <f t="shared" si="2"/>
        <v>0.009021842355</v>
      </c>
      <c r="F11" s="5">
        <v>30.0</v>
      </c>
      <c r="G11" s="6">
        <f t="shared" si="3"/>
        <v>0.004622496148</v>
      </c>
      <c r="H11" s="5">
        <v>2056.0</v>
      </c>
      <c r="I11" s="6">
        <f t="shared" si="4"/>
        <v>0.02845399062</v>
      </c>
      <c r="J11" s="5">
        <v>2147.0</v>
      </c>
      <c r="K11" s="7">
        <f t="shared" si="5"/>
        <v>0.02724135306</v>
      </c>
    </row>
    <row r="12">
      <c r="A12" s="4" t="s">
        <v>16</v>
      </c>
      <c r="B12" s="5">
        <v>311.0</v>
      </c>
      <c r="C12" s="6">
        <f t="shared" si="1"/>
        <v>0.03087461531</v>
      </c>
      <c r="D12" s="4">
        <v>86.0</v>
      </c>
      <c r="E12" s="6">
        <f t="shared" si="2"/>
        <v>0.02041785375</v>
      </c>
      <c r="F12" s="5">
        <v>252.0</v>
      </c>
      <c r="G12" s="6">
        <f t="shared" si="3"/>
        <v>0.03882896764</v>
      </c>
      <c r="H12" s="5">
        <v>1964.0</v>
      </c>
      <c r="I12" s="6">
        <f t="shared" si="4"/>
        <v>0.02718075757</v>
      </c>
      <c r="J12" s="5">
        <v>2133.0</v>
      </c>
      <c r="K12" s="7">
        <f t="shared" si="5"/>
        <v>0.02706371964</v>
      </c>
    </row>
    <row r="13">
      <c r="A13" s="4" t="s">
        <v>17</v>
      </c>
      <c r="B13" s="5">
        <v>235.0</v>
      </c>
      <c r="C13" s="6">
        <f t="shared" si="1"/>
        <v>0.02332969324</v>
      </c>
      <c r="D13" s="4">
        <v>150.0</v>
      </c>
      <c r="E13" s="6">
        <f t="shared" si="2"/>
        <v>0.03561253561</v>
      </c>
      <c r="F13" s="5">
        <v>102.0</v>
      </c>
      <c r="G13" s="6">
        <f t="shared" si="3"/>
        <v>0.0157164869</v>
      </c>
      <c r="H13" s="5">
        <v>1927.0</v>
      </c>
      <c r="I13" s="6">
        <f t="shared" si="4"/>
        <v>0.02666869646</v>
      </c>
      <c r="J13" s="5">
        <v>2103.0</v>
      </c>
      <c r="K13" s="7">
        <f t="shared" si="5"/>
        <v>0.02668307661</v>
      </c>
    </row>
    <row r="14">
      <c r="A14" s="4" t="s">
        <v>18</v>
      </c>
      <c r="B14" s="5">
        <v>203.0</v>
      </c>
      <c r="C14" s="6">
        <f t="shared" si="1"/>
        <v>0.02015288395</v>
      </c>
      <c r="D14" s="4">
        <v>61.0</v>
      </c>
      <c r="E14" s="6">
        <f t="shared" si="2"/>
        <v>0.01448243115</v>
      </c>
      <c r="F14" s="5">
        <v>152.0</v>
      </c>
      <c r="G14" s="6">
        <f t="shared" si="3"/>
        <v>0.02342064715</v>
      </c>
      <c r="H14" s="5">
        <v>1458.0</v>
      </c>
      <c r="I14" s="6">
        <f t="shared" si="4"/>
        <v>0.02017797584</v>
      </c>
      <c r="J14" s="5">
        <v>1499.0</v>
      </c>
      <c r="K14" s="7">
        <f t="shared" si="5"/>
        <v>0.01901946355</v>
      </c>
    </row>
    <row r="15">
      <c r="A15" s="4" t="s">
        <v>19</v>
      </c>
      <c r="B15" s="5">
        <v>217.0</v>
      </c>
      <c r="C15" s="6">
        <f t="shared" si="1"/>
        <v>0.02154273801</v>
      </c>
      <c r="D15" s="4">
        <v>74.0</v>
      </c>
      <c r="E15" s="6">
        <f t="shared" si="2"/>
        <v>0.0175688509</v>
      </c>
      <c r="F15" s="5">
        <v>160.0</v>
      </c>
      <c r="G15" s="6">
        <f t="shared" si="3"/>
        <v>0.02465331279</v>
      </c>
      <c r="H15" s="5">
        <v>1411.0</v>
      </c>
      <c r="I15" s="6">
        <f t="shared" si="4"/>
        <v>0.01952751983</v>
      </c>
      <c r="J15" s="5">
        <v>1554.0</v>
      </c>
      <c r="K15" s="7">
        <f t="shared" si="5"/>
        <v>0.01971730911</v>
      </c>
    </row>
    <row r="16">
      <c r="A16" s="4" t="s">
        <v>20</v>
      </c>
      <c r="B16" s="5">
        <v>291.0</v>
      </c>
      <c r="C16" s="6">
        <f t="shared" si="1"/>
        <v>0.0288891095</v>
      </c>
      <c r="D16" s="4">
        <v>118.0</v>
      </c>
      <c r="E16" s="6">
        <f t="shared" si="2"/>
        <v>0.02801519468</v>
      </c>
      <c r="F16" s="5">
        <v>183.0</v>
      </c>
      <c r="G16" s="6">
        <f t="shared" si="3"/>
        <v>0.0281972265</v>
      </c>
      <c r="H16" s="5">
        <v>1410.0</v>
      </c>
      <c r="I16" s="6">
        <f t="shared" si="4"/>
        <v>0.01951368034</v>
      </c>
      <c r="J16" s="5">
        <v>1517.0</v>
      </c>
      <c r="K16" s="7">
        <f t="shared" si="5"/>
        <v>0.01924784937</v>
      </c>
    </row>
    <row r="17">
      <c r="A17" s="4" t="s">
        <v>21</v>
      </c>
      <c r="B17" s="5">
        <v>155.0</v>
      </c>
      <c r="C17" s="6">
        <f t="shared" si="1"/>
        <v>0.01538767001</v>
      </c>
      <c r="D17" s="4">
        <v>39.0</v>
      </c>
      <c r="E17" s="6">
        <f t="shared" si="2"/>
        <v>0.009259259259</v>
      </c>
      <c r="F17" s="5">
        <v>129.0</v>
      </c>
      <c r="G17" s="6">
        <f t="shared" si="3"/>
        <v>0.01987673344</v>
      </c>
      <c r="H17" s="5">
        <v>1358.0</v>
      </c>
      <c r="I17" s="6">
        <f t="shared" si="4"/>
        <v>0.01879402688</v>
      </c>
      <c r="J17" s="5">
        <v>1450.0</v>
      </c>
      <c r="K17" s="7">
        <f t="shared" si="5"/>
        <v>0.01839774659</v>
      </c>
    </row>
    <row r="18">
      <c r="A18" s="4" t="s">
        <v>22</v>
      </c>
      <c r="B18" s="5">
        <v>201.0</v>
      </c>
      <c r="C18" s="6">
        <f t="shared" si="1"/>
        <v>0.01995433337</v>
      </c>
      <c r="D18" s="4">
        <v>78.0</v>
      </c>
      <c r="E18" s="6">
        <f t="shared" si="2"/>
        <v>0.01851851852</v>
      </c>
      <c r="F18" s="5">
        <v>137.0</v>
      </c>
      <c r="G18" s="6">
        <f t="shared" si="3"/>
        <v>0.02110939908</v>
      </c>
      <c r="H18" s="5">
        <v>1290.0</v>
      </c>
      <c r="I18" s="6">
        <f t="shared" si="4"/>
        <v>0.01785294158</v>
      </c>
      <c r="J18" s="5">
        <v>1512.0</v>
      </c>
      <c r="K18" s="7">
        <f t="shared" si="5"/>
        <v>0.01918440886</v>
      </c>
    </row>
    <row r="19">
      <c r="A19" s="4" t="s">
        <v>23</v>
      </c>
      <c r="B19" s="5">
        <v>138.0</v>
      </c>
      <c r="C19" s="6">
        <f t="shared" si="1"/>
        <v>0.01369999007</v>
      </c>
      <c r="D19" s="4">
        <v>66.0</v>
      </c>
      <c r="E19" s="6">
        <f t="shared" si="2"/>
        <v>0.01566951567</v>
      </c>
      <c r="F19" s="5">
        <v>91.0</v>
      </c>
      <c r="G19" s="6">
        <f t="shared" si="3"/>
        <v>0.01402157165</v>
      </c>
      <c r="H19" s="5">
        <v>1239.0</v>
      </c>
      <c r="I19" s="6">
        <f t="shared" si="4"/>
        <v>0.01714712761</v>
      </c>
      <c r="J19" s="5">
        <v>1371.0</v>
      </c>
      <c r="K19" s="7">
        <f t="shared" si="5"/>
        <v>0.01739538661</v>
      </c>
    </row>
    <row r="20">
      <c r="A20" s="4" t="s">
        <v>24</v>
      </c>
      <c r="B20" s="5">
        <v>79.0</v>
      </c>
      <c r="C20" s="6">
        <f t="shared" si="1"/>
        <v>0.00784274794</v>
      </c>
      <c r="D20" s="4">
        <v>16.0</v>
      </c>
      <c r="E20" s="6">
        <f t="shared" si="2"/>
        <v>0.003798670465</v>
      </c>
      <c r="F20" s="5">
        <v>68.0</v>
      </c>
      <c r="G20" s="6">
        <f t="shared" si="3"/>
        <v>0.01047765794</v>
      </c>
      <c r="H20" s="5">
        <v>1111.0</v>
      </c>
      <c r="I20" s="6">
        <f t="shared" si="4"/>
        <v>0.01537567295</v>
      </c>
      <c r="J20" s="5">
        <v>1268.0</v>
      </c>
      <c r="K20" s="7">
        <f t="shared" si="5"/>
        <v>0.01608851219</v>
      </c>
    </row>
    <row r="21">
      <c r="A21" s="4" t="s">
        <v>25</v>
      </c>
      <c r="B21" s="5">
        <v>92.0</v>
      </c>
      <c r="C21" s="6">
        <f t="shared" si="1"/>
        <v>0.009133326715</v>
      </c>
      <c r="D21" s="4">
        <v>35.0</v>
      </c>
      <c r="E21" s="6">
        <f t="shared" si="2"/>
        <v>0.008309591643</v>
      </c>
      <c r="F21" s="5">
        <v>66.0</v>
      </c>
      <c r="G21" s="6">
        <f t="shared" si="3"/>
        <v>0.01016949153</v>
      </c>
      <c r="H21" s="5">
        <v>1058.0</v>
      </c>
      <c r="I21" s="6">
        <f t="shared" si="4"/>
        <v>0.01464218</v>
      </c>
      <c r="J21" s="5">
        <v>1226.0</v>
      </c>
      <c r="K21" s="7">
        <f t="shared" si="5"/>
        <v>0.01555561195</v>
      </c>
    </row>
    <row r="22">
      <c r="A22" s="4" t="s">
        <v>26</v>
      </c>
      <c r="B22" s="5">
        <v>64.0</v>
      </c>
      <c r="C22" s="6">
        <f t="shared" si="1"/>
        <v>0.006353618584</v>
      </c>
      <c r="D22" s="4">
        <v>28.0</v>
      </c>
      <c r="E22" s="6">
        <f t="shared" si="2"/>
        <v>0.006647673314</v>
      </c>
      <c r="F22" s="5">
        <v>39.0</v>
      </c>
      <c r="G22" s="6">
        <f t="shared" si="3"/>
        <v>0.006009244992</v>
      </c>
      <c r="H22" s="5">
        <v>992.0</v>
      </c>
      <c r="I22" s="6">
        <f t="shared" si="4"/>
        <v>0.01372877368</v>
      </c>
      <c r="J22" s="5">
        <v>1047.0</v>
      </c>
      <c r="K22" s="7">
        <f t="shared" si="5"/>
        <v>0.01328444185</v>
      </c>
    </row>
    <row r="23">
      <c r="A23" s="4" t="s">
        <v>27</v>
      </c>
      <c r="B23" s="5">
        <v>109.0</v>
      </c>
      <c r="C23" s="6">
        <f t="shared" si="1"/>
        <v>0.01082100665</v>
      </c>
      <c r="D23" s="4">
        <v>51.0</v>
      </c>
      <c r="E23" s="6">
        <f t="shared" si="2"/>
        <v>0.01210826211</v>
      </c>
      <c r="F23" s="5">
        <v>58.0</v>
      </c>
      <c r="G23" s="6">
        <f t="shared" si="3"/>
        <v>0.008936825886</v>
      </c>
      <c r="H23" s="5">
        <v>891.0</v>
      </c>
      <c r="I23" s="6">
        <f t="shared" si="4"/>
        <v>0.01233098523</v>
      </c>
      <c r="J23" s="5">
        <v>1009.0</v>
      </c>
      <c r="K23" s="7">
        <f t="shared" si="5"/>
        <v>0.01280229401</v>
      </c>
    </row>
    <row r="24">
      <c r="A24" s="4" t="s">
        <v>28</v>
      </c>
      <c r="B24" s="5">
        <v>148.0</v>
      </c>
      <c r="C24" s="6">
        <f t="shared" si="1"/>
        <v>0.01469274298</v>
      </c>
      <c r="D24" s="4">
        <v>52.0</v>
      </c>
      <c r="E24" s="6">
        <f t="shared" si="2"/>
        <v>0.01234567901</v>
      </c>
      <c r="F24" s="5">
        <v>113.0</v>
      </c>
      <c r="G24" s="6">
        <f t="shared" si="3"/>
        <v>0.01741140216</v>
      </c>
      <c r="H24" s="5">
        <v>890.0</v>
      </c>
      <c r="I24" s="6">
        <f t="shared" si="4"/>
        <v>0.01231714574</v>
      </c>
      <c r="J24" s="5">
        <v>958.0</v>
      </c>
      <c r="K24" s="7">
        <f t="shared" si="5"/>
        <v>0.01215520085</v>
      </c>
    </row>
    <row r="25">
      <c r="A25" s="4" t="s">
        <v>29</v>
      </c>
      <c r="B25" s="5">
        <v>112.0</v>
      </c>
      <c r="C25" s="6">
        <f t="shared" si="1"/>
        <v>0.01111883252</v>
      </c>
      <c r="D25" s="4">
        <v>63.0</v>
      </c>
      <c r="E25" s="6">
        <f t="shared" si="2"/>
        <v>0.01495726496</v>
      </c>
      <c r="F25" s="5">
        <v>65.0</v>
      </c>
      <c r="G25" s="6">
        <f t="shared" si="3"/>
        <v>0.01001540832</v>
      </c>
      <c r="H25" s="5">
        <v>882.0</v>
      </c>
      <c r="I25" s="6">
        <f t="shared" si="4"/>
        <v>0.01220642983</v>
      </c>
      <c r="J25" s="5">
        <v>1002.0</v>
      </c>
      <c r="K25" s="7">
        <f t="shared" si="5"/>
        <v>0.0127134773</v>
      </c>
    </row>
    <row r="26">
      <c r="A26" s="4" t="s">
        <v>30</v>
      </c>
      <c r="B26" s="5">
        <v>217.0</v>
      </c>
      <c r="C26" s="6">
        <f t="shared" si="1"/>
        <v>0.02154273801</v>
      </c>
      <c r="D26" s="4">
        <v>71.0</v>
      </c>
      <c r="E26" s="6">
        <f t="shared" si="2"/>
        <v>0.01685660019</v>
      </c>
      <c r="F26" s="5">
        <v>155.0</v>
      </c>
      <c r="G26" s="6">
        <f t="shared" si="3"/>
        <v>0.02388289676</v>
      </c>
      <c r="H26" s="5">
        <v>868.0</v>
      </c>
      <c r="I26" s="6">
        <f t="shared" si="4"/>
        <v>0.01201267697</v>
      </c>
      <c r="J26" s="5">
        <v>1037.0</v>
      </c>
      <c r="K26" s="7">
        <f t="shared" si="5"/>
        <v>0.01315756084</v>
      </c>
    </row>
    <row r="27">
      <c r="A27" s="4" t="s">
        <v>31</v>
      </c>
      <c r="B27" s="5">
        <v>260.0</v>
      </c>
      <c r="C27" s="6">
        <f t="shared" si="1"/>
        <v>0.0258115755</v>
      </c>
      <c r="D27" s="4">
        <v>105.0</v>
      </c>
      <c r="E27" s="6">
        <f t="shared" si="2"/>
        <v>0.02492877493</v>
      </c>
      <c r="F27" s="5">
        <v>175.0</v>
      </c>
      <c r="G27" s="6">
        <f t="shared" si="3"/>
        <v>0.02696456086</v>
      </c>
      <c r="H27" s="5">
        <v>807.0</v>
      </c>
      <c r="I27" s="6">
        <f t="shared" si="4"/>
        <v>0.01116846811</v>
      </c>
      <c r="J27" s="5">
        <v>1084.0</v>
      </c>
      <c r="K27" s="7">
        <f t="shared" si="5"/>
        <v>0.01375390159</v>
      </c>
    </row>
    <row r="28">
      <c r="A28" s="4" t="s">
        <v>32</v>
      </c>
      <c r="B28" s="5">
        <v>136.0</v>
      </c>
      <c r="C28" s="6">
        <f t="shared" si="1"/>
        <v>0.01350143949</v>
      </c>
      <c r="D28" s="4">
        <v>58.0</v>
      </c>
      <c r="E28" s="6">
        <f t="shared" si="2"/>
        <v>0.01377018044</v>
      </c>
      <c r="F28" s="5">
        <v>89.0</v>
      </c>
      <c r="G28" s="6">
        <f t="shared" si="3"/>
        <v>0.01371340524</v>
      </c>
      <c r="H28" s="5">
        <v>789.0</v>
      </c>
      <c r="I28" s="6">
        <f t="shared" si="4"/>
        <v>0.01091935729</v>
      </c>
      <c r="J28" s="5">
        <v>891.0</v>
      </c>
      <c r="K28" s="7">
        <f t="shared" si="5"/>
        <v>0.01130509808</v>
      </c>
    </row>
    <row r="29">
      <c r="A29" s="4" t="s">
        <v>33</v>
      </c>
      <c r="B29" s="5">
        <v>7.0</v>
      </c>
      <c r="C29" s="6">
        <f t="shared" si="1"/>
        <v>0.0006949270327</v>
      </c>
      <c r="D29" s="4">
        <v>4.0</v>
      </c>
      <c r="E29" s="6">
        <f t="shared" si="2"/>
        <v>0.0009496676163</v>
      </c>
      <c r="F29" s="5">
        <v>4.0</v>
      </c>
      <c r="G29" s="6">
        <f t="shared" si="3"/>
        <v>0.0006163328197</v>
      </c>
      <c r="H29" s="5">
        <v>789.0</v>
      </c>
      <c r="I29" s="6">
        <f t="shared" si="4"/>
        <v>0.01091935729</v>
      </c>
      <c r="J29" s="5">
        <v>823.0</v>
      </c>
      <c r="K29" s="7">
        <f t="shared" si="5"/>
        <v>0.0104423072</v>
      </c>
    </row>
    <row r="30">
      <c r="A30" s="4" t="s">
        <v>34</v>
      </c>
      <c r="B30" s="5">
        <v>105.0</v>
      </c>
      <c r="C30" s="6">
        <f t="shared" si="1"/>
        <v>0.01042390549</v>
      </c>
      <c r="D30" s="4">
        <v>55.0</v>
      </c>
      <c r="E30" s="6">
        <f t="shared" si="2"/>
        <v>0.01305792972</v>
      </c>
      <c r="F30" s="5">
        <v>58.0</v>
      </c>
      <c r="G30" s="6">
        <f t="shared" si="3"/>
        <v>0.008936825886</v>
      </c>
      <c r="H30" s="5">
        <v>734.0</v>
      </c>
      <c r="I30" s="6">
        <f t="shared" si="4"/>
        <v>0.01015818537</v>
      </c>
      <c r="J30" s="5">
        <v>823.0</v>
      </c>
      <c r="K30" s="7">
        <f t="shared" si="5"/>
        <v>0.0104423072</v>
      </c>
    </row>
    <row r="31">
      <c r="A31" s="4" t="s">
        <v>35</v>
      </c>
      <c r="B31" s="5">
        <v>156.0</v>
      </c>
      <c r="C31" s="6">
        <f t="shared" si="1"/>
        <v>0.0154869453</v>
      </c>
      <c r="D31" s="4">
        <v>75.0</v>
      </c>
      <c r="E31" s="6">
        <f t="shared" si="2"/>
        <v>0.01780626781</v>
      </c>
      <c r="F31" s="5">
        <v>89.0</v>
      </c>
      <c r="G31" s="6">
        <f t="shared" si="3"/>
        <v>0.01371340524</v>
      </c>
      <c r="H31" s="5">
        <v>687.0</v>
      </c>
      <c r="I31" s="6">
        <f t="shared" si="4"/>
        <v>0.009507729355</v>
      </c>
      <c r="J31" s="5">
        <v>758.0</v>
      </c>
      <c r="K31" s="7">
        <f t="shared" si="5"/>
        <v>0.009617580633</v>
      </c>
    </row>
    <row r="32">
      <c r="A32" s="4" t="s">
        <v>36</v>
      </c>
      <c r="B32" s="5">
        <v>203.0</v>
      </c>
      <c r="C32" s="6">
        <f t="shared" si="1"/>
        <v>0.02015288395</v>
      </c>
      <c r="D32" s="4">
        <v>107.0</v>
      </c>
      <c r="E32" s="6">
        <f t="shared" si="2"/>
        <v>0.02540360874</v>
      </c>
      <c r="F32" s="5">
        <v>104.0</v>
      </c>
      <c r="G32" s="6">
        <f t="shared" si="3"/>
        <v>0.01602465331</v>
      </c>
      <c r="H32" s="5">
        <v>678.0</v>
      </c>
      <c r="I32" s="6">
        <f t="shared" si="4"/>
        <v>0.009383173949</v>
      </c>
      <c r="J32" s="5">
        <v>736.0</v>
      </c>
      <c r="K32" s="7">
        <f t="shared" si="5"/>
        <v>0.009338442409</v>
      </c>
    </row>
    <row r="33">
      <c r="A33" s="4" t="s">
        <v>37</v>
      </c>
      <c r="B33" s="5">
        <v>68.0</v>
      </c>
      <c r="C33" s="6">
        <f t="shared" si="1"/>
        <v>0.006750719746</v>
      </c>
      <c r="D33" s="4">
        <v>37.0</v>
      </c>
      <c r="E33" s="6">
        <f t="shared" si="2"/>
        <v>0.008784425451</v>
      </c>
      <c r="F33" s="5">
        <v>36.0</v>
      </c>
      <c r="G33" s="6">
        <f t="shared" si="3"/>
        <v>0.005546995378</v>
      </c>
      <c r="H33" s="5">
        <v>675.0</v>
      </c>
      <c r="I33" s="6">
        <f t="shared" si="4"/>
        <v>0.00934165548</v>
      </c>
      <c r="J33" s="5">
        <v>761.0</v>
      </c>
      <c r="K33" s="7">
        <f t="shared" si="5"/>
        <v>0.009655644936</v>
      </c>
    </row>
    <row r="34">
      <c r="A34" s="4" t="s">
        <v>38</v>
      </c>
      <c r="B34" s="5">
        <v>86.0</v>
      </c>
      <c r="C34" s="6">
        <f t="shared" si="1"/>
        <v>0.008537674973</v>
      </c>
      <c r="D34" s="4">
        <v>41.0</v>
      </c>
      <c r="E34" s="6">
        <f t="shared" si="2"/>
        <v>0.009734093067</v>
      </c>
      <c r="F34" s="5">
        <v>54.0</v>
      </c>
      <c r="G34" s="6">
        <f t="shared" si="3"/>
        <v>0.008320493066</v>
      </c>
      <c r="H34" s="5">
        <v>668.0</v>
      </c>
      <c r="I34" s="6">
        <f t="shared" si="4"/>
        <v>0.009244779053</v>
      </c>
      <c r="J34" s="5">
        <v>762.0</v>
      </c>
      <c r="K34" s="7">
        <f t="shared" si="5"/>
        <v>0.009668333037</v>
      </c>
    </row>
    <row r="35">
      <c r="A35" s="4" t="s">
        <v>39</v>
      </c>
      <c r="B35" s="5">
        <v>12.0</v>
      </c>
      <c r="C35" s="6">
        <f t="shared" si="1"/>
        <v>0.001191303485</v>
      </c>
      <c r="D35" s="4">
        <v>7.0</v>
      </c>
      <c r="E35" s="6">
        <f t="shared" si="2"/>
        <v>0.001661918329</v>
      </c>
      <c r="F35" s="5">
        <v>5.0</v>
      </c>
      <c r="G35" s="6">
        <f t="shared" si="3"/>
        <v>0.0007704160247</v>
      </c>
      <c r="H35" s="5">
        <v>668.0</v>
      </c>
      <c r="I35" s="6">
        <f t="shared" si="4"/>
        <v>0.009244779053</v>
      </c>
      <c r="J35" s="5">
        <v>679.0</v>
      </c>
      <c r="K35" s="7">
        <f t="shared" si="5"/>
        <v>0.008615220646</v>
      </c>
    </row>
    <row r="36">
      <c r="A36" s="4" t="s">
        <v>40</v>
      </c>
      <c r="B36" s="5">
        <v>79.0</v>
      </c>
      <c r="C36" s="6">
        <f t="shared" si="1"/>
        <v>0.00784274794</v>
      </c>
      <c r="D36" s="4">
        <v>19.0</v>
      </c>
      <c r="E36" s="6">
        <f t="shared" si="2"/>
        <v>0.004510921178</v>
      </c>
      <c r="F36" s="5">
        <v>72.0</v>
      </c>
      <c r="G36" s="6">
        <f t="shared" si="3"/>
        <v>0.01109399076</v>
      </c>
      <c r="H36" s="5">
        <v>653.0</v>
      </c>
      <c r="I36" s="6">
        <f t="shared" si="4"/>
        <v>0.009037186709</v>
      </c>
      <c r="J36" s="5">
        <v>762.0</v>
      </c>
      <c r="K36" s="7">
        <f t="shared" si="5"/>
        <v>0.009668333037</v>
      </c>
    </row>
    <row r="37">
      <c r="A37" s="4" t="s">
        <v>41</v>
      </c>
      <c r="B37" s="5">
        <v>60.0</v>
      </c>
      <c r="C37" s="6">
        <f t="shared" si="1"/>
        <v>0.005956517423</v>
      </c>
      <c r="D37" s="4">
        <v>23.0</v>
      </c>
      <c r="E37" s="6">
        <f t="shared" si="2"/>
        <v>0.005460588794</v>
      </c>
      <c r="F37" s="5">
        <v>43.0</v>
      </c>
      <c r="G37" s="6">
        <f t="shared" si="3"/>
        <v>0.006625577812</v>
      </c>
      <c r="H37" s="5">
        <v>644.0</v>
      </c>
      <c r="I37" s="6">
        <f t="shared" si="4"/>
        <v>0.008912631302</v>
      </c>
      <c r="J37" s="5">
        <v>684.0</v>
      </c>
      <c r="K37" s="7">
        <f t="shared" si="5"/>
        <v>0.008678661152</v>
      </c>
    </row>
    <row r="38">
      <c r="A38" s="4" t="s">
        <v>42</v>
      </c>
      <c r="B38" s="5">
        <v>8.0</v>
      </c>
      <c r="C38" s="6">
        <f t="shared" si="1"/>
        <v>0.000794202323</v>
      </c>
      <c r="D38" s="4">
        <v>3.0</v>
      </c>
      <c r="E38" s="6">
        <f t="shared" si="2"/>
        <v>0.0007122507123</v>
      </c>
      <c r="F38" s="5">
        <v>5.0</v>
      </c>
      <c r="G38" s="6">
        <f t="shared" si="3"/>
        <v>0.0007704160247</v>
      </c>
      <c r="H38" s="5">
        <v>615.0</v>
      </c>
      <c r="I38" s="6">
        <f t="shared" si="4"/>
        <v>0.008511286104</v>
      </c>
      <c r="J38" s="5">
        <v>691.0</v>
      </c>
      <c r="K38" s="7">
        <f t="shared" si="5"/>
        <v>0.008767477859</v>
      </c>
    </row>
    <row r="39">
      <c r="A39" s="4" t="s">
        <v>43</v>
      </c>
      <c r="B39" s="5">
        <v>68.0</v>
      </c>
      <c r="C39" s="6">
        <f t="shared" si="1"/>
        <v>0.006750719746</v>
      </c>
      <c r="D39" s="4">
        <v>22.0</v>
      </c>
      <c r="E39" s="6">
        <f t="shared" si="2"/>
        <v>0.00522317189</v>
      </c>
      <c r="F39" s="5">
        <v>53.0</v>
      </c>
      <c r="G39" s="6">
        <f t="shared" si="3"/>
        <v>0.008166409861</v>
      </c>
      <c r="H39" s="5">
        <v>565.0</v>
      </c>
      <c r="I39" s="6">
        <f t="shared" si="4"/>
        <v>0.007819311624</v>
      </c>
      <c r="J39" s="5">
        <v>609.0</v>
      </c>
      <c r="K39" s="7">
        <f t="shared" si="5"/>
        <v>0.007727053569</v>
      </c>
    </row>
    <row r="40">
      <c r="A40" s="4" t="s">
        <v>44</v>
      </c>
      <c r="B40" s="5">
        <v>37.0</v>
      </c>
      <c r="C40" s="6">
        <f t="shared" si="1"/>
        <v>0.003673185744</v>
      </c>
      <c r="D40" s="4">
        <v>10.0</v>
      </c>
      <c r="E40" s="6">
        <f t="shared" si="2"/>
        <v>0.002374169041</v>
      </c>
      <c r="F40" s="5">
        <v>28.0</v>
      </c>
      <c r="G40" s="6">
        <f t="shared" si="3"/>
        <v>0.004314329738</v>
      </c>
      <c r="H40" s="5">
        <v>559.0</v>
      </c>
      <c r="I40" s="6">
        <f t="shared" si="4"/>
        <v>0.007736274686</v>
      </c>
      <c r="J40" s="5">
        <v>617.0</v>
      </c>
      <c r="K40" s="7">
        <f t="shared" si="5"/>
        <v>0.007828558378</v>
      </c>
    </row>
    <row r="41">
      <c r="A41" s="4" t="s">
        <v>45</v>
      </c>
      <c r="B41" s="5">
        <v>30.0</v>
      </c>
      <c r="C41" s="6">
        <f t="shared" si="1"/>
        <v>0.002978258711</v>
      </c>
      <c r="D41" s="4">
        <v>7.0</v>
      </c>
      <c r="E41" s="6">
        <f t="shared" si="2"/>
        <v>0.001661918329</v>
      </c>
      <c r="F41" s="5">
        <v>25.0</v>
      </c>
      <c r="G41" s="6">
        <f t="shared" si="3"/>
        <v>0.003852080123</v>
      </c>
      <c r="H41" s="5">
        <v>535.0</v>
      </c>
      <c r="I41" s="6">
        <f t="shared" si="4"/>
        <v>0.007404126936</v>
      </c>
      <c r="J41" s="5">
        <v>581.0</v>
      </c>
      <c r="K41" s="7">
        <f t="shared" si="5"/>
        <v>0.007371786738</v>
      </c>
    </row>
    <row r="42">
      <c r="A42" s="4" t="s">
        <v>46</v>
      </c>
      <c r="B42" s="5">
        <v>76.0</v>
      </c>
      <c r="C42" s="6">
        <f t="shared" si="1"/>
        <v>0.007544922069</v>
      </c>
      <c r="D42" s="4">
        <v>24.0</v>
      </c>
      <c r="E42" s="6">
        <f t="shared" si="2"/>
        <v>0.005698005698</v>
      </c>
      <c r="F42" s="5">
        <v>54.0</v>
      </c>
      <c r="G42" s="6">
        <f t="shared" si="3"/>
        <v>0.008320493066</v>
      </c>
      <c r="H42" s="5">
        <v>518.0</v>
      </c>
      <c r="I42" s="6">
        <f t="shared" si="4"/>
        <v>0.007168855613</v>
      </c>
      <c r="J42" s="5">
        <v>580.0</v>
      </c>
      <c r="K42" s="7">
        <f t="shared" si="5"/>
        <v>0.007359098637</v>
      </c>
    </row>
    <row r="43">
      <c r="A43" s="4" t="s">
        <v>47</v>
      </c>
      <c r="B43" s="5">
        <v>13.0</v>
      </c>
      <c r="C43" s="6">
        <f t="shared" si="1"/>
        <v>0.001290578775</v>
      </c>
      <c r="D43" s="4">
        <v>4.0</v>
      </c>
      <c r="E43" s="6">
        <f t="shared" si="2"/>
        <v>0.0009496676163</v>
      </c>
      <c r="F43" s="5">
        <v>11.0</v>
      </c>
      <c r="G43" s="6">
        <f t="shared" si="3"/>
        <v>0.001694915254</v>
      </c>
      <c r="H43" s="5">
        <v>478.0</v>
      </c>
      <c r="I43" s="6">
        <f t="shared" si="4"/>
        <v>0.006615276029</v>
      </c>
      <c r="J43" s="5">
        <v>518.0</v>
      </c>
      <c r="K43" s="7">
        <f t="shared" si="5"/>
        <v>0.006572436369</v>
      </c>
    </row>
    <row r="44">
      <c r="A44" s="4" t="s">
        <v>48</v>
      </c>
      <c r="B44" s="5">
        <v>95.0</v>
      </c>
      <c r="C44" s="6">
        <f t="shared" si="1"/>
        <v>0.009431152586</v>
      </c>
      <c r="D44" s="4">
        <v>33.0</v>
      </c>
      <c r="E44" s="6">
        <f t="shared" si="2"/>
        <v>0.007834757835</v>
      </c>
      <c r="F44" s="5">
        <v>0.0</v>
      </c>
      <c r="G44" s="6">
        <f t="shared" si="3"/>
        <v>0</v>
      </c>
      <c r="H44" s="5">
        <v>474.0</v>
      </c>
      <c r="I44" s="6">
        <f t="shared" si="4"/>
        <v>0.00655991807</v>
      </c>
      <c r="J44" s="5">
        <v>528.0</v>
      </c>
      <c r="K44" s="7">
        <f t="shared" si="5"/>
        <v>0.00669931738</v>
      </c>
    </row>
    <row r="45">
      <c r="A45" s="4" t="s">
        <v>49</v>
      </c>
      <c r="B45" s="5">
        <v>79.0</v>
      </c>
      <c r="C45" s="6">
        <f t="shared" si="1"/>
        <v>0.00784274794</v>
      </c>
      <c r="D45" s="4">
        <v>24.0</v>
      </c>
      <c r="E45" s="6">
        <f t="shared" si="2"/>
        <v>0.005698005698</v>
      </c>
      <c r="F45" s="5">
        <v>64.0</v>
      </c>
      <c r="G45" s="6">
        <f t="shared" si="3"/>
        <v>0.009861325116</v>
      </c>
      <c r="H45" s="5">
        <v>454.0</v>
      </c>
      <c r="I45" s="6">
        <f t="shared" si="4"/>
        <v>0.006283128278</v>
      </c>
      <c r="J45" s="5">
        <v>549.0</v>
      </c>
      <c r="K45" s="7">
        <f t="shared" si="5"/>
        <v>0.006965767503</v>
      </c>
    </row>
    <row r="46">
      <c r="A46" s="4" t="s">
        <v>50</v>
      </c>
      <c r="B46" s="5">
        <v>21.0</v>
      </c>
      <c r="C46" s="6">
        <f t="shared" si="1"/>
        <v>0.002084781098</v>
      </c>
      <c r="D46" s="4">
        <v>8.0</v>
      </c>
      <c r="E46" s="6">
        <f t="shared" si="2"/>
        <v>0.001899335233</v>
      </c>
      <c r="F46" s="5">
        <v>13.0</v>
      </c>
      <c r="G46" s="6">
        <f t="shared" si="3"/>
        <v>0.002003081664</v>
      </c>
      <c r="H46" s="5">
        <v>399.0</v>
      </c>
      <c r="I46" s="6">
        <f t="shared" si="4"/>
        <v>0.00552195635</v>
      </c>
      <c r="J46" s="5">
        <v>489.0</v>
      </c>
      <c r="K46" s="7">
        <f t="shared" si="5"/>
        <v>0.006204481437</v>
      </c>
    </row>
    <row r="47">
      <c r="A47" s="4" t="s">
        <v>51</v>
      </c>
      <c r="B47" s="5">
        <v>54.0</v>
      </c>
      <c r="C47" s="6">
        <f t="shared" si="1"/>
        <v>0.005360865681</v>
      </c>
      <c r="D47" s="4">
        <v>38.0</v>
      </c>
      <c r="E47" s="6">
        <f t="shared" si="2"/>
        <v>0.009021842355</v>
      </c>
      <c r="F47" s="5">
        <v>16.0</v>
      </c>
      <c r="G47" s="6">
        <f t="shared" si="3"/>
        <v>0.002465331279</v>
      </c>
      <c r="H47" s="5">
        <v>337.0</v>
      </c>
      <c r="I47" s="6">
        <f t="shared" si="4"/>
        <v>0.004663907995</v>
      </c>
      <c r="J47" s="5">
        <v>376.0</v>
      </c>
      <c r="K47" s="7">
        <f t="shared" si="5"/>
        <v>0.004770726013</v>
      </c>
    </row>
    <row r="48">
      <c r="A48" s="4" t="s">
        <v>52</v>
      </c>
      <c r="B48" s="5">
        <v>201.0</v>
      </c>
      <c r="C48" s="6">
        <f t="shared" si="1"/>
        <v>0.01995433337</v>
      </c>
      <c r="D48" s="4">
        <v>108.0</v>
      </c>
      <c r="E48" s="6">
        <f t="shared" si="2"/>
        <v>0.02564102564</v>
      </c>
      <c r="F48" s="5">
        <v>97.0</v>
      </c>
      <c r="G48" s="6">
        <f t="shared" si="3"/>
        <v>0.01494607088</v>
      </c>
      <c r="H48" s="5">
        <v>330.0</v>
      </c>
      <c r="I48" s="6">
        <f t="shared" si="4"/>
        <v>0.004567031568</v>
      </c>
      <c r="J48" s="5">
        <v>380.0</v>
      </c>
      <c r="K48" s="7">
        <f t="shared" si="5"/>
        <v>0.004821478418</v>
      </c>
    </row>
    <row r="49">
      <c r="A49" s="4" t="s">
        <v>53</v>
      </c>
      <c r="B49" s="5">
        <v>55.0</v>
      </c>
      <c r="C49" s="6">
        <f t="shared" si="1"/>
        <v>0.005460140971</v>
      </c>
      <c r="D49" s="4">
        <v>29.0</v>
      </c>
      <c r="E49" s="6">
        <f t="shared" si="2"/>
        <v>0.006885090218</v>
      </c>
      <c r="F49" s="5">
        <v>28.0</v>
      </c>
      <c r="G49" s="6">
        <f t="shared" si="3"/>
        <v>0.004314329738</v>
      </c>
      <c r="H49" s="5">
        <v>288.0</v>
      </c>
      <c r="I49" s="6">
        <f t="shared" si="4"/>
        <v>0.003985773005</v>
      </c>
      <c r="J49" s="5">
        <v>336.0</v>
      </c>
      <c r="K49" s="7">
        <f t="shared" si="5"/>
        <v>0.004263201969</v>
      </c>
    </row>
    <row r="50">
      <c r="A50" s="4" t="s">
        <v>54</v>
      </c>
      <c r="B50" s="5">
        <v>48.0</v>
      </c>
      <c r="C50" s="6">
        <f t="shared" si="1"/>
        <v>0.004765213938</v>
      </c>
      <c r="D50" s="4">
        <v>13.0</v>
      </c>
      <c r="E50" s="6">
        <f t="shared" si="2"/>
        <v>0.003086419753</v>
      </c>
      <c r="F50" s="5">
        <v>41.0</v>
      </c>
      <c r="G50" s="6">
        <f t="shared" si="3"/>
        <v>0.006317411402</v>
      </c>
      <c r="H50" s="5">
        <v>288.0</v>
      </c>
      <c r="I50" s="6">
        <f t="shared" si="4"/>
        <v>0.003985773005</v>
      </c>
      <c r="J50" s="5">
        <v>344.0</v>
      </c>
      <c r="K50" s="7">
        <f t="shared" si="5"/>
        <v>0.004364706778</v>
      </c>
    </row>
    <row r="51">
      <c r="A51" s="4" t="s">
        <v>55</v>
      </c>
      <c r="B51" s="5">
        <v>22.0</v>
      </c>
      <c r="C51" s="6">
        <f t="shared" si="1"/>
        <v>0.002184056388</v>
      </c>
      <c r="D51" s="4">
        <v>7.0</v>
      </c>
      <c r="E51" s="6">
        <f t="shared" si="2"/>
        <v>0.001661918329</v>
      </c>
      <c r="F51" s="5">
        <v>17.0</v>
      </c>
      <c r="G51" s="6">
        <f t="shared" si="3"/>
        <v>0.002619414484</v>
      </c>
      <c r="H51" s="5">
        <v>285.0</v>
      </c>
      <c r="I51" s="6">
        <f t="shared" si="4"/>
        <v>0.003944254536</v>
      </c>
      <c r="J51" s="5">
        <v>318.0</v>
      </c>
      <c r="K51" s="7">
        <f t="shared" si="5"/>
        <v>0.004034816149</v>
      </c>
    </row>
    <row r="52">
      <c r="A52" s="4" t="s">
        <v>56</v>
      </c>
      <c r="B52" s="5">
        <v>63.0</v>
      </c>
      <c r="C52" s="6">
        <f t="shared" si="1"/>
        <v>0.006254343294</v>
      </c>
      <c r="D52" s="4">
        <v>16.0</v>
      </c>
      <c r="E52" s="6">
        <f t="shared" si="2"/>
        <v>0.003798670465</v>
      </c>
      <c r="F52" s="5">
        <v>53.0</v>
      </c>
      <c r="G52" s="6">
        <f t="shared" si="3"/>
        <v>0.008166409861</v>
      </c>
      <c r="H52" s="5">
        <v>266.0</v>
      </c>
      <c r="I52" s="6">
        <f t="shared" si="4"/>
        <v>0.003681304233</v>
      </c>
      <c r="J52" s="5">
        <v>317.0</v>
      </c>
      <c r="K52" s="7">
        <f t="shared" si="5"/>
        <v>0.004022128048</v>
      </c>
    </row>
    <row r="53">
      <c r="A53" s="4" t="s">
        <v>57</v>
      </c>
      <c r="B53" s="5">
        <v>86.0</v>
      </c>
      <c r="C53" s="6">
        <f t="shared" si="1"/>
        <v>0.008537674973</v>
      </c>
      <c r="D53" s="4">
        <v>26.0</v>
      </c>
      <c r="E53" s="6">
        <f t="shared" si="2"/>
        <v>0.006172839506</v>
      </c>
      <c r="F53" s="5">
        <v>66.0</v>
      </c>
      <c r="G53" s="6">
        <f t="shared" si="3"/>
        <v>0.01016949153</v>
      </c>
      <c r="H53" s="5">
        <v>256.0</v>
      </c>
      <c r="I53" s="6">
        <f t="shared" si="4"/>
        <v>0.003542909338</v>
      </c>
      <c r="J53" s="5">
        <v>310.0</v>
      </c>
      <c r="K53" s="7">
        <f t="shared" si="5"/>
        <v>0.003933311341</v>
      </c>
    </row>
    <row r="54">
      <c r="A54" s="4" t="s">
        <v>58</v>
      </c>
      <c r="B54" s="5">
        <v>15.0</v>
      </c>
      <c r="C54" s="6">
        <f t="shared" si="1"/>
        <v>0.001489129356</v>
      </c>
      <c r="D54" s="4">
        <v>8.0</v>
      </c>
      <c r="E54" s="6">
        <f t="shared" si="2"/>
        <v>0.001899335233</v>
      </c>
      <c r="F54" s="5">
        <v>8.0</v>
      </c>
      <c r="G54" s="6">
        <f t="shared" si="3"/>
        <v>0.001232665639</v>
      </c>
      <c r="H54" s="5">
        <v>256.0</v>
      </c>
      <c r="I54" s="6">
        <f t="shared" si="4"/>
        <v>0.003542909338</v>
      </c>
      <c r="J54" s="5">
        <v>294.0</v>
      </c>
      <c r="K54" s="7">
        <f t="shared" si="5"/>
        <v>0.003730301723</v>
      </c>
    </row>
    <row r="55">
      <c r="A55" s="4" t="s">
        <v>59</v>
      </c>
      <c r="B55" s="5">
        <v>44.0</v>
      </c>
      <c r="C55" s="6">
        <f t="shared" si="1"/>
        <v>0.004368112777</v>
      </c>
      <c r="D55" s="4">
        <v>21.0</v>
      </c>
      <c r="E55" s="6">
        <f t="shared" si="2"/>
        <v>0.004985754986</v>
      </c>
      <c r="F55" s="5">
        <v>23.0</v>
      </c>
      <c r="G55" s="6">
        <f t="shared" si="3"/>
        <v>0.003543913713</v>
      </c>
      <c r="H55" s="5">
        <v>233.0</v>
      </c>
      <c r="I55" s="6">
        <f t="shared" si="4"/>
        <v>0.003224601077</v>
      </c>
      <c r="J55" s="5">
        <v>271.0</v>
      </c>
      <c r="K55" s="7">
        <f t="shared" si="5"/>
        <v>0.003438475398</v>
      </c>
    </row>
    <row r="56">
      <c r="A56" s="4" t="s">
        <v>60</v>
      </c>
      <c r="B56" s="5">
        <v>64.0</v>
      </c>
      <c r="C56" s="6">
        <f t="shared" si="1"/>
        <v>0.006353618584</v>
      </c>
      <c r="D56" s="4">
        <v>6.0</v>
      </c>
      <c r="E56" s="6">
        <f t="shared" si="2"/>
        <v>0.001424501425</v>
      </c>
      <c r="F56" s="5">
        <v>62.0</v>
      </c>
      <c r="G56" s="6">
        <f t="shared" si="3"/>
        <v>0.009553158706</v>
      </c>
      <c r="H56" s="5">
        <v>227.0</v>
      </c>
      <c r="I56" s="6">
        <f t="shared" si="4"/>
        <v>0.003141564139</v>
      </c>
      <c r="J56" s="5">
        <v>251.0</v>
      </c>
      <c r="K56" s="7">
        <f t="shared" si="5"/>
        <v>0.003184713376</v>
      </c>
    </row>
    <row r="57">
      <c r="A57" s="4" t="s">
        <v>61</v>
      </c>
      <c r="B57" s="5">
        <v>14.0</v>
      </c>
      <c r="C57" s="6">
        <f t="shared" si="1"/>
        <v>0.001389854065</v>
      </c>
      <c r="D57" s="4">
        <v>4.0</v>
      </c>
      <c r="E57" s="6">
        <f t="shared" si="2"/>
        <v>0.0009496676163</v>
      </c>
      <c r="F57" s="5">
        <v>10.0</v>
      </c>
      <c r="G57" s="6">
        <f t="shared" si="3"/>
        <v>0.001540832049</v>
      </c>
      <c r="H57" s="5">
        <v>185.0</v>
      </c>
      <c r="I57" s="6">
        <f t="shared" si="4"/>
        <v>0.002560305576</v>
      </c>
      <c r="J57" s="5">
        <v>216.0</v>
      </c>
      <c r="K57" s="7">
        <f t="shared" si="5"/>
        <v>0.002740629837</v>
      </c>
    </row>
    <row r="58">
      <c r="A58" s="4" t="s">
        <v>62</v>
      </c>
      <c r="B58" s="5">
        <v>17.0</v>
      </c>
      <c r="C58" s="6">
        <f t="shared" si="1"/>
        <v>0.001687679936</v>
      </c>
      <c r="D58" s="4">
        <v>8.0</v>
      </c>
      <c r="E58" s="6">
        <f t="shared" si="2"/>
        <v>0.001899335233</v>
      </c>
      <c r="F58" s="5">
        <v>12.0</v>
      </c>
      <c r="G58" s="6">
        <f t="shared" si="3"/>
        <v>0.001848998459</v>
      </c>
      <c r="H58" s="5">
        <v>183.0</v>
      </c>
      <c r="I58" s="6">
        <f t="shared" si="4"/>
        <v>0.002532626597</v>
      </c>
      <c r="J58" s="5">
        <v>209.0</v>
      </c>
      <c r="K58" s="7">
        <f t="shared" si="5"/>
        <v>0.00265181313</v>
      </c>
    </row>
    <row r="59">
      <c r="A59" s="4" t="s">
        <v>63</v>
      </c>
      <c r="B59" s="5">
        <v>55.0</v>
      </c>
      <c r="C59" s="6">
        <f t="shared" si="1"/>
        <v>0.005460140971</v>
      </c>
      <c r="D59" s="4">
        <v>46.0</v>
      </c>
      <c r="E59" s="6">
        <f t="shared" si="2"/>
        <v>0.01092117759</v>
      </c>
      <c r="F59" s="5">
        <v>10.0</v>
      </c>
      <c r="G59" s="6">
        <f t="shared" si="3"/>
        <v>0.001540832049</v>
      </c>
      <c r="H59" s="5">
        <v>179.0</v>
      </c>
      <c r="I59" s="6">
        <f t="shared" si="4"/>
        <v>0.002477268638</v>
      </c>
      <c r="J59" s="5">
        <v>200.0</v>
      </c>
      <c r="K59" s="7">
        <f t="shared" si="5"/>
        <v>0.00253762022</v>
      </c>
    </row>
    <row r="60">
      <c r="A60" s="4" t="s">
        <v>64</v>
      </c>
      <c r="B60" s="5">
        <v>14.0</v>
      </c>
      <c r="C60" s="6">
        <f t="shared" si="1"/>
        <v>0.001389854065</v>
      </c>
      <c r="D60" s="4">
        <v>2.0</v>
      </c>
      <c r="E60" s="6">
        <f t="shared" si="2"/>
        <v>0.0004748338082</v>
      </c>
      <c r="F60" s="5">
        <v>13.0</v>
      </c>
      <c r="G60" s="6">
        <f t="shared" si="3"/>
        <v>0.002003081664</v>
      </c>
      <c r="H60" s="5">
        <v>165.0</v>
      </c>
      <c r="I60" s="6">
        <f t="shared" si="4"/>
        <v>0.002283515784</v>
      </c>
      <c r="J60" s="5">
        <v>190.0</v>
      </c>
      <c r="K60" s="7">
        <f t="shared" si="5"/>
        <v>0.002410739209</v>
      </c>
    </row>
    <row r="61">
      <c r="A61" s="4" t="s">
        <v>65</v>
      </c>
      <c r="B61" s="5">
        <v>9.0</v>
      </c>
      <c r="C61" s="6">
        <f t="shared" si="1"/>
        <v>0.0008934776134</v>
      </c>
      <c r="D61" s="4">
        <v>3.0</v>
      </c>
      <c r="E61" s="6">
        <f t="shared" si="2"/>
        <v>0.0007122507123</v>
      </c>
      <c r="F61" s="5">
        <v>6.0</v>
      </c>
      <c r="G61" s="6">
        <f t="shared" si="3"/>
        <v>0.0009244992296</v>
      </c>
      <c r="H61" s="5">
        <v>162.0</v>
      </c>
      <c r="I61" s="6">
        <f t="shared" si="4"/>
        <v>0.002241997315</v>
      </c>
      <c r="J61" s="5">
        <v>176.0</v>
      </c>
      <c r="K61" s="7">
        <f t="shared" si="5"/>
        <v>0.002233105793</v>
      </c>
    </row>
    <row r="62">
      <c r="A62" s="4" t="s">
        <v>66</v>
      </c>
      <c r="B62" s="5">
        <v>88.0</v>
      </c>
      <c r="C62" s="6">
        <f t="shared" si="1"/>
        <v>0.008736225553</v>
      </c>
      <c r="D62" s="4">
        <v>86.0</v>
      </c>
      <c r="E62" s="6">
        <f t="shared" si="2"/>
        <v>0.02041785375</v>
      </c>
      <c r="F62" s="5">
        <v>2.0</v>
      </c>
      <c r="G62" s="6">
        <f t="shared" si="3"/>
        <v>0.0003081664099</v>
      </c>
      <c r="H62" s="5">
        <v>160.0</v>
      </c>
      <c r="I62" s="6">
        <f t="shared" si="4"/>
        <v>0.002214318336</v>
      </c>
      <c r="J62" s="5">
        <v>170.0</v>
      </c>
      <c r="K62" s="7">
        <f t="shared" si="5"/>
        <v>0.002156977187</v>
      </c>
    </row>
    <row r="63">
      <c r="A63" s="4" t="s">
        <v>67</v>
      </c>
      <c r="B63" s="5">
        <v>12.0</v>
      </c>
      <c r="C63" s="6">
        <f t="shared" si="1"/>
        <v>0.001191303485</v>
      </c>
      <c r="D63" s="4">
        <v>6.0</v>
      </c>
      <c r="E63" s="6">
        <f t="shared" si="2"/>
        <v>0.001424501425</v>
      </c>
      <c r="F63" s="5">
        <v>8.0</v>
      </c>
      <c r="G63" s="6">
        <f t="shared" si="3"/>
        <v>0.001232665639</v>
      </c>
      <c r="H63" s="5">
        <v>158.0</v>
      </c>
      <c r="I63" s="6">
        <f t="shared" si="4"/>
        <v>0.002186639357</v>
      </c>
      <c r="J63" s="5">
        <v>180.0</v>
      </c>
      <c r="K63" s="7">
        <f t="shared" si="5"/>
        <v>0.002283858198</v>
      </c>
    </row>
    <row r="64">
      <c r="A64" s="4" t="s">
        <v>68</v>
      </c>
      <c r="B64" s="5">
        <v>6.0</v>
      </c>
      <c r="C64" s="6">
        <f t="shared" si="1"/>
        <v>0.0005956517423</v>
      </c>
      <c r="D64" s="4">
        <v>4.0</v>
      </c>
      <c r="E64" s="6">
        <f t="shared" si="2"/>
        <v>0.0009496676163</v>
      </c>
      <c r="F64" s="5">
        <v>2.0</v>
      </c>
      <c r="G64" s="6">
        <f t="shared" si="3"/>
        <v>0.0003081664099</v>
      </c>
      <c r="H64" s="5">
        <v>145.0</v>
      </c>
      <c r="I64" s="6">
        <f t="shared" si="4"/>
        <v>0.002006725992</v>
      </c>
      <c r="J64" s="5">
        <v>158.0</v>
      </c>
      <c r="K64" s="7">
        <f t="shared" si="5"/>
        <v>0.002004719974</v>
      </c>
    </row>
    <row r="65">
      <c r="A65" s="4" t="s">
        <v>69</v>
      </c>
      <c r="B65" s="5">
        <v>6.0</v>
      </c>
      <c r="C65" s="6">
        <f t="shared" si="1"/>
        <v>0.0005956517423</v>
      </c>
      <c r="D65" s="4">
        <v>1.0</v>
      </c>
      <c r="E65" s="6">
        <f t="shared" si="2"/>
        <v>0.0002374169041</v>
      </c>
      <c r="F65" s="5">
        <v>5.0</v>
      </c>
      <c r="G65" s="6">
        <f t="shared" si="3"/>
        <v>0.0007704160247</v>
      </c>
      <c r="H65" s="5">
        <v>140.0</v>
      </c>
      <c r="I65" s="6">
        <f t="shared" si="4"/>
        <v>0.001937528544</v>
      </c>
      <c r="J65" s="5">
        <v>167.0</v>
      </c>
      <c r="K65" s="7">
        <f t="shared" si="5"/>
        <v>0.002118912883</v>
      </c>
    </row>
    <row r="66">
      <c r="A66" s="4" t="s">
        <v>70</v>
      </c>
      <c r="B66" s="5">
        <v>3.0</v>
      </c>
      <c r="C66" s="6">
        <f t="shared" si="1"/>
        <v>0.0002978258711</v>
      </c>
      <c r="D66" s="4">
        <v>1.0</v>
      </c>
      <c r="E66" s="6">
        <f t="shared" si="2"/>
        <v>0.0002374169041</v>
      </c>
      <c r="F66" s="5">
        <v>2.0</v>
      </c>
      <c r="G66" s="6">
        <f t="shared" si="3"/>
        <v>0.0003081664099</v>
      </c>
      <c r="H66" s="5">
        <v>138.0</v>
      </c>
      <c r="I66" s="6">
        <f t="shared" si="4"/>
        <v>0.001909849565</v>
      </c>
      <c r="J66" s="5">
        <v>177.0</v>
      </c>
      <c r="K66" s="7">
        <f t="shared" si="5"/>
        <v>0.002245793894</v>
      </c>
    </row>
    <row r="67">
      <c r="A67" s="4" t="s">
        <v>71</v>
      </c>
      <c r="B67" s="5">
        <v>12.0</v>
      </c>
      <c r="C67" s="6">
        <f t="shared" si="1"/>
        <v>0.001191303485</v>
      </c>
      <c r="D67" s="4">
        <v>1.0</v>
      </c>
      <c r="E67" s="6">
        <f t="shared" si="2"/>
        <v>0.0002374169041</v>
      </c>
      <c r="F67" s="5">
        <v>11.0</v>
      </c>
      <c r="G67" s="6">
        <f t="shared" si="3"/>
        <v>0.001694915254</v>
      </c>
      <c r="H67" s="5">
        <v>115.0</v>
      </c>
      <c r="I67" s="6">
        <f t="shared" si="4"/>
        <v>0.001591541304</v>
      </c>
      <c r="J67" s="5">
        <v>146.0</v>
      </c>
      <c r="K67" s="7">
        <f t="shared" si="5"/>
        <v>0.00185246276</v>
      </c>
    </row>
    <row r="68">
      <c r="A68" s="4" t="s">
        <v>72</v>
      </c>
      <c r="B68" s="5">
        <v>19.0</v>
      </c>
      <c r="C68" s="6">
        <f t="shared" si="1"/>
        <v>0.001886230517</v>
      </c>
      <c r="D68" s="4">
        <v>11.0</v>
      </c>
      <c r="E68" s="6">
        <f t="shared" si="2"/>
        <v>0.002611585945</v>
      </c>
      <c r="F68" s="5">
        <v>13.0</v>
      </c>
      <c r="G68" s="6">
        <f t="shared" si="3"/>
        <v>0.002003081664</v>
      </c>
      <c r="H68" s="5">
        <v>106.0</v>
      </c>
      <c r="I68" s="6">
        <f t="shared" si="4"/>
        <v>0.001466985898</v>
      </c>
      <c r="J68" s="5">
        <v>136.0</v>
      </c>
      <c r="K68" s="7">
        <f t="shared" si="5"/>
        <v>0.001725581749</v>
      </c>
    </row>
    <row r="69">
      <c r="A69" s="4" t="s">
        <v>73</v>
      </c>
      <c r="B69" s="5">
        <v>6.0</v>
      </c>
      <c r="C69" s="6">
        <f t="shared" si="1"/>
        <v>0.0005956517423</v>
      </c>
      <c r="D69" s="4">
        <v>4.0</v>
      </c>
      <c r="E69" s="6">
        <f t="shared" si="2"/>
        <v>0.0009496676163</v>
      </c>
      <c r="F69" s="5">
        <v>2.0</v>
      </c>
      <c r="G69" s="6">
        <f t="shared" si="3"/>
        <v>0.0003081664099</v>
      </c>
      <c r="H69" s="5">
        <v>99.0</v>
      </c>
      <c r="I69" s="6">
        <f t="shared" si="4"/>
        <v>0.00137010947</v>
      </c>
      <c r="J69" s="5">
        <v>142.0</v>
      </c>
      <c r="K69" s="7">
        <f t="shared" si="5"/>
        <v>0.001801710356</v>
      </c>
    </row>
    <row r="70">
      <c r="A70" s="4" t="s">
        <v>74</v>
      </c>
      <c r="B70" s="5">
        <v>33.0</v>
      </c>
      <c r="C70" s="6">
        <f t="shared" si="1"/>
        <v>0.003276084583</v>
      </c>
      <c r="D70" s="4">
        <v>17.0</v>
      </c>
      <c r="E70" s="6">
        <f t="shared" si="2"/>
        <v>0.004036087369</v>
      </c>
      <c r="F70" s="5">
        <v>24.0</v>
      </c>
      <c r="G70" s="6">
        <f t="shared" si="3"/>
        <v>0.003697996918</v>
      </c>
      <c r="H70" s="5">
        <v>96.0</v>
      </c>
      <c r="I70" s="6">
        <f t="shared" si="4"/>
        <v>0.001328591002</v>
      </c>
      <c r="J70" s="5">
        <v>110.0</v>
      </c>
      <c r="K70" s="7">
        <f t="shared" si="5"/>
        <v>0.001395691121</v>
      </c>
    </row>
    <row r="71">
      <c r="A71" s="4" t="s">
        <v>75</v>
      </c>
      <c r="B71" s="5">
        <v>4.0</v>
      </c>
      <c r="C71" s="6">
        <f t="shared" si="1"/>
        <v>0.0003971011615</v>
      </c>
      <c r="D71" s="4">
        <v>4.0</v>
      </c>
      <c r="E71" s="6">
        <f t="shared" si="2"/>
        <v>0.0009496676163</v>
      </c>
      <c r="F71" s="5">
        <v>71.0</v>
      </c>
      <c r="G71" s="6">
        <f t="shared" si="3"/>
        <v>0.01093990755</v>
      </c>
      <c r="H71" s="5">
        <v>81.0</v>
      </c>
      <c r="I71" s="6">
        <f t="shared" si="4"/>
        <v>0.001120998658</v>
      </c>
      <c r="J71" s="5">
        <v>95.0</v>
      </c>
      <c r="K71" s="7">
        <f t="shared" si="5"/>
        <v>0.001205369604</v>
      </c>
    </row>
    <row r="72">
      <c r="A72" s="4" t="s">
        <v>76</v>
      </c>
      <c r="B72" s="5">
        <v>3.0</v>
      </c>
      <c r="C72" s="6">
        <f t="shared" si="1"/>
        <v>0.0002978258711</v>
      </c>
      <c r="D72" s="4">
        <v>2.0</v>
      </c>
      <c r="E72" s="6">
        <f t="shared" si="2"/>
        <v>0.0004748338082</v>
      </c>
      <c r="F72" s="5">
        <v>1.0</v>
      </c>
      <c r="G72" s="6">
        <f t="shared" si="3"/>
        <v>0.0001540832049</v>
      </c>
      <c r="H72" s="5">
        <v>75.0</v>
      </c>
      <c r="I72" s="6">
        <f t="shared" si="4"/>
        <v>0.00103796172</v>
      </c>
      <c r="J72" s="5">
        <v>90.0</v>
      </c>
      <c r="K72" s="7">
        <f t="shared" si="5"/>
        <v>0.001141929099</v>
      </c>
    </row>
    <row r="73">
      <c r="A73" s="4" t="s">
        <v>77</v>
      </c>
      <c r="B73" s="5">
        <v>11.0</v>
      </c>
      <c r="C73" s="6">
        <f t="shared" si="1"/>
        <v>0.001092028194</v>
      </c>
      <c r="D73" s="4">
        <v>7.0</v>
      </c>
      <c r="E73" s="6">
        <f t="shared" si="2"/>
        <v>0.001661918329</v>
      </c>
      <c r="F73" s="5">
        <v>4.0</v>
      </c>
      <c r="G73" s="6">
        <f t="shared" si="3"/>
        <v>0.0006163328197</v>
      </c>
      <c r="H73" s="5">
        <v>69.0</v>
      </c>
      <c r="I73" s="6">
        <f t="shared" si="4"/>
        <v>0.0009549247824</v>
      </c>
      <c r="J73" s="5">
        <v>69.0</v>
      </c>
      <c r="K73" s="7">
        <f t="shared" si="5"/>
        <v>0.0008754789758</v>
      </c>
    </row>
    <row r="74">
      <c r="A74" s="4" t="s">
        <v>78</v>
      </c>
      <c r="B74" s="5">
        <v>16.0</v>
      </c>
      <c r="C74" s="6">
        <f t="shared" si="1"/>
        <v>0.001588404646</v>
      </c>
      <c r="D74" s="4">
        <v>4.0</v>
      </c>
      <c r="E74" s="6">
        <f t="shared" si="2"/>
        <v>0.0009496676163</v>
      </c>
      <c r="F74" s="5">
        <v>13.0</v>
      </c>
      <c r="G74" s="6">
        <f t="shared" si="3"/>
        <v>0.002003081664</v>
      </c>
      <c r="H74" s="5">
        <v>66.0</v>
      </c>
      <c r="I74" s="6">
        <f t="shared" si="4"/>
        <v>0.0009134063136</v>
      </c>
      <c r="J74" s="5">
        <v>93.0</v>
      </c>
      <c r="K74" s="7">
        <f t="shared" si="5"/>
        <v>0.001179993402</v>
      </c>
    </row>
    <row r="75">
      <c r="A75" s="4" t="s">
        <v>79</v>
      </c>
      <c r="B75" s="5">
        <v>10.0</v>
      </c>
      <c r="C75" s="6">
        <f t="shared" si="1"/>
        <v>0.0009927529038</v>
      </c>
      <c r="D75" s="4">
        <v>8.0</v>
      </c>
      <c r="E75" s="6">
        <f t="shared" si="2"/>
        <v>0.001899335233</v>
      </c>
      <c r="F75" s="5">
        <v>3.0</v>
      </c>
      <c r="G75" s="6">
        <f t="shared" si="3"/>
        <v>0.0004622496148</v>
      </c>
      <c r="H75" s="5">
        <v>54.0</v>
      </c>
      <c r="I75" s="6">
        <f t="shared" si="4"/>
        <v>0.0007473324384</v>
      </c>
      <c r="J75" s="5">
        <v>76.0</v>
      </c>
      <c r="K75" s="7">
        <f t="shared" si="5"/>
        <v>0.0009642956835</v>
      </c>
    </row>
    <row r="76">
      <c r="A76" s="4" t="s">
        <v>80</v>
      </c>
      <c r="B76" s="5">
        <v>3.0</v>
      </c>
      <c r="C76" s="6">
        <f t="shared" si="1"/>
        <v>0.0002978258711</v>
      </c>
      <c r="D76" s="4">
        <v>2.0</v>
      </c>
      <c r="E76" s="6">
        <f t="shared" si="2"/>
        <v>0.0004748338082</v>
      </c>
      <c r="F76" s="5">
        <v>1.0</v>
      </c>
      <c r="G76" s="6">
        <f t="shared" si="3"/>
        <v>0.0001540832049</v>
      </c>
      <c r="H76" s="5">
        <v>26.0</v>
      </c>
      <c r="I76" s="6">
        <f t="shared" si="4"/>
        <v>0.0003598267296</v>
      </c>
      <c r="J76" s="5">
        <v>34.0</v>
      </c>
      <c r="K76" s="7">
        <f t="shared" si="5"/>
        <v>0.0004313954374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4" max="4" width="13.63"/>
  </cols>
  <sheetData>
    <row r="1">
      <c r="A1" s="1" t="s">
        <v>0</v>
      </c>
      <c r="B1" s="2" t="s">
        <v>81</v>
      </c>
      <c r="C1" s="8" t="s">
        <v>2</v>
      </c>
      <c r="D1" s="2" t="s">
        <v>82</v>
      </c>
      <c r="E1" s="8" t="s">
        <v>4</v>
      </c>
      <c r="H1" s="8" t="s">
        <v>5</v>
      </c>
      <c r="I1" s="4"/>
    </row>
    <row r="2">
      <c r="A2" s="5" t="s">
        <v>83</v>
      </c>
      <c r="B2" s="9">
        <v>0.09014196366524373</v>
      </c>
      <c r="C2" s="9">
        <v>0.09852801519468186</v>
      </c>
      <c r="D2" s="10">
        <v>0.08382126348228043</v>
      </c>
      <c r="E2" s="11">
        <v>0.060215619247962135</v>
      </c>
      <c r="H2" s="12">
        <v>0.05827644834674043</v>
      </c>
      <c r="I2" s="4" t="s">
        <v>84</v>
      </c>
    </row>
    <row r="3">
      <c r="A3" s="5" t="s">
        <v>85</v>
      </c>
      <c r="B3" s="10">
        <v>0.08438399682319071</v>
      </c>
      <c r="C3" s="11">
        <v>0.07692307692307693</v>
      </c>
      <c r="D3" s="9">
        <v>0.09044684129429892</v>
      </c>
      <c r="E3" s="6">
        <v>0.03252280055911538</v>
      </c>
      <c r="H3" s="7">
        <v>0.03537442586342528</v>
      </c>
      <c r="I3" s="4" t="s">
        <v>86</v>
      </c>
    </row>
    <row r="4">
      <c r="A4" s="5" t="s">
        <v>87</v>
      </c>
      <c r="B4" s="11">
        <v>0.07286806313908469</v>
      </c>
      <c r="C4" s="10">
        <v>0.0949667616334283</v>
      </c>
      <c r="D4" s="6">
        <v>0.05731895223420647</v>
      </c>
      <c r="E4" s="9">
        <v>0.09571391007099658</v>
      </c>
      <c r="H4" s="13">
        <v>0.0919506686629279</v>
      </c>
      <c r="I4" s="4" t="s">
        <v>88</v>
      </c>
    </row>
    <row r="5">
      <c r="A5" s="5" t="s">
        <v>89</v>
      </c>
      <c r="B5" s="6">
        <v>0.05043184751315397</v>
      </c>
      <c r="C5" s="6">
        <v>0.03323836657169991</v>
      </c>
      <c r="D5" s="11">
        <v>0.060708782742681044</v>
      </c>
      <c r="E5" s="6">
        <v>0.03951174280692528</v>
      </c>
      <c r="H5" s="7">
        <v>0.03957418732712462</v>
      </c>
      <c r="I5" s="4" t="s">
        <v>90</v>
      </c>
    </row>
    <row r="6">
      <c r="A6" s="5" t="s">
        <v>91</v>
      </c>
      <c r="B6" s="6">
        <v>0.04933981931897151</v>
      </c>
      <c r="C6" s="6">
        <v>0.0543684710351377</v>
      </c>
      <c r="D6" s="6">
        <v>0.04483821263482281</v>
      </c>
      <c r="E6" s="10">
        <v>0.08262175290975268</v>
      </c>
      <c r="H6" s="14">
        <v>0.07824751947623519</v>
      </c>
      <c r="I6" s="4" t="s">
        <v>92</v>
      </c>
    </row>
    <row r="7">
      <c r="A7" s="5" t="s">
        <v>93</v>
      </c>
      <c r="B7" s="6">
        <v>0.041596346669314006</v>
      </c>
      <c r="C7" s="6">
        <v>0.03822412155745489</v>
      </c>
      <c r="D7" s="6">
        <v>0.0423728813559322</v>
      </c>
      <c r="E7" s="6">
        <v>0.05069405040342112</v>
      </c>
      <c r="H7" s="7">
        <v>0.04914101555561195</v>
      </c>
      <c r="I7" s="4" t="s">
        <v>94</v>
      </c>
    </row>
    <row r="8">
      <c r="A8" s="5" t="s">
        <v>95</v>
      </c>
      <c r="B8" s="6">
        <v>0.03881663853866773</v>
      </c>
      <c r="C8" s="6">
        <v>0.03418803418803419</v>
      </c>
      <c r="D8" s="6">
        <v>0.041140215716486905</v>
      </c>
      <c r="E8" s="6">
        <v>0.04107560513168274</v>
      </c>
      <c r="H8" s="7">
        <v>0.03949805872053189</v>
      </c>
      <c r="I8" s="4" t="s">
        <v>96</v>
      </c>
    </row>
    <row r="9">
      <c r="A9" s="5" t="s">
        <v>97</v>
      </c>
      <c r="B9" s="6">
        <v>0.030874615308249777</v>
      </c>
      <c r="C9" s="6">
        <v>0.020417853751187084</v>
      </c>
      <c r="D9" s="6">
        <v>0.03882896764252696</v>
      </c>
      <c r="E9" s="6">
        <v>0.027180757573660685</v>
      </c>
      <c r="H9" s="7">
        <v>0.02706371964371812</v>
      </c>
      <c r="I9" s="4" t="s">
        <v>98</v>
      </c>
    </row>
    <row r="10">
      <c r="A10" s="5" t="s">
        <v>99</v>
      </c>
      <c r="B10" s="6">
        <v>0.02888910950064529</v>
      </c>
      <c r="C10" s="6">
        <v>0.02801519468186135</v>
      </c>
      <c r="D10" s="6">
        <v>0.028197226502311247</v>
      </c>
      <c r="E10" s="6">
        <v>0.019513680335469227</v>
      </c>
      <c r="H10" s="7">
        <v>0.019247849366863756</v>
      </c>
      <c r="I10" s="4" t="s">
        <v>100</v>
      </c>
    </row>
    <row r="11">
      <c r="A11" s="5" t="s">
        <v>101</v>
      </c>
      <c r="B11" s="6">
        <v>0.027697806016082595</v>
      </c>
      <c r="C11" s="6">
        <v>0.026353276353276354</v>
      </c>
      <c r="D11" s="6">
        <v>0.028197226502311247</v>
      </c>
      <c r="E11" s="6">
        <v>0.03774028813817346</v>
      </c>
      <c r="H11" s="7">
        <v>0.03604689522166113</v>
      </c>
      <c r="I11" s="4" t="s">
        <v>102</v>
      </c>
    </row>
    <row r="12">
      <c r="A12" s="5" t="s">
        <v>103</v>
      </c>
      <c r="B12" s="6">
        <v>0.025811575498858333</v>
      </c>
      <c r="C12" s="6">
        <v>0.02492877492877493</v>
      </c>
      <c r="D12" s="6">
        <v>0.026964560862865947</v>
      </c>
      <c r="E12" s="6">
        <v>0.011168468106896218</v>
      </c>
      <c r="H12" s="7">
        <v>0.013753901591087877</v>
      </c>
      <c r="I12" s="4" t="s">
        <v>104</v>
      </c>
    </row>
    <row r="13">
      <c r="A13" s="5" t="s">
        <v>105</v>
      </c>
      <c r="B13" s="6">
        <v>0.02551374962771766</v>
      </c>
      <c r="C13" s="6">
        <v>0.024453941120607788</v>
      </c>
      <c r="D13" s="6">
        <v>0.026348228043143296</v>
      </c>
      <c r="E13" s="6">
        <v>0.02899373071121137</v>
      </c>
      <c r="H13" s="7">
        <v>0.028979622909635343</v>
      </c>
      <c r="I13" s="4" t="s">
        <v>106</v>
      </c>
    </row>
    <row r="14">
      <c r="A14" s="5" t="s">
        <v>107</v>
      </c>
      <c r="B14" s="6">
        <v>0.023329693239352724</v>
      </c>
      <c r="C14" s="6">
        <v>0.03561253561253561</v>
      </c>
      <c r="D14" s="6">
        <v>0.01571648690292758</v>
      </c>
      <c r="E14" s="6">
        <v>0.02666869645847461</v>
      </c>
      <c r="H14" s="7">
        <v>0.026683076610754433</v>
      </c>
      <c r="I14" s="4" t="s">
        <v>108</v>
      </c>
    </row>
    <row r="15">
      <c r="A15" s="5" t="s">
        <v>109</v>
      </c>
      <c r="B15" s="6">
        <v>0.021542738012508687</v>
      </c>
      <c r="C15" s="6">
        <v>0.017568850902184234</v>
      </c>
      <c r="D15" s="6">
        <v>0.02465331278890601</v>
      </c>
      <c r="E15" s="6">
        <v>0.01952751982506885</v>
      </c>
      <c r="H15" s="7">
        <v>0.019717309107518968</v>
      </c>
      <c r="I15" s="4" t="s">
        <v>110</v>
      </c>
    </row>
    <row r="16">
      <c r="A16" s="5" t="s">
        <v>111</v>
      </c>
      <c r="B16" s="6">
        <v>0.021542738012508687</v>
      </c>
      <c r="C16" s="6">
        <v>0.016856600189933523</v>
      </c>
      <c r="D16" s="6">
        <v>0.023882896764252697</v>
      </c>
      <c r="E16" s="6">
        <v>0.012012676972473255</v>
      </c>
      <c r="H16" s="7">
        <v>0.01315756083944477</v>
      </c>
      <c r="I16" s="4" t="s">
        <v>112</v>
      </c>
    </row>
    <row r="17">
      <c r="A17" s="5" t="s">
        <v>113</v>
      </c>
      <c r="B17" s="6">
        <v>0.020152883947185545</v>
      </c>
      <c r="C17" s="6">
        <v>0.014482431149097816</v>
      </c>
      <c r="D17" s="6">
        <v>0.02342064714946071</v>
      </c>
      <c r="E17" s="6">
        <v>0.02017797583625116</v>
      </c>
      <c r="H17" s="7">
        <v>0.019019463547085544</v>
      </c>
      <c r="I17" s="4" t="s">
        <v>114</v>
      </c>
    </row>
    <row r="18">
      <c r="A18" s="5" t="s">
        <v>115</v>
      </c>
      <c r="B18" s="6">
        <v>0.019954333366425096</v>
      </c>
      <c r="C18" s="6">
        <v>0.018518518518518517</v>
      </c>
      <c r="D18" s="6">
        <v>0.02110939907550077</v>
      </c>
      <c r="E18" s="6">
        <v>0.0178529415835144</v>
      </c>
      <c r="H18" s="7">
        <v>0.01918440886136981</v>
      </c>
      <c r="I18" s="4" t="s">
        <v>116</v>
      </c>
    </row>
    <row r="19">
      <c r="A19" s="5" t="s">
        <v>117</v>
      </c>
      <c r="B19" s="6">
        <v>0.015387670008934776</v>
      </c>
      <c r="C19" s="6">
        <v>0.009259259259259259</v>
      </c>
      <c r="D19" s="6">
        <v>0.01987673343605547</v>
      </c>
      <c r="E19" s="6">
        <v>0.018794026876288804</v>
      </c>
      <c r="H19" s="7">
        <v>0.018397746593244856</v>
      </c>
      <c r="I19" s="4" t="s">
        <v>118</v>
      </c>
    </row>
    <row r="20">
      <c r="A20" s="5" t="s">
        <v>119</v>
      </c>
      <c r="B20" s="6">
        <v>0.013699990072470962</v>
      </c>
      <c r="C20" s="6">
        <v>0.01566951566951567</v>
      </c>
      <c r="D20" s="6">
        <v>0.014021571648690292</v>
      </c>
      <c r="E20" s="6">
        <v>0.017147127613933597</v>
      </c>
      <c r="H20" s="7">
        <v>0.01739538660644048</v>
      </c>
      <c r="I20" s="4" t="s">
        <v>120</v>
      </c>
    </row>
    <row r="21">
      <c r="A21" s="5" t="s">
        <v>121</v>
      </c>
      <c r="B21" s="6">
        <v>0.011118832522585128</v>
      </c>
      <c r="C21" s="6">
        <v>0.014957264957264958</v>
      </c>
      <c r="D21" s="6">
        <v>0.010015408320493066</v>
      </c>
      <c r="E21" s="6">
        <v>0.012206429826867985</v>
      </c>
      <c r="H21" s="7">
        <v>0.012713477300987134</v>
      </c>
      <c r="I21" s="4" t="s">
        <v>122</v>
      </c>
    </row>
    <row r="22">
      <c r="A22" s="5" t="s">
        <v>123</v>
      </c>
      <c r="B22" s="6">
        <v>0.010821006651444455</v>
      </c>
      <c r="C22" s="6">
        <v>0.012108262108262107</v>
      </c>
      <c r="D22" s="6">
        <v>0.008936825885978428</v>
      </c>
      <c r="E22" s="6">
        <v>0.012330985233264598</v>
      </c>
      <c r="H22" s="7">
        <v>0.01280229400867866</v>
      </c>
      <c r="I22" s="4" t="s">
        <v>124</v>
      </c>
    </row>
    <row r="23">
      <c r="A23" s="5" t="s">
        <v>125</v>
      </c>
      <c r="B23" s="6">
        <v>0.009133326714980641</v>
      </c>
      <c r="C23" s="6">
        <v>0.008309591642924977</v>
      </c>
      <c r="D23" s="6">
        <v>0.010169491525423728</v>
      </c>
      <c r="E23" s="6">
        <v>0.014642179996401732</v>
      </c>
      <c r="H23" s="7">
        <v>0.015555611947115995</v>
      </c>
      <c r="I23" s="4" t="s">
        <v>126</v>
      </c>
    </row>
    <row r="24">
      <c r="A24" s="5" t="s">
        <v>127</v>
      </c>
      <c r="B24" s="6">
        <v>0.007842747940037725</v>
      </c>
      <c r="C24" s="6">
        <v>0.003798670465337132</v>
      </c>
      <c r="D24" s="6">
        <v>0.010477657935285054</v>
      </c>
      <c r="E24" s="6">
        <v>0.015375672945181782</v>
      </c>
      <c r="H24" s="7">
        <v>0.016088512193265157</v>
      </c>
      <c r="I24" s="4" t="s">
        <v>128</v>
      </c>
    </row>
    <row r="25">
      <c r="A25" s="5" t="s">
        <v>129</v>
      </c>
      <c r="B25" s="6">
        <v>0.006552169165094808</v>
      </c>
      <c r="C25" s="6">
        <v>0.009021842355175688</v>
      </c>
      <c r="D25" s="6">
        <v>0.004622496147919877</v>
      </c>
      <c r="E25" s="6">
        <v>0.02845399061682605</v>
      </c>
      <c r="H25" s="7">
        <v>0.027241353059101175</v>
      </c>
      <c r="I25" s="4" t="s">
        <v>130</v>
      </c>
    </row>
    <row r="26">
      <c r="A26" s="5" t="s">
        <v>131</v>
      </c>
      <c r="B26" s="6">
        <v>0.006353618584334359</v>
      </c>
      <c r="C26" s="6">
        <v>0.006647673314339981</v>
      </c>
      <c r="D26" s="6">
        <v>0.00600924499229584</v>
      </c>
      <c r="E26" s="6">
        <v>0.013728773682826578</v>
      </c>
      <c r="H26" s="7">
        <v>0.013284441850432665</v>
      </c>
      <c r="I26" s="4" t="s">
        <v>132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  <col customWidth="1" min="2" max="2" width="10.88"/>
    <col customWidth="1" min="4" max="4" width="8.75"/>
  </cols>
  <sheetData>
    <row r="1">
      <c r="A1" s="5" t="s">
        <v>133</v>
      </c>
      <c r="B1" s="15">
        <v>4215.0</v>
      </c>
    </row>
    <row r="2">
      <c r="A2" s="4" t="s">
        <v>8</v>
      </c>
      <c r="B2" s="4">
        <v>415.0</v>
      </c>
    </row>
    <row r="3">
      <c r="A3" s="4" t="s">
        <v>6</v>
      </c>
      <c r="B3" s="4">
        <v>400.0</v>
      </c>
    </row>
    <row r="4">
      <c r="A4" s="4" t="s">
        <v>13</v>
      </c>
      <c r="B4" s="4">
        <v>324.0</v>
      </c>
    </row>
    <row r="5">
      <c r="A5" s="4" t="s">
        <v>7</v>
      </c>
      <c r="B5" s="4">
        <v>229.0</v>
      </c>
      <c r="D5" s="5">
        <v>2010.0</v>
      </c>
      <c r="E5" s="5">
        <v>3.0</v>
      </c>
      <c r="F5" s="5" t="s">
        <v>134</v>
      </c>
      <c r="G5" s="5">
        <v>4.0</v>
      </c>
      <c r="H5" s="5" t="s">
        <v>135</v>
      </c>
      <c r="I5" s="5">
        <v>340.0</v>
      </c>
    </row>
    <row r="6">
      <c r="A6" s="4" t="s">
        <v>9</v>
      </c>
      <c r="B6" s="4">
        <v>161.0</v>
      </c>
    </row>
    <row r="7">
      <c r="A7" s="4" t="s">
        <v>17</v>
      </c>
      <c r="B7" s="4">
        <v>150.0</v>
      </c>
    </row>
    <row r="8">
      <c r="A8" s="4" t="s">
        <v>10</v>
      </c>
      <c r="B8" s="4">
        <v>144.0</v>
      </c>
    </row>
    <row r="9">
      <c r="A9" s="4" t="s">
        <v>11</v>
      </c>
      <c r="B9" s="4">
        <v>140.0</v>
      </c>
    </row>
    <row r="10">
      <c r="A10" s="4" t="s">
        <v>20</v>
      </c>
      <c r="B10" s="4">
        <v>118.0</v>
      </c>
    </row>
    <row r="11">
      <c r="A11" s="4" t="s">
        <v>12</v>
      </c>
      <c r="B11" s="4">
        <v>111.0</v>
      </c>
    </row>
    <row r="12">
      <c r="A12" s="4" t="s">
        <v>52</v>
      </c>
      <c r="B12" s="4">
        <v>108.0</v>
      </c>
      <c r="D12" s="5">
        <v>2015.0</v>
      </c>
      <c r="E12" s="5">
        <v>181.0</v>
      </c>
      <c r="F12" s="5" t="s">
        <v>136</v>
      </c>
      <c r="G12" s="5">
        <v>144.0</v>
      </c>
      <c r="H12" s="5" t="s">
        <v>137</v>
      </c>
      <c r="I12" s="5">
        <v>1.0</v>
      </c>
    </row>
    <row r="13">
      <c r="A13" s="4" t="s">
        <v>36</v>
      </c>
      <c r="B13" s="4">
        <v>107.0</v>
      </c>
    </row>
    <row r="14">
      <c r="A14" s="4" t="s">
        <v>31</v>
      </c>
      <c r="B14" s="4">
        <v>105.0</v>
      </c>
    </row>
    <row r="15">
      <c r="A15" s="4" t="s">
        <v>14</v>
      </c>
      <c r="B15" s="4">
        <v>103.0</v>
      </c>
    </row>
    <row r="16">
      <c r="A16" s="4" t="s">
        <v>16</v>
      </c>
      <c r="B16" s="4">
        <v>86.0</v>
      </c>
    </row>
    <row r="17">
      <c r="A17" s="4" t="s">
        <v>66</v>
      </c>
      <c r="B17" s="4">
        <v>86.0</v>
      </c>
    </row>
    <row r="18">
      <c r="A18" s="4" t="s">
        <v>22</v>
      </c>
      <c r="B18" s="4">
        <v>78.0</v>
      </c>
    </row>
    <row r="19">
      <c r="A19" s="4" t="s">
        <v>35</v>
      </c>
      <c r="B19" s="4">
        <v>75.0</v>
      </c>
    </row>
    <row r="20">
      <c r="A20" s="4" t="s">
        <v>19</v>
      </c>
      <c r="B20" s="4">
        <v>74.0</v>
      </c>
      <c r="D20" s="5">
        <v>2020.0</v>
      </c>
      <c r="E20" s="5">
        <v>204.0</v>
      </c>
      <c r="F20" s="5" t="s">
        <v>138</v>
      </c>
      <c r="G20" s="5">
        <v>3.0</v>
      </c>
      <c r="H20" s="5" t="s">
        <v>139</v>
      </c>
      <c r="I20" s="5">
        <v>14.0</v>
      </c>
    </row>
    <row r="21">
      <c r="A21" s="4" t="s">
        <v>30</v>
      </c>
      <c r="B21" s="4">
        <v>71.0</v>
      </c>
    </row>
    <row r="22">
      <c r="A22" s="4" t="s">
        <v>23</v>
      </c>
      <c r="B22" s="4">
        <v>66.0</v>
      </c>
    </row>
    <row r="23">
      <c r="A23" s="4" t="s">
        <v>29</v>
      </c>
      <c r="B23" s="4">
        <v>63.0</v>
      </c>
    </row>
    <row r="24">
      <c r="A24" s="4" t="s">
        <v>18</v>
      </c>
      <c r="B24" s="4">
        <v>61.0</v>
      </c>
    </row>
    <row r="25">
      <c r="A25" s="4" t="s">
        <v>32</v>
      </c>
      <c r="B25" s="4">
        <v>58.0</v>
      </c>
    </row>
    <row r="26">
      <c r="A26" s="4" t="s">
        <v>34</v>
      </c>
      <c r="B26" s="4">
        <v>55.0</v>
      </c>
    </row>
    <row r="27">
      <c r="A27" s="4" t="s">
        <v>28</v>
      </c>
      <c r="B27" s="4">
        <v>52.0</v>
      </c>
      <c r="D27" s="5">
        <v>2014.0</v>
      </c>
      <c r="E27" s="5">
        <v>192.0</v>
      </c>
      <c r="F27" s="5" t="s">
        <v>140</v>
      </c>
      <c r="G27" s="5">
        <v>1.0</v>
      </c>
      <c r="H27" s="5" t="s">
        <v>141</v>
      </c>
      <c r="I27" s="5">
        <v>85.0</v>
      </c>
    </row>
    <row r="28">
      <c r="A28" s="4" t="s">
        <v>27</v>
      </c>
      <c r="B28" s="4">
        <v>51.0</v>
      </c>
    </row>
    <row r="29">
      <c r="A29" s="4" t="s">
        <v>63</v>
      </c>
      <c r="B29" s="4">
        <v>46.0</v>
      </c>
    </row>
    <row r="30">
      <c r="A30" s="4" t="s">
        <v>38</v>
      </c>
      <c r="B30" s="4">
        <v>41.0</v>
      </c>
    </row>
    <row r="31">
      <c r="A31" s="4" t="s">
        <v>21</v>
      </c>
      <c r="B31" s="4">
        <v>39.0</v>
      </c>
    </row>
    <row r="32">
      <c r="A32" s="4" t="s">
        <v>15</v>
      </c>
      <c r="B32" s="4">
        <v>38.0</v>
      </c>
    </row>
    <row r="33">
      <c r="A33" s="4" t="s">
        <v>51</v>
      </c>
      <c r="B33" s="4">
        <v>38.0</v>
      </c>
    </row>
    <row r="34">
      <c r="A34" s="4" t="s">
        <v>37</v>
      </c>
      <c r="B34" s="4">
        <v>37.0</v>
      </c>
    </row>
    <row r="35">
      <c r="A35" s="4" t="s">
        <v>25</v>
      </c>
      <c r="B35" s="4">
        <v>35.0</v>
      </c>
      <c r="D35" s="5">
        <v>2013.0</v>
      </c>
      <c r="E35" s="5">
        <v>191.0</v>
      </c>
      <c r="F35" s="5" t="s">
        <v>142</v>
      </c>
      <c r="G35" s="5">
        <v>5.0</v>
      </c>
      <c r="H35" s="5" t="s">
        <v>143</v>
      </c>
      <c r="I35" s="5">
        <v>1.0</v>
      </c>
    </row>
    <row r="36">
      <c r="A36" s="4" t="s">
        <v>48</v>
      </c>
      <c r="B36" s="4">
        <v>33.0</v>
      </c>
      <c r="D36" s="5">
        <v>2021.0</v>
      </c>
      <c r="E36" s="5">
        <v>226.0</v>
      </c>
      <c r="F36" s="5" t="s">
        <v>144</v>
      </c>
      <c r="G36" s="5">
        <v>185.0</v>
      </c>
      <c r="H36" s="5" t="s">
        <v>145</v>
      </c>
      <c r="I36" s="5">
        <v>100.0</v>
      </c>
    </row>
    <row r="37">
      <c r="A37" s="4" t="s">
        <v>53</v>
      </c>
      <c r="B37" s="4">
        <v>29.0</v>
      </c>
    </row>
    <row r="38">
      <c r="A38" s="4" t="s">
        <v>26</v>
      </c>
      <c r="B38" s="4">
        <v>28.0</v>
      </c>
    </row>
    <row r="39">
      <c r="A39" s="4" t="s">
        <v>57</v>
      </c>
      <c r="B39" s="4">
        <v>26.0</v>
      </c>
    </row>
    <row r="40">
      <c r="A40" s="4" t="s">
        <v>46</v>
      </c>
      <c r="B40" s="4">
        <v>24.0</v>
      </c>
    </row>
    <row r="41">
      <c r="A41" s="4" t="s">
        <v>49</v>
      </c>
      <c r="B41" s="4">
        <v>24.0</v>
      </c>
    </row>
    <row r="42">
      <c r="A42" s="4" t="s">
        <v>41</v>
      </c>
      <c r="B42" s="4">
        <v>23.0</v>
      </c>
    </row>
    <row r="43">
      <c r="A43" s="4" t="s">
        <v>43</v>
      </c>
      <c r="B43" s="4">
        <v>22.0</v>
      </c>
      <c r="E43" s="15">
        <f>SUM(E26:E42)</f>
        <v>609</v>
      </c>
    </row>
    <row r="44">
      <c r="A44" s="4" t="s">
        <v>59</v>
      </c>
      <c r="B44" s="4">
        <v>21.0</v>
      </c>
    </row>
    <row r="45">
      <c r="A45" s="4" t="s">
        <v>40</v>
      </c>
      <c r="B45" s="4">
        <v>19.0</v>
      </c>
      <c r="D45" s="5">
        <v>2007.0</v>
      </c>
      <c r="E45" s="5">
        <v>3.0</v>
      </c>
      <c r="G45" s="15">
        <f>SUM(G30:G44)</f>
        <v>190</v>
      </c>
    </row>
    <row r="46">
      <c r="A46" s="4" t="s">
        <v>74</v>
      </c>
      <c r="B46" s="4">
        <v>17.0</v>
      </c>
      <c r="D46" s="5">
        <v>2011.0</v>
      </c>
      <c r="E46" s="5">
        <v>7.0</v>
      </c>
      <c r="F46" s="5" t="s">
        <v>146</v>
      </c>
      <c r="G46" s="5">
        <v>167.0</v>
      </c>
      <c r="H46" s="5" t="s">
        <v>147</v>
      </c>
      <c r="I46" s="5">
        <v>81.0</v>
      </c>
    </row>
    <row r="47">
      <c r="A47" s="4" t="s">
        <v>56</v>
      </c>
      <c r="B47" s="4">
        <v>16.0</v>
      </c>
      <c r="D47" s="5">
        <v>2009.0</v>
      </c>
      <c r="E47" s="5">
        <v>1.0</v>
      </c>
      <c r="F47" s="5" t="s">
        <v>148</v>
      </c>
      <c r="G47" s="5">
        <v>874.0</v>
      </c>
      <c r="H47" s="5" t="s">
        <v>149</v>
      </c>
      <c r="I47" s="5">
        <v>70.0</v>
      </c>
    </row>
    <row r="48">
      <c r="A48" s="4" t="s">
        <v>24</v>
      </c>
      <c r="B48" s="4">
        <v>16.0</v>
      </c>
    </row>
    <row r="49">
      <c r="A49" s="4" t="s">
        <v>54</v>
      </c>
      <c r="B49" s="4">
        <v>13.0</v>
      </c>
    </row>
    <row r="50">
      <c r="A50" s="4" t="s">
        <v>72</v>
      </c>
      <c r="B50" s="4">
        <v>11.0</v>
      </c>
    </row>
    <row r="51">
      <c r="A51" s="4" t="s">
        <v>44</v>
      </c>
      <c r="B51" s="4">
        <v>10.0</v>
      </c>
    </row>
    <row r="52">
      <c r="A52" s="4" t="s">
        <v>58</v>
      </c>
      <c r="B52" s="4">
        <v>8.0</v>
      </c>
      <c r="D52" s="5">
        <v>2018.0</v>
      </c>
      <c r="E52" s="5">
        <v>203.0</v>
      </c>
      <c r="F52" s="5" t="s">
        <v>150</v>
      </c>
      <c r="G52" s="5">
        <v>160.0</v>
      </c>
      <c r="H52" s="5" t="s">
        <v>151</v>
      </c>
      <c r="I52" s="5">
        <v>51.0</v>
      </c>
    </row>
    <row r="53">
      <c r="A53" s="4" t="s">
        <v>50</v>
      </c>
      <c r="B53" s="4">
        <v>8.0</v>
      </c>
      <c r="D53" s="5">
        <v>2008.0</v>
      </c>
      <c r="E53" s="5">
        <v>2.0</v>
      </c>
      <c r="F53" s="5" t="s">
        <v>152</v>
      </c>
      <c r="G53" s="5">
        <v>239.0</v>
      </c>
      <c r="I53" s="15">
        <f>SUM(I39:I52)</f>
        <v>202</v>
      </c>
    </row>
    <row r="54">
      <c r="A54" s="4" t="s">
        <v>79</v>
      </c>
      <c r="B54" s="4">
        <v>8.0</v>
      </c>
      <c r="D54" s="5">
        <v>2003.0</v>
      </c>
      <c r="E54" s="5">
        <v>1.0</v>
      </c>
    </row>
    <row r="55">
      <c r="A55" s="4" t="s">
        <v>62</v>
      </c>
      <c r="B55" s="4">
        <v>8.0</v>
      </c>
    </row>
    <row r="56">
      <c r="A56" s="4" t="s">
        <v>39</v>
      </c>
      <c r="B56" s="4">
        <v>7.0</v>
      </c>
    </row>
    <row r="57">
      <c r="A57" s="4" t="s">
        <v>45</v>
      </c>
      <c r="B57" s="4">
        <v>7.0</v>
      </c>
    </row>
    <row r="58">
      <c r="A58" s="4" t="s">
        <v>55</v>
      </c>
      <c r="B58" s="4">
        <v>7.0</v>
      </c>
    </row>
    <row r="59">
      <c r="A59" s="4" t="s">
        <v>77</v>
      </c>
      <c r="B59" s="4">
        <v>7.0</v>
      </c>
    </row>
    <row r="60">
      <c r="A60" s="4" t="s">
        <v>67</v>
      </c>
      <c r="B60" s="4">
        <v>6.0</v>
      </c>
      <c r="D60" s="5" t="s">
        <v>153</v>
      </c>
      <c r="F60" s="5" t="s">
        <v>154</v>
      </c>
      <c r="H60" s="5" t="s">
        <v>155</v>
      </c>
      <c r="I60" s="5">
        <v>8.0</v>
      </c>
    </row>
    <row r="61">
      <c r="A61" s="4" t="s">
        <v>60</v>
      </c>
      <c r="B61" s="4">
        <v>6.0</v>
      </c>
    </row>
    <row r="62">
      <c r="A62" s="4" t="s">
        <v>75</v>
      </c>
      <c r="B62" s="4">
        <v>4.0</v>
      </c>
      <c r="D62" s="5">
        <v>2022.0</v>
      </c>
      <c r="E62" s="5">
        <v>66.0</v>
      </c>
      <c r="F62" s="5" t="s">
        <v>156</v>
      </c>
      <c r="G62" s="5">
        <v>23.0</v>
      </c>
      <c r="H62" s="5" t="s">
        <v>157</v>
      </c>
      <c r="I62" s="5">
        <v>75.0</v>
      </c>
    </row>
    <row r="63">
      <c r="A63" s="4" t="s">
        <v>61</v>
      </c>
      <c r="B63" s="4">
        <v>4.0</v>
      </c>
      <c r="D63" s="5">
        <v>2019.0</v>
      </c>
      <c r="E63" s="5">
        <v>193.0</v>
      </c>
      <c r="F63" s="5" t="s">
        <v>158</v>
      </c>
      <c r="G63" s="5">
        <v>15.0</v>
      </c>
      <c r="H63" s="5" t="s">
        <v>159</v>
      </c>
      <c r="I63" s="5">
        <v>716.0</v>
      </c>
    </row>
    <row r="64">
      <c r="A64" s="4" t="s">
        <v>78</v>
      </c>
      <c r="B64" s="4">
        <v>4.0</v>
      </c>
      <c r="D64" s="5">
        <v>2017.0</v>
      </c>
      <c r="E64" s="5">
        <v>213.0</v>
      </c>
      <c r="F64" s="5" t="s">
        <v>160</v>
      </c>
      <c r="G64" s="5">
        <v>5.0</v>
      </c>
      <c r="H64" s="5" t="s">
        <v>161</v>
      </c>
      <c r="I64" s="5">
        <v>242.0</v>
      </c>
    </row>
    <row r="65">
      <c r="A65" s="4" t="s">
        <v>33</v>
      </c>
      <c r="B65" s="4">
        <v>4.0</v>
      </c>
    </row>
    <row r="66">
      <c r="A66" s="4" t="s">
        <v>68</v>
      </c>
      <c r="B66" s="4">
        <v>4.0</v>
      </c>
    </row>
    <row r="67">
      <c r="A67" s="4" t="s">
        <v>47</v>
      </c>
      <c r="B67" s="4">
        <v>4.0</v>
      </c>
    </row>
    <row r="68">
      <c r="A68" s="4" t="s">
        <v>73</v>
      </c>
      <c r="B68" s="4">
        <v>4.0</v>
      </c>
    </row>
    <row r="69">
      <c r="A69" s="4" t="s">
        <v>42</v>
      </c>
      <c r="B69" s="4">
        <v>3.0</v>
      </c>
    </row>
    <row r="70">
      <c r="A70" s="4" t="s">
        <v>65</v>
      </c>
      <c r="B70" s="4">
        <v>3.0</v>
      </c>
    </row>
    <row r="71">
      <c r="A71" s="4" t="s">
        <v>64</v>
      </c>
      <c r="B71" s="4">
        <v>2.0</v>
      </c>
      <c r="D71" s="5">
        <v>2016.0</v>
      </c>
      <c r="E71" s="5">
        <v>138.0</v>
      </c>
      <c r="F71" s="5" t="s">
        <v>162</v>
      </c>
      <c r="G71" s="5">
        <v>19.0</v>
      </c>
      <c r="H71" s="5" t="s">
        <v>163</v>
      </c>
      <c r="I71" s="5">
        <v>51.0</v>
      </c>
    </row>
    <row r="72">
      <c r="A72" s="4" t="s">
        <v>76</v>
      </c>
      <c r="B72" s="4">
        <v>2.0</v>
      </c>
      <c r="D72" s="5">
        <v>2012.0</v>
      </c>
      <c r="E72" s="5">
        <v>43.0</v>
      </c>
      <c r="F72" s="5" t="s">
        <v>164</v>
      </c>
      <c r="G72" s="5">
        <v>23.0</v>
      </c>
      <c r="H72" s="5" t="s">
        <v>165</v>
      </c>
      <c r="I72" s="5">
        <v>256.0</v>
      </c>
    </row>
    <row r="73">
      <c r="A73" s="4" t="s">
        <v>80</v>
      </c>
      <c r="B73" s="4">
        <v>2.0</v>
      </c>
    </row>
    <row r="74">
      <c r="A74" s="4" t="s">
        <v>70</v>
      </c>
      <c r="B74" s="4">
        <v>1.0</v>
      </c>
    </row>
    <row r="75">
      <c r="A75" s="4" t="s">
        <v>71</v>
      </c>
      <c r="B75" s="4">
        <v>1.0</v>
      </c>
    </row>
    <row r="76">
      <c r="A76" s="4" t="s">
        <v>166</v>
      </c>
      <c r="B76" s="4">
        <v>1.0</v>
      </c>
    </row>
    <row r="77">
      <c r="A77" s="4" t="s">
        <v>69</v>
      </c>
      <c r="B77" s="4">
        <v>1.0</v>
      </c>
    </row>
    <row r="78">
      <c r="A78" s="5"/>
      <c r="B78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7.63"/>
    <col customWidth="1" min="4" max="4" width="33.88"/>
  </cols>
  <sheetData>
    <row r="1">
      <c r="A1" s="2" t="s">
        <v>167</v>
      </c>
      <c r="B1" s="2" t="s">
        <v>168</v>
      </c>
      <c r="C1" s="3"/>
      <c r="D1" s="2" t="s">
        <v>154</v>
      </c>
      <c r="E1" s="3"/>
      <c r="F1" s="3"/>
      <c r="G1" s="2" t="s">
        <v>169</v>
      </c>
      <c r="H1" s="3"/>
      <c r="I1" s="3"/>
      <c r="J1" s="2" t="s">
        <v>170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J2" s="5" t="s">
        <v>171</v>
      </c>
      <c r="K2" s="5">
        <v>1.0</v>
      </c>
    </row>
    <row r="3">
      <c r="A3" s="5" t="s">
        <v>172</v>
      </c>
      <c r="B3" s="5">
        <v>908.0</v>
      </c>
      <c r="D3" s="5" t="s">
        <v>156</v>
      </c>
      <c r="E3" s="5">
        <v>71.0</v>
      </c>
      <c r="G3" s="5">
        <v>2022.0</v>
      </c>
      <c r="H3" s="5">
        <v>157.0</v>
      </c>
      <c r="J3" s="5" t="s">
        <v>173</v>
      </c>
      <c r="K3" s="5">
        <v>1.0</v>
      </c>
    </row>
    <row r="4">
      <c r="A4" s="5" t="s">
        <v>174</v>
      </c>
      <c r="B4" s="5">
        <v>850.0</v>
      </c>
      <c r="D4" s="5" t="s">
        <v>144</v>
      </c>
      <c r="E4" s="5">
        <v>382.0</v>
      </c>
      <c r="G4" s="5">
        <v>2021.0</v>
      </c>
      <c r="H4" s="5">
        <v>574.0</v>
      </c>
      <c r="J4" s="5" t="s">
        <v>175</v>
      </c>
      <c r="K4" s="5">
        <v>1.0</v>
      </c>
    </row>
    <row r="5">
      <c r="A5" s="5" t="s">
        <v>176</v>
      </c>
      <c r="B5" s="5">
        <v>734.0</v>
      </c>
      <c r="D5" s="5" t="s">
        <v>138</v>
      </c>
      <c r="E5" s="5">
        <v>8.0</v>
      </c>
      <c r="G5" s="5">
        <v>2020.0</v>
      </c>
      <c r="H5" s="5">
        <v>521.0</v>
      </c>
      <c r="J5" s="5" t="s">
        <v>177</v>
      </c>
      <c r="K5" s="5">
        <v>2.0</v>
      </c>
    </row>
    <row r="6">
      <c r="A6" s="5" t="s">
        <v>178</v>
      </c>
      <c r="B6" s="5">
        <v>508.0</v>
      </c>
      <c r="D6" s="5" t="s">
        <v>158</v>
      </c>
      <c r="E6" s="5">
        <v>47.0</v>
      </c>
      <c r="G6" s="5">
        <v>2019.0</v>
      </c>
      <c r="H6" s="5">
        <v>563.0</v>
      </c>
      <c r="J6" s="5" t="s">
        <v>179</v>
      </c>
      <c r="K6" s="5">
        <v>3.0</v>
      </c>
    </row>
    <row r="7">
      <c r="A7" s="5" t="s">
        <v>180</v>
      </c>
      <c r="B7" s="5">
        <v>497.0</v>
      </c>
      <c r="D7" s="5" t="s">
        <v>150</v>
      </c>
      <c r="E7" s="5">
        <v>320.0</v>
      </c>
      <c r="G7" s="5">
        <v>2018.0</v>
      </c>
      <c r="H7" s="5">
        <v>540.0</v>
      </c>
      <c r="J7" s="5" t="s">
        <v>181</v>
      </c>
      <c r="K7" s="5">
        <v>1.0</v>
      </c>
    </row>
    <row r="8">
      <c r="A8" s="5" t="s">
        <v>182</v>
      </c>
      <c r="B8" s="5">
        <v>419.0</v>
      </c>
      <c r="D8" s="5" t="s">
        <v>183</v>
      </c>
      <c r="E8" s="5">
        <v>1.0</v>
      </c>
      <c r="G8" s="5">
        <v>2017.0</v>
      </c>
      <c r="H8" s="5">
        <v>474.0</v>
      </c>
      <c r="J8" s="5" t="s">
        <v>184</v>
      </c>
      <c r="K8" s="5">
        <v>2.0</v>
      </c>
    </row>
    <row r="9">
      <c r="A9" s="5" t="s">
        <v>185</v>
      </c>
      <c r="B9" s="5">
        <v>391.0</v>
      </c>
      <c r="D9" s="5" t="s">
        <v>160</v>
      </c>
      <c r="E9" s="5">
        <v>7.0</v>
      </c>
      <c r="G9" s="5">
        <v>2016.0</v>
      </c>
      <c r="H9" s="5">
        <v>325.0</v>
      </c>
      <c r="J9" s="5" t="s">
        <v>186</v>
      </c>
      <c r="K9" s="5">
        <v>89.0</v>
      </c>
    </row>
    <row r="10">
      <c r="A10" s="5" t="s">
        <v>187</v>
      </c>
      <c r="B10" s="5">
        <v>311.0</v>
      </c>
      <c r="D10" s="5" t="s">
        <v>162</v>
      </c>
      <c r="E10" s="5">
        <v>53.0</v>
      </c>
      <c r="G10" s="5">
        <v>2015.0</v>
      </c>
      <c r="H10" s="5">
        <v>349.0</v>
      </c>
      <c r="J10" s="5" t="s">
        <v>188</v>
      </c>
      <c r="K10" s="5">
        <v>22.0</v>
      </c>
    </row>
    <row r="11">
      <c r="A11" s="5" t="s">
        <v>189</v>
      </c>
      <c r="B11" s="5">
        <v>291.0</v>
      </c>
      <c r="D11" s="5" t="s">
        <v>136</v>
      </c>
      <c r="E11" s="5">
        <v>315.0</v>
      </c>
      <c r="G11" s="5">
        <v>2014.0</v>
      </c>
      <c r="H11" s="5">
        <v>380.0</v>
      </c>
      <c r="J11" s="5" t="s">
        <v>190</v>
      </c>
      <c r="K11" s="5">
        <v>4.0</v>
      </c>
    </row>
    <row r="12">
      <c r="A12" s="5" t="s">
        <v>191</v>
      </c>
      <c r="B12" s="5">
        <v>279.0</v>
      </c>
      <c r="D12" s="5" t="s">
        <v>140</v>
      </c>
      <c r="E12" s="5">
        <v>2.0</v>
      </c>
      <c r="G12" s="5">
        <v>2013.0</v>
      </c>
      <c r="H12" s="5">
        <v>390.0</v>
      </c>
      <c r="J12" s="5" t="s">
        <v>155</v>
      </c>
      <c r="K12" s="5">
        <v>8.0</v>
      </c>
    </row>
    <row r="13">
      <c r="A13" s="5" t="s">
        <v>192</v>
      </c>
      <c r="B13" s="5">
        <v>260.0</v>
      </c>
      <c r="D13" s="5" t="s">
        <v>142</v>
      </c>
      <c r="E13" s="5">
        <v>9.0</v>
      </c>
      <c r="G13" s="5">
        <v>2012.0</v>
      </c>
      <c r="H13" s="5">
        <v>100.0</v>
      </c>
      <c r="J13" s="5" t="s">
        <v>193</v>
      </c>
      <c r="K13" s="5">
        <v>4.0</v>
      </c>
    </row>
    <row r="14">
      <c r="A14" s="5" t="s">
        <v>194</v>
      </c>
      <c r="B14" s="5">
        <v>257.0</v>
      </c>
      <c r="D14" s="5" t="s">
        <v>164</v>
      </c>
      <c r="E14" s="5">
        <v>38.0</v>
      </c>
      <c r="G14" s="5">
        <v>2011.0</v>
      </c>
      <c r="H14" s="5">
        <v>19.0</v>
      </c>
      <c r="J14" s="5" t="s">
        <v>195</v>
      </c>
      <c r="K14" s="5">
        <v>156.0</v>
      </c>
    </row>
    <row r="15">
      <c r="A15" s="5" t="s">
        <v>196</v>
      </c>
      <c r="B15" s="5">
        <v>235.0</v>
      </c>
      <c r="D15" s="5" t="s">
        <v>146</v>
      </c>
      <c r="E15" s="5">
        <v>337.0</v>
      </c>
      <c r="G15" s="5">
        <v>2010.0</v>
      </c>
      <c r="H15" s="5">
        <v>12.0</v>
      </c>
      <c r="J15" s="5" t="s">
        <v>157</v>
      </c>
      <c r="K15" s="5">
        <v>75.0</v>
      </c>
    </row>
    <row r="16">
      <c r="A16" s="5" t="s">
        <v>197</v>
      </c>
      <c r="B16" s="5">
        <v>217.0</v>
      </c>
      <c r="D16" s="5" t="s">
        <v>198</v>
      </c>
      <c r="E16" s="5">
        <v>1.0</v>
      </c>
      <c r="G16" s="5">
        <v>2009.0</v>
      </c>
      <c r="H16" s="5">
        <v>3.0</v>
      </c>
      <c r="J16" s="5" t="s">
        <v>199</v>
      </c>
      <c r="K16" s="5">
        <v>15.0</v>
      </c>
    </row>
    <row r="17">
      <c r="A17" s="5" t="s">
        <v>200</v>
      </c>
      <c r="B17" s="5">
        <v>217.0</v>
      </c>
      <c r="D17" s="5" t="s">
        <v>134</v>
      </c>
      <c r="E17" s="5">
        <v>12.0</v>
      </c>
      <c r="G17" s="5">
        <v>2008.0</v>
      </c>
      <c r="H17" s="5">
        <v>5.0</v>
      </c>
      <c r="J17" s="5" t="s">
        <v>201</v>
      </c>
      <c r="K17" s="5">
        <v>2.0</v>
      </c>
    </row>
    <row r="18">
      <c r="A18" s="5" t="s">
        <v>202</v>
      </c>
      <c r="B18" s="5">
        <v>203.0</v>
      </c>
      <c r="D18" s="5" t="s">
        <v>148</v>
      </c>
      <c r="E18" s="5">
        <v>2265.0</v>
      </c>
      <c r="G18" s="5">
        <v>2007.0</v>
      </c>
      <c r="H18" s="5">
        <v>3.0</v>
      </c>
      <c r="J18" s="5" t="s">
        <v>203</v>
      </c>
      <c r="K18" s="5">
        <v>19.0</v>
      </c>
    </row>
    <row r="19">
      <c r="A19" s="5" t="s">
        <v>204</v>
      </c>
      <c r="B19" s="5">
        <v>203.0</v>
      </c>
      <c r="D19" s="5" t="s">
        <v>152</v>
      </c>
      <c r="E19" s="5">
        <v>550.0</v>
      </c>
      <c r="G19" s="5">
        <v>2005.0</v>
      </c>
      <c r="H19" s="5">
        <v>1.0</v>
      </c>
      <c r="J19" s="5" t="s">
        <v>205</v>
      </c>
      <c r="K19" s="5">
        <v>1.0</v>
      </c>
    </row>
    <row r="20">
      <c r="A20" s="5" t="s">
        <v>206</v>
      </c>
      <c r="B20" s="5">
        <v>201.0</v>
      </c>
      <c r="E20" s="15" t="str">
        <f>SUM(#REF!)</f>
        <v>#REF!</v>
      </c>
      <c r="G20" s="5">
        <v>2003.0</v>
      </c>
      <c r="H20" s="5">
        <v>1.0</v>
      </c>
      <c r="J20" s="5" t="s">
        <v>207</v>
      </c>
      <c r="K20" s="5">
        <v>467.0</v>
      </c>
    </row>
    <row r="21">
      <c r="A21" s="5" t="s">
        <v>208</v>
      </c>
      <c r="B21" s="5">
        <v>201.0</v>
      </c>
      <c r="G21" s="5">
        <v>2001.0</v>
      </c>
      <c r="H21" s="5">
        <v>1.0</v>
      </c>
      <c r="J21" s="5" t="s">
        <v>145</v>
      </c>
      <c r="K21" s="5">
        <v>100.0</v>
      </c>
    </row>
    <row r="22">
      <c r="A22" s="5" t="s">
        <v>209</v>
      </c>
      <c r="B22" s="5">
        <v>156.0</v>
      </c>
      <c r="H22" s="15">
        <f>SUM(H3:H21)</f>
        <v>4418</v>
      </c>
      <c r="J22" s="5" t="s">
        <v>210</v>
      </c>
      <c r="K22" s="5">
        <v>1.0</v>
      </c>
    </row>
    <row r="23">
      <c r="A23" s="5" t="s">
        <v>211</v>
      </c>
      <c r="B23" s="5">
        <v>155.0</v>
      </c>
      <c r="J23" s="5" t="s">
        <v>212</v>
      </c>
      <c r="K23" s="5">
        <v>5.0</v>
      </c>
    </row>
    <row r="24">
      <c r="A24" s="5" t="s">
        <v>213</v>
      </c>
      <c r="B24" s="5">
        <v>148.0</v>
      </c>
      <c r="J24" s="5" t="s">
        <v>214</v>
      </c>
      <c r="K24" s="5">
        <v>187.0</v>
      </c>
    </row>
    <row r="25">
      <c r="A25" s="5" t="s">
        <v>215</v>
      </c>
      <c r="B25" s="5">
        <v>138.0</v>
      </c>
      <c r="J25" s="5" t="s">
        <v>216</v>
      </c>
      <c r="K25" s="5">
        <v>1.0</v>
      </c>
    </row>
    <row r="26">
      <c r="A26" s="5" t="s">
        <v>217</v>
      </c>
      <c r="B26" s="5">
        <v>136.0</v>
      </c>
      <c r="J26" s="5" t="s">
        <v>218</v>
      </c>
      <c r="K26" s="5">
        <v>4.0</v>
      </c>
    </row>
    <row r="27">
      <c r="A27" s="5" t="s">
        <v>219</v>
      </c>
      <c r="B27" s="5">
        <v>112.0</v>
      </c>
      <c r="J27" s="5" t="s">
        <v>220</v>
      </c>
      <c r="K27" s="5">
        <v>2.0</v>
      </c>
    </row>
    <row r="28">
      <c r="A28" s="5" t="s">
        <v>221</v>
      </c>
      <c r="B28" s="5">
        <v>109.0</v>
      </c>
      <c r="J28" s="5" t="s">
        <v>222</v>
      </c>
      <c r="K28" s="5">
        <v>1.0</v>
      </c>
    </row>
    <row r="29">
      <c r="A29" s="5" t="s">
        <v>223</v>
      </c>
      <c r="B29" s="5">
        <v>105.0</v>
      </c>
      <c r="D29" s="2" t="s">
        <v>224</v>
      </c>
      <c r="E29" s="16" t="s">
        <v>225</v>
      </c>
      <c r="J29" s="5" t="s">
        <v>139</v>
      </c>
      <c r="K29" s="5">
        <v>14.0</v>
      </c>
    </row>
    <row r="30">
      <c r="A30" s="5" t="s">
        <v>226</v>
      </c>
      <c r="B30" s="5">
        <v>95.0</v>
      </c>
      <c r="J30" s="5" t="s">
        <v>227</v>
      </c>
      <c r="K30" s="5">
        <v>4.0</v>
      </c>
    </row>
    <row r="31">
      <c r="A31" s="5" t="s">
        <v>228</v>
      </c>
      <c r="B31" s="5">
        <v>92.0</v>
      </c>
      <c r="J31" s="5" t="s">
        <v>229</v>
      </c>
      <c r="K31" s="5">
        <v>149.0</v>
      </c>
    </row>
    <row r="32">
      <c r="A32" s="5" t="s">
        <v>230</v>
      </c>
      <c r="B32" s="5">
        <v>88.0</v>
      </c>
      <c r="J32" s="5" t="s">
        <v>231</v>
      </c>
      <c r="K32" s="5">
        <v>4.0</v>
      </c>
    </row>
    <row r="33">
      <c r="A33" s="5" t="s">
        <v>232</v>
      </c>
      <c r="B33" s="5">
        <v>86.0</v>
      </c>
      <c r="J33" s="5" t="s">
        <v>233</v>
      </c>
      <c r="K33" s="5">
        <v>1.0</v>
      </c>
    </row>
    <row r="34">
      <c r="A34" s="5" t="s">
        <v>234</v>
      </c>
      <c r="B34" s="5">
        <v>86.0</v>
      </c>
      <c r="J34" s="5" t="s">
        <v>235</v>
      </c>
      <c r="K34" s="5">
        <v>3.0</v>
      </c>
    </row>
    <row r="35">
      <c r="A35" s="5" t="s">
        <v>236</v>
      </c>
      <c r="B35" s="5">
        <v>79.0</v>
      </c>
      <c r="J35" s="5" t="s">
        <v>237</v>
      </c>
      <c r="K35" s="5">
        <v>82.0</v>
      </c>
    </row>
    <row r="36">
      <c r="A36" s="5" t="s">
        <v>238</v>
      </c>
      <c r="B36" s="5">
        <v>79.0</v>
      </c>
      <c r="J36" s="5" t="s">
        <v>239</v>
      </c>
      <c r="K36" s="5">
        <v>3.0</v>
      </c>
    </row>
    <row r="37">
      <c r="A37" s="5" t="s">
        <v>240</v>
      </c>
      <c r="B37" s="5">
        <v>79.0</v>
      </c>
      <c r="J37" s="5" t="s">
        <v>241</v>
      </c>
      <c r="K37" s="5">
        <v>20.0</v>
      </c>
    </row>
    <row r="38">
      <c r="A38" s="5" t="s">
        <v>242</v>
      </c>
      <c r="B38" s="5">
        <v>76.0</v>
      </c>
      <c r="J38" s="5" t="s">
        <v>243</v>
      </c>
      <c r="K38" s="5">
        <v>284.0</v>
      </c>
    </row>
    <row r="39">
      <c r="A39" s="5" t="s">
        <v>244</v>
      </c>
      <c r="B39" s="5">
        <v>68.0</v>
      </c>
      <c r="J39" s="5" t="s">
        <v>245</v>
      </c>
      <c r="K39" s="5">
        <v>2.0</v>
      </c>
    </row>
    <row r="40">
      <c r="A40" s="5" t="s">
        <v>246</v>
      </c>
      <c r="B40" s="5">
        <v>68.0</v>
      </c>
      <c r="J40" s="5" t="s">
        <v>159</v>
      </c>
      <c r="K40" s="5">
        <v>716.0</v>
      </c>
    </row>
    <row r="41">
      <c r="A41" s="5" t="s">
        <v>247</v>
      </c>
      <c r="B41" s="5">
        <v>66.0</v>
      </c>
      <c r="J41" s="5" t="s">
        <v>248</v>
      </c>
      <c r="K41" s="5">
        <v>1.0</v>
      </c>
    </row>
    <row r="42">
      <c r="A42" s="5" t="s">
        <v>249</v>
      </c>
      <c r="B42" s="5">
        <v>64.0</v>
      </c>
      <c r="J42" s="5" t="s">
        <v>250</v>
      </c>
      <c r="K42" s="5">
        <v>315.0</v>
      </c>
    </row>
    <row r="43">
      <c r="A43" s="5" t="s">
        <v>251</v>
      </c>
      <c r="B43" s="5">
        <v>64.0</v>
      </c>
      <c r="J43" s="5" t="s">
        <v>252</v>
      </c>
      <c r="K43" s="5">
        <v>6.0</v>
      </c>
    </row>
    <row r="44">
      <c r="A44" s="5" t="s">
        <v>253</v>
      </c>
      <c r="B44" s="5">
        <v>63.0</v>
      </c>
      <c r="J44" s="5" t="s">
        <v>254</v>
      </c>
      <c r="K44" s="5">
        <v>5.0</v>
      </c>
    </row>
    <row r="45">
      <c r="A45" s="5" t="s">
        <v>255</v>
      </c>
      <c r="B45" s="5">
        <v>60.0</v>
      </c>
      <c r="J45" s="5" t="s">
        <v>256</v>
      </c>
      <c r="K45" s="5">
        <v>21.0</v>
      </c>
    </row>
    <row r="46">
      <c r="A46" s="5" t="s">
        <v>257</v>
      </c>
      <c r="B46" s="5">
        <v>55.0</v>
      </c>
      <c r="J46" s="5" t="s">
        <v>258</v>
      </c>
      <c r="K46" s="5">
        <v>5.0</v>
      </c>
    </row>
    <row r="47">
      <c r="A47" s="5" t="s">
        <v>259</v>
      </c>
      <c r="B47" s="5">
        <v>55.0</v>
      </c>
      <c r="J47" s="5" t="s">
        <v>151</v>
      </c>
      <c r="K47" s="5">
        <v>51.0</v>
      </c>
    </row>
    <row r="48">
      <c r="A48" s="5" t="s">
        <v>260</v>
      </c>
      <c r="B48" s="5">
        <v>54.0</v>
      </c>
      <c r="J48" s="5" t="s">
        <v>261</v>
      </c>
      <c r="K48" s="5">
        <v>2.0</v>
      </c>
    </row>
    <row r="49">
      <c r="A49" s="5" t="s">
        <v>262</v>
      </c>
      <c r="B49" s="5">
        <v>48.0</v>
      </c>
      <c r="J49" s="5" t="s">
        <v>263</v>
      </c>
      <c r="K49" s="5">
        <v>3.0</v>
      </c>
    </row>
    <row r="50">
      <c r="A50" s="5" t="s">
        <v>264</v>
      </c>
      <c r="B50" s="5">
        <v>44.0</v>
      </c>
      <c r="J50" s="5" t="s">
        <v>265</v>
      </c>
      <c r="K50" s="5">
        <v>52.0</v>
      </c>
    </row>
    <row r="51">
      <c r="A51" s="5" t="s">
        <v>266</v>
      </c>
      <c r="B51" s="5">
        <v>37.0</v>
      </c>
      <c r="J51" s="5" t="s">
        <v>267</v>
      </c>
      <c r="K51" s="5">
        <v>1.0</v>
      </c>
    </row>
    <row r="52">
      <c r="A52" s="5" t="s">
        <v>268</v>
      </c>
      <c r="B52" s="5">
        <v>33.0</v>
      </c>
      <c r="J52" s="5" t="s">
        <v>161</v>
      </c>
      <c r="K52" s="5">
        <v>242.0</v>
      </c>
    </row>
    <row r="53">
      <c r="A53" s="5" t="s">
        <v>269</v>
      </c>
      <c r="B53" s="5">
        <v>30.0</v>
      </c>
      <c r="J53" s="5" t="s">
        <v>270</v>
      </c>
      <c r="K53" s="5">
        <v>2.0</v>
      </c>
    </row>
    <row r="54">
      <c r="A54" s="5" t="s">
        <v>271</v>
      </c>
      <c r="B54" s="5">
        <v>22.0</v>
      </c>
      <c r="J54" s="5" t="s">
        <v>272</v>
      </c>
      <c r="K54" s="5">
        <v>2.0</v>
      </c>
    </row>
    <row r="55">
      <c r="A55" s="5" t="s">
        <v>273</v>
      </c>
      <c r="B55" s="5">
        <v>21.0</v>
      </c>
      <c r="J55" s="5" t="s">
        <v>274</v>
      </c>
      <c r="K55" s="5">
        <v>96.0</v>
      </c>
    </row>
    <row r="56">
      <c r="A56" s="5" t="s">
        <v>275</v>
      </c>
      <c r="B56" s="5">
        <v>19.0</v>
      </c>
      <c r="J56" s="5" t="s">
        <v>276</v>
      </c>
      <c r="K56" s="5">
        <v>8.0</v>
      </c>
    </row>
    <row r="57">
      <c r="A57" s="5" t="s">
        <v>277</v>
      </c>
      <c r="B57" s="5">
        <v>17.0</v>
      </c>
      <c r="J57" s="5" t="s">
        <v>278</v>
      </c>
      <c r="K57" s="5">
        <v>123.0</v>
      </c>
    </row>
    <row r="58">
      <c r="A58" s="5" t="s">
        <v>279</v>
      </c>
      <c r="B58" s="5">
        <v>16.0</v>
      </c>
      <c r="J58" s="5" t="s">
        <v>163</v>
      </c>
      <c r="K58" s="5">
        <v>51.0</v>
      </c>
    </row>
    <row r="59">
      <c r="A59" s="5" t="s">
        <v>280</v>
      </c>
      <c r="B59" s="5">
        <v>15.0</v>
      </c>
      <c r="J59" s="5" t="s">
        <v>137</v>
      </c>
      <c r="K59" s="5">
        <v>1.0</v>
      </c>
    </row>
    <row r="60">
      <c r="A60" s="5" t="s">
        <v>281</v>
      </c>
      <c r="B60" s="5">
        <v>14.0</v>
      </c>
      <c r="J60" s="5" t="s">
        <v>282</v>
      </c>
      <c r="K60" s="5">
        <v>1.0</v>
      </c>
    </row>
    <row r="61">
      <c r="A61" s="5" t="s">
        <v>283</v>
      </c>
      <c r="B61" s="5">
        <v>14.0</v>
      </c>
      <c r="J61" s="5" t="s">
        <v>284</v>
      </c>
      <c r="K61" s="5">
        <v>294.0</v>
      </c>
    </row>
    <row r="62">
      <c r="A62" s="5" t="s">
        <v>285</v>
      </c>
      <c r="B62" s="5">
        <v>13.0</v>
      </c>
      <c r="J62" s="5" t="s">
        <v>286</v>
      </c>
      <c r="K62" s="5">
        <v>1.0</v>
      </c>
    </row>
    <row r="63">
      <c r="A63" s="5" t="s">
        <v>287</v>
      </c>
      <c r="B63" s="5">
        <v>12.0</v>
      </c>
      <c r="J63" s="5" t="s">
        <v>288</v>
      </c>
      <c r="K63" s="5">
        <v>5.0</v>
      </c>
    </row>
    <row r="64">
      <c r="A64" s="5" t="s">
        <v>289</v>
      </c>
      <c r="B64" s="5">
        <v>12.0</v>
      </c>
      <c r="J64" s="5" t="s">
        <v>290</v>
      </c>
      <c r="K64" s="5">
        <v>2.0</v>
      </c>
    </row>
    <row r="65">
      <c r="A65" s="5" t="s">
        <v>291</v>
      </c>
      <c r="B65" s="5">
        <v>12.0</v>
      </c>
      <c r="J65" s="5" t="s">
        <v>292</v>
      </c>
      <c r="K65" s="5">
        <v>107.0</v>
      </c>
    </row>
    <row r="66">
      <c r="A66" s="5" t="s">
        <v>293</v>
      </c>
      <c r="B66" s="5">
        <v>11.0</v>
      </c>
      <c r="J66" s="5" t="s">
        <v>294</v>
      </c>
      <c r="K66" s="5">
        <v>12.0</v>
      </c>
    </row>
    <row r="67">
      <c r="A67" s="5" t="s">
        <v>295</v>
      </c>
      <c r="B67" s="5">
        <v>10.0</v>
      </c>
      <c r="J67" s="5" t="s">
        <v>296</v>
      </c>
      <c r="K67" s="5">
        <v>17.0</v>
      </c>
    </row>
    <row r="68">
      <c r="A68" s="5" t="s">
        <v>297</v>
      </c>
      <c r="B68" s="5">
        <v>9.0</v>
      </c>
      <c r="J68" s="5" t="s">
        <v>298</v>
      </c>
      <c r="K68" s="5">
        <v>1.0</v>
      </c>
    </row>
    <row r="69">
      <c r="A69" s="5" t="s">
        <v>299</v>
      </c>
      <c r="B69" s="5">
        <v>8.0</v>
      </c>
      <c r="J69" s="5" t="s">
        <v>300</v>
      </c>
      <c r="K69" s="5">
        <v>1.0</v>
      </c>
    </row>
    <row r="70">
      <c r="A70" s="5" t="s">
        <v>301</v>
      </c>
      <c r="B70" s="5">
        <v>7.0</v>
      </c>
      <c r="J70" s="5" t="s">
        <v>302</v>
      </c>
      <c r="K70" s="5">
        <v>3.0</v>
      </c>
    </row>
    <row r="71">
      <c r="A71" s="5" t="s">
        <v>303</v>
      </c>
      <c r="B71" s="5">
        <v>6.0</v>
      </c>
      <c r="J71" s="5" t="s">
        <v>304</v>
      </c>
      <c r="K71" s="5">
        <v>1.0</v>
      </c>
    </row>
    <row r="72">
      <c r="A72" s="5" t="s">
        <v>305</v>
      </c>
      <c r="B72" s="5">
        <v>6.0</v>
      </c>
      <c r="J72" s="5" t="s">
        <v>306</v>
      </c>
      <c r="K72" s="5">
        <v>1.0</v>
      </c>
    </row>
    <row r="73">
      <c r="A73" s="5" t="s">
        <v>307</v>
      </c>
      <c r="B73" s="5">
        <v>6.0</v>
      </c>
      <c r="J73" s="5" t="s">
        <v>308</v>
      </c>
      <c r="K73" s="5">
        <v>9.0</v>
      </c>
    </row>
    <row r="74">
      <c r="A74" s="5" t="s">
        <v>309</v>
      </c>
      <c r="B74" s="5">
        <v>4.0</v>
      </c>
      <c r="J74" s="5" t="s">
        <v>310</v>
      </c>
      <c r="K74" s="5">
        <v>3.0</v>
      </c>
    </row>
    <row r="75">
      <c r="A75" s="5" t="s">
        <v>311</v>
      </c>
      <c r="B75" s="5">
        <v>3.0</v>
      </c>
      <c r="J75" s="5" t="s">
        <v>141</v>
      </c>
      <c r="K75" s="5">
        <v>85.0</v>
      </c>
    </row>
    <row r="76">
      <c r="A76" s="5" t="s">
        <v>312</v>
      </c>
      <c r="B76" s="5">
        <v>3.0</v>
      </c>
      <c r="J76" s="5" t="s">
        <v>313</v>
      </c>
      <c r="K76" s="5">
        <v>3.0</v>
      </c>
    </row>
    <row r="77">
      <c r="A77" s="5" t="s">
        <v>314</v>
      </c>
      <c r="B77" s="5">
        <v>3.0</v>
      </c>
      <c r="J77" s="5" t="s">
        <v>315</v>
      </c>
      <c r="K77" s="5">
        <v>14.0</v>
      </c>
    </row>
    <row r="78">
      <c r="A78" s="5" t="s">
        <v>316</v>
      </c>
      <c r="B78" s="5">
        <v>1.0</v>
      </c>
      <c r="J78" s="5" t="s">
        <v>317</v>
      </c>
      <c r="K78" s="5">
        <v>44.0</v>
      </c>
    </row>
    <row r="79">
      <c r="J79" s="5" t="s">
        <v>318</v>
      </c>
      <c r="K79" s="5">
        <v>1.0</v>
      </c>
    </row>
    <row r="80">
      <c r="J80" s="5" t="s">
        <v>319</v>
      </c>
      <c r="K80" s="5">
        <v>2.0</v>
      </c>
    </row>
    <row r="81">
      <c r="J81" s="5" t="s">
        <v>320</v>
      </c>
      <c r="K81" s="5">
        <v>4.0</v>
      </c>
    </row>
    <row r="82">
      <c r="J82" s="5" t="s">
        <v>143</v>
      </c>
      <c r="K82" s="5">
        <v>1.0</v>
      </c>
    </row>
    <row r="83">
      <c r="J83" s="5" t="s">
        <v>165</v>
      </c>
      <c r="K83" s="5">
        <v>256.0</v>
      </c>
    </row>
    <row r="84">
      <c r="J84" s="5" t="s">
        <v>321</v>
      </c>
      <c r="K84" s="5">
        <v>4.0</v>
      </c>
    </row>
    <row r="85">
      <c r="J85" s="5" t="s">
        <v>322</v>
      </c>
      <c r="K85" s="5">
        <v>75.0</v>
      </c>
    </row>
    <row r="86">
      <c r="J86" s="5" t="s">
        <v>323</v>
      </c>
      <c r="K86" s="5">
        <v>5.0</v>
      </c>
    </row>
    <row r="87">
      <c r="J87" s="5" t="s">
        <v>324</v>
      </c>
      <c r="K87" s="5">
        <v>2.0</v>
      </c>
    </row>
    <row r="88">
      <c r="J88" s="5" t="s">
        <v>325</v>
      </c>
      <c r="K88" s="5">
        <v>2.0</v>
      </c>
    </row>
    <row r="89">
      <c r="J89" s="5" t="s">
        <v>326</v>
      </c>
      <c r="K89" s="5">
        <v>8.0</v>
      </c>
    </row>
    <row r="90">
      <c r="J90" s="5" t="s">
        <v>327</v>
      </c>
      <c r="K90" s="5">
        <v>5.0</v>
      </c>
    </row>
    <row r="91">
      <c r="J91" s="5" t="s">
        <v>328</v>
      </c>
      <c r="K91" s="5">
        <v>1.0</v>
      </c>
    </row>
    <row r="92">
      <c r="J92" s="5" t="s">
        <v>329</v>
      </c>
      <c r="K92" s="5">
        <v>9.0</v>
      </c>
    </row>
    <row r="93">
      <c r="J93" s="5" t="s">
        <v>330</v>
      </c>
      <c r="K93" s="5">
        <v>4.0</v>
      </c>
    </row>
    <row r="94">
      <c r="J94" s="5" t="s">
        <v>331</v>
      </c>
      <c r="K94" s="5">
        <v>9.0</v>
      </c>
    </row>
    <row r="95">
      <c r="J95" s="5" t="s">
        <v>332</v>
      </c>
      <c r="K95" s="5">
        <v>1.0</v>
      </c>
    </row>
    <row r="96">
      <c r="J96" s="5" t="s">
        <v>333</v>
      </c>
      <c r="K96" s="5">
        <v>19.0</v>
      </c>
    </row>
    <row r="97">
      <c r="J97" s="5" t="s">
        <v>334</v>
      </c>
      <c r="K97" s="5">
        <v>5.0</v>
      </c>
    </row>
    <row r="98">
      <c r="J98" s="5" t="s">
        <v>335</v>
      </c>
      <c r="K98" s="5">
        <v>14.0</v>
      </c>
    </row>
    <row r="99">
      <c r="J99" s="5" t="s">
        <v>336</v>
      </c>
      <c r="K99" s="5">
        <v>42.0</v>
      </c>
    </row>
    <row r="100">
      <c r="J100" s="5" t="s">
        <v>337</v>
      </c>
      <c r="K100" s="5">
        <v>1.0</v>
      </c>
    </row>
    <row r="101">
      <c r="J101" s="5" t="s">
        <v>338</v>
      </c>
      <c r="K101" s="5">
        <v>1.0</v>
      </c>
    </row>
    <row r="102">
      <c r="J102" s="5" t="s">
        <v>339</v>
      </c>
      <c r="K102" s="5">
        <v>2.0</v>
      </c>
    </row>
    <row r="103">
      <c r="J103" s="5" t="s">
        <v>147</v>
      </c>
      <c r="K103" s="5">
        <v>81.0</v>
      </c>
    </row>
    <row r="104">
      <c r="J104" s="5" t="s">
        <v>340</v>
      </c>
      <c r="K104" s="5">
        <v>2.0</v>
      </c>
    </row>
    <row r="105">
      <c r="J105" s="5" t="s">
        <v>341</v>
      </c>
      <c r="K105" s="5">
        <v>2.0</v>
      </c>
    </row>
    <row r="106">
      <c r="J106" s="5" t="s">
        <v>135</v>
      </c>
      <c r="K106" s="5">
        <v>340.0</v>
      </c>
    </row>
    <row r="107">
      <c r="J107" s="5" t="s">
        <v>342</v>
      </c>
      <c r="K107" s="5">
        <v>87.0</v>
      </c>
    </row>
    <row r="108">
      <c r="J108" s="5" t="s">
        <v>343</v>
      </c>
      <c r="K108" s="5">
        <v>6.0</v>
      </c>
    </row>
    <row r="109">
      <c r="J109" s="5" t="s">
        <v>344</v>
      </c>
      <c r="K109" s="5">
        <v>2.0</v>
      </c>
    </row>
    <row r="110">
      <c r="J110" s="5" t="s">
        <v>345</v>
      </c>
      <c r="K110" s="5">
        <v>19.0</v>
      </c>
    </row>
    <row r="111">
      <c r="J111" s="5" t="s">
        <v>346</v>
      </c>
      <c r="K111" s="5">
        <v>1.0</v>
      </c>
    </row>
    <row r="112">
      <c r="J112" s="5" t="s">
        <v>347</v>
      </c>
      <c r="K112" s="5">
        <v>19.0</v>
      </c>
    </row>
    <row r="113">
      <c r="J113" s="5" t="s">
        <v>149</v>
      </c>
      <c r="K113" s="5">
        <v>70.0</v>
      </c>
    </row>
    <row r="114">
      <c r="J114" s="5" t="s">
        <v>348</v>
      </c>
      <c r="K114" s="5">
        <v>12.0</v>
      </c>
    </row>
    <row r="115">
      <c r="J115" s="5" t="s">
        <v>349</v>
      </c>
      <c r="K115" s="5">
        <v>1.0</v>
      </c>
    </row>
    <row r="116">
      <c r="J116" s="5" t="s">
        <v>350</v>
      </c>
      <c r="L116" s="5">
        <v>253.0</v>
      </c>
    </row>
    <row r="117">
      <c r="J117" s="5" t="s">
        <v>351</v>
      </c>
      <c r="K117" s="5">
        <v>10.0</v>
      </c>
    </row>
    <row r="118">
      <c r="J118" s="5" t="s">
        <v>352</v>
      </c>
      <c r="K118" s="5">
        <v>2.0</v>
      </c>
    </row>
    <row r="119">
      <c r="J119" s="5" t="s">
        <v>353</v>
      </c>
      <c r="K119" s="5">
        <v>5.0</v>
      </c>
    </row>
    <row r="120">
      <c r="J120" s="5" t="s">
        <v>353</v>
      </c>
      <c r="K120" s="5">
        <v>5.0</v>
      </c>
    </row>
    <row r="121">
      <c r="K121" s="15">
        <f>SUM(K2:K120)</f>
        <v>5184</v>
      </c>
    </row>
  </sheetData>
  <hyperlinks>
    <hyperlink r:id="rId1" ref="E29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7.63"/>
    <col customWidth="1" min="2" max="2" width="16.5"/>
  </cols>
  <sheetData>
    <row r="1">
      <c r="A1" s="2" t="s">
        <v>167</v>
      </c>
      <c r="B1" s="2" t="s">
        <v>168</v>
      </c>
      <c r="C1" s="3"/>
      <c r="D1" s="2" t="s">
        <v>154</v>
      </c>
      <c r="E1" s="3"/>
      <c r="F1" s="3"/>
      <c r="G1" s="2" t="s">
        <v>354</v>
      </c>
      <c r="H1" s="3"/>
      <c r="I1" s="2" t="s">
        <v>169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13</v>
      </c>
      <c r="B2" s="5">
        <v>587.0</v>
      </c>
    </row>
    <row r="3">
      <c r="A3" s="5" t="s">
        <v>8</v>
      </c>
      <c r="B3" s="5">
        <v>544.0</v>
      </c>
    </row>
    <row r="4">
      <c r="A4" s="5" t="s">
        <v>11</v>
      </c>
      <c r="B4" s="5">
        <v>394.0</v>
      </c>
    </row>
    <row r="5">
      <c r="A5" s="5" t="s">
        <v>6</v>
      </c>
      <c r="B5" s="5">
        <v>372.0</v>
      </c>
      <c r="G5" s="4" t="s">
        <v>294</v>
      </c>
      <c r="H5" s="4">
        <v>12.0</v>
      </c>
    </row>
    <row r="6">
      <c r="A6" s="5" t="s">
        <v>7</v>
      </c>
      <c r="B6" s="5">
        <v>291.0</v>
      </c>
      <c r="G6" s="4" t="s">
        <v>331</v>
      </c>
      <c r="H6" s="4">
        <v>9.0</v>
      </c>
    </row>
    <row r="7">
      <c r="A7" s="5" t="s">
        <v>9</v>
      </c>
      <c r="B7" s="5">
        <v>275.0</v>
      </c>
      <c r="D7" s="5" t="s">
        <v>146</v>
      </c>
      <c r="E7" s="5">
        <v>185.0</v>
      </c>
      <c r="G7" s="4" t="s">
        <v>243</v>
      </c>
      <c r="H7" s="4">
        <v>284.0</v>
      </c>
      <c r="I7" s="5">
        <v>2010.0</v>
      </c>
      <c r="J7" s="5">
        <v>9.0</v>
      </c>
    </row>
    <row r="8">
      <c r="A8" s="5" t="s">
        <v>10</v>
      </c>
      <c r="B8" s="5">
        <v>267.0</v>
      </c>
      <c r="D8" s="2" t="s">
        <v>355</v>
      </c>
      <c r="E8" s="16" t="s">
        <v>356</v>
      </c>
      <c r="G8" s="4" t="s">
        <v>278</v>
      </c>
      <c r="H8" s="4">
        <v>123.0</v>
      </c>
    </row>
    <row r="9">
      <c r="A9" s="5" t="s">
        <v>16</v>
      </c>
      <c r="B9" s="5">
        <v>252.0</v>
      </c>
    </row>
    <row r="10">
      <c r="A10" s="5" t="s">
        <v>20</v>
      </c>
      <c r="B10" s="5">
        <v>183.0</v>
      </c>
      <c r="G10" s="4" t="s">
        <v>296</v>
      </c>
      <c r="H10" s="4">
        <v>17.0</v>
      </c>
    </row>
    <row r="11">
      <c r="A11" s="5" t="s">
        <v>12</v>
      </c>
      <c r="B11" s="5">
        <v>183.0</v>
      </c>
      <c r="G11" s="4" t="s">
        <v>333</v>
      </c>
      <c r="H11" s="4">
        <v>19.0</v>
      </c>
    </row>
    <row r="12">
      <c r="A12" s="5" t="s">
        <v>31</v>
      </c>
      <c r="B12" s="5">
        <v>175.0</v>
      </c>
    </row>
    <row r="13">
      <c r="A13" s="5" t="s">
        <v>14</v>
      </c>
      <c r="B13" s="5">
        <v>171.0</v>
      </c>
      <c r="G13" s="4" t="s">
        <v>323</v>
      </c>
      <c r="H13" s="4">
        <v>5.0</v>
      </c>
    </row>
    <row r="14">
      <c r="A14" s="5" t="s">
        <v>19</v>
      </c>
      <c r="B14" s="5">
        <v>160.0</v>
      </c>
      <c r="G14" s="4" t="s">
        <v>329</v>
      </c>
      <c r="H14" s="4">
        <v>9.0</v>
      </c>
    </row>
    <row r="15">
      <c r="A15" s="5" t="s">
        <v>30</v>
      </c>
      <c r="B15" s="5">
        <v>155.0</v>
      </c>
      <c r="D15" s="5" t="s">
        <v>138</v>
      </c>
      <c r="E15" s="5">
        <v>6.0</v>
      </c>
      <c r="G15" s="5" t="s">
        <v>195</v>
      </c>
      <c r="H15" s="5">
        <v>156.0</v>
      </c>
      <c r="I15" s="5">
        <v>2020.0</v>
      </c>
      <c r="J15" s="5">
        <v>346.0</v>
      </c>
    </row>
    <row r="16">
      <c r="A16" s="5" t="s">
        <v>18</v>
      </c>
      <c r="B16" s="5">
        <v>152.0</v>
      </c>
      <c r="G16" s="4" t="s">
        <v>348</v>
      </c>
      <c r="H16" s="4">
        <v>12.0</v>
      </c>
    </row>
    <row r="17">
      <c r="A17" s="5" t="s">
        <v>22</v>
      </c>
      <c r="B17" s="5">
        <v>137.0</v>
      </c>
    </row>
    <row r="18">
      <c r="A18" s="5" t="s">
        <v>21</v>
      </c>
      <c r="B18" s="5">
        <v>129.0</v>
      </c>
    </row>
    <row r="19">
      <c r="A19" s="5" t="s">
        <v>28</v>
      </c>
      <c r="B19" s="5">
        <v>113.0</v>
      </c>
    </row>
    <row r="20">
      <c r="A20" s="5" t="s">
        <v>36</v>
      </c>
      <c r="B20" s="5">
        <v>104.0</v>
      </c>
      <c r="D20" s="5" t="s">
        <v>136</v>
      </c>
      <c r="E20" s="5">
        <v>182.0</v>
      </c>
      <c r="G20" s="5" t="s">
        <v>139</v>
      </c>
      <c r="H20" s="5">
        <v>14.0</v>
      </c>
      <c r="I20" s="5">
        <v>2014.0</v>
      </c>
      <c r="J20" s="5">
        <v>210.0</v>
      </c>
    </row>
    <row r="21">
      <c r="A21" s="5" t="s">
        <v>17</v>
      </c>
      <c r="B21" s="5">
        <v>102.0</v>
      </c>
      <c r="G21" s="4" t="s">
        <v>276</v>
      </c>
      <c r="H21" s="4">
        <v>8.0</v>
      </c>
    </row>
    <row r="22">
      <c r="A22" s="5" t="s">
        <v>52</v>
      </c>
      <c r="B22" s="5">
        <v>97.0</v>
      </c>
      <c r="G22" s="4" t="s">
        <v>315</v>
      </c>
      <c r="H22" s="4">
        <v>14.0</v>
      </c>
    </row>
    <row r="23">
      <c r="A23" s="5" t="s">
        <v>23</v>
      </c>
      <c r="B23" s="5">
        <v>91.0</v>
      </c>
      <c r="D23" s="5" t="s">
        <v>162</v>
      </c>
      <c r="E23" s="5">
        <v>36.0</v>
      </c>
      <c r="G23" s="5" t="s">
        <v>214</v>
      </c>
      <c r="H23" s="5">
        <v>187.0</v>
      </c>
      <c r="I23" s="5">
        <v>2015.0</v>
      </c>
      <c r="J23" s="5">
        <v>184.0</v>
      </c>
    </row>
    <row r="24">
      <c r="A24" s="5" t="s">
        <v>32</v>
      </c>
      <c r="B24" s="5">
        <v>89.0</v>
      </c>
      <c r="G24" s="4" t="s">
        <v>345</v>
      </c>
      <c r="H24" s="4">
        <v>19.0</v>
      </c>
    </row>
    <row r="25">
      <c r="A25" s="5" t="s">
        <v>35</v>
      </c>
      <c r="B25" s="5">
        <v>89.0</v>
      </c>
      <c r="G25" s="4" t="s">
        <v>274</v>
      </c>
      <c r="H25" s="4">
        <v>96.0</v>
      </c>
      <c r="J25" s="15">
        <f>sum(J6:J24)</f>
        <v>749</v>
      </c>
    </row>
    <row r="26">
      <c r="A26" s="5" t="s">
        <v>40</v>
      </c>
      <c r="B26" s="5">
        <v>72.0</v>
      </c>
    </row>
    <row r="27">
      <c r="A27" s="5" t="s">
        <v>48</v>
      </c>
      <c r="B27" s="5">
        <v>71.0</v>
      </c>
      <c r="D27" s="5" t="s">
        <v>148</v>
      </c>
      <c r="E27" s="5">
        <v>1522.0</v>
      </c>
      <c r="G27" s="4" t="s">
        <v>254</v>
      </c>
      <c r="H27" s="4">
        <v>5.0</v>
      </c>
      <c r="I27" s="5">
        <v>2007.0</v>
      </c>
      <c r="J27" s="5">
        <v>2.0</v>
      </c>
    </row>
    <row r="28">
      <c r="A28" s="5" t="s">
        <v>24</v>
      </c>
      <c r="B28" s="5">
        <v>68.0</v>
      </c>
      <c r="D28" s="5" t="s">
        <v>144</v>
      </c>
      <c r="E28" s="5">
        <v>216.0</v>
      </c>
      <c r="G28" s="5" t="s">
        <v>188</v>
      </c>
      <c r="H28" s="5">
        <v>22.0</v>
      </c>
      <c r="I28" s="5">
        <v>2021.0</v>
      </c>
      <c r="J28" s="5">
        <v>388.0</v>
      </c>
    </row>
    <row r="29">
      <c r="A29" s="5" t="s">
        <v>25</v>
      </c>
      <c r="B29" s="5">
        <v>66.0</v>
      </c>
      <c r="G29" s="4" t="s">
        <v>288</v>
      </c>
      <c r="H29" s="4">
        <v>5.0</v>
      </c>
    </row>
    <row r="30">
      <c r="A30" s="5" t="s">
        <v>57</v>
      </c>
      <c r="B30" s="5">
        <v>66.0</v>
      </c>
      <c r="D30" s="5" t="s">
        <v>140</v>
      </c>
      <c r="E30" s="5">
        <v>1.0</v>
      </c>
      <c r="G30" s="4" t="s">
        <v>229</v>
      </c>
      <c r="H30" s="4">
        <v>149.0</v>
      </c>
      <c r="I30" s="5">
        <v>2013.0</v>
      </c>
      <c r="J30" s="5">
        <v>225.0</v>
      </c>
    </row>
    <row r="31">
      <c r="A31" s="5" t="s">
        <v>29</v>
      </c>
      <c r="B31" s="5">
        <v>65.0</v>
      </c>
    </row>
    <row r="32">
      <c r="A32" s="5" t="s">
        <v>49</v>
      </c>
      <c r="B32" s="5">
        <v>64.0</v>
      </c>
      <c r="H32" s="15" t="str">
        <f>SUM(#REF!)</f>
        <v>#REF!</v>
      </c>
    </row>
    <row r="33">
      <c r="A33" s="5" t="s">
        <v>60</v>
      </c>
      <c r="B33" s="5">
        <v>62.0</v>
      </c>
      <c r="G33" s="4" t="s">
        <v>326</v>
      </c>
      <c r="H33" s="4">
        <v>8.0</v>
      </c>
    </row>
    <row r="34">
      <c r="A34" s="5" t="s">
        <v>34</v>
      </c>
      <c r="B34" s="5">
        <v>58.0</v>
      </c>
    </row>
    <row r="35">
      <c r="A35" s="5" t="s">
        <v>27</v>
      </c>
      <c r="B35" s="5">
        <v>58.0</v>
      </c>
      <c r="G35" s="4" t="s">
        <v>265</v>
      </c>
      <c r="H35" s="4">
        <v>52.0</v>
      </c>
      <c r="I35" s="5">
        <v>2001.0</v>
      </c>
      <c r="J35" s="5">
        <v>1.0</v>
      </c>
    </row>
    <row r="36">
      <c r="A36" s="5" t="s">
        <v>46</v>
      </c>
      <c r="B36" s="5">
        <v>54.0</v>
      </c>
      <c r="G36" s="4" t="s">
        <v>335</v>
      </c>
      <c r="H36" s="4">
        <v>14.0</v>
      </c>
    </row>
    <row r="37">
      <c r="A37" s="5" t="s">
        <v>38</v>
      </c>
      <c r="B37" s="5">
        <v>54.0</v>
      </c>
      <c r="G37" s="4" t="s">
        <v>322</v>
      </c>
      <c r="H37" s="4">
        <v>75.0</v>
      </c>
    </row>
    <row r="38">
      <c r="A38" s="5" t="s">
        <v>56</v>
      </c>
      <c r="B38" s="5">
        <v>53.0</v>
      </c>
    </row>
    <row r="39">
      <c r="A39" s="5" t="s">
        <v>43</v>
      </c>
      <c r="B39" s="5">
        <v>53.0</v>
      </c>
      <c r="D39" s="5" t="s">
        <v>198</v>
      </c>
      <c r="E39" s="5">
        <v>1.0</v>
      </c>
      <c r="G39" s="4" t="s">
        <v>250</v>
      </c>
      <c r="H39" s="4">
        <v>315.0</v>
      </c>
      <c r="I39" s="5">
        <v>2009.0</v>
      </c>
      <c r="J39" s="5">
        <v>3.0</v>
      </c>
    </row>
    <row r="40">
      <c r="A40" s="5" t="s">
        <v>41</v>
      </c>
      <c r="B40" s="5">
        <v>43.0</v>
      </c>
      <c r="E40" s="15">
        <f>SUM(E23:E39)</f>
        <v>1776</v>
      </c>
      <c r="G40" s="4" t="s">
        <v>258</v>
      </c>
      <c r="H40" s="4">
        <v>5.0</v>
      </c>
      <c r="I40" s="5">
        <v>2003.0</v>
      </c>
      <c r="J40" s="5">
        <v>1.0</v>
      </c>
    </row>
    <row r="41">
      <c r="A41" s="5" t="s">
        <v>54</v>
      </c>
      <c r="B41" s="5">
        <v>41.0</v>
      </c>
      <c r="G41" s="4" t="s">
        <v>351</v>
      </c>
      <c r="H41" s="4">
        <v>10.0</v>
      </c>
    </row>
    <row r="42">
      <c r="A42" s="5" t="s">
        <v>26</v>
      </c>
      <c r="B42" s="5">
        <v>39.0</v>
      </c>
    </row>
    <row r="43">
      <c r="A43" s="5" t="s">
        <v>37</v>
      </c>
      <c r="B43" s="5">
        <v>36.0</v>
      </c>
      <c r="G43" s="4" t="s">
        <v>347</v>
      </c>
      <c r="H43" s="4">
        <v>19.0</v>
      </c>
    </row>
    <row r="44">
      <c r="A44" s="5" t="s">
        <v>15</v>
      </c>
      <c r="B44" s="5">
        <v>30.0</v>
      </c>
      <c r="G44" s="4" t="s">
        <v>342</v>
      </c>
      <c r="H44" s="4">
        <v>87.0</v>
      </c>
    </row>
    <row r="45">
      <c r="A45" s="5" t="s">
        <v>44</v>
      </c>
      <c r="B45" s="5">
        <v>28.0</v>
      </c>
      <c r="G45" s="4" t="s">
        <v>292</v>
      </c>
      <c r="H45" s="4">
        <v>107.0</v>
      </c>
    </row>
    <row r="46">
      <c r="A46" s="5" t="s">
        <v>53</v>
      </c>
      <c r="B46" s="5">
        <v>28.0</v>
      </c>
      <c r="G46" s="4" t="s">
        <v>284</v>
      </c>
      <c r="H46" s="4">
        <v>294.0</v>
      </c>
    </row>
    <row r="47">
      <c r="A47" s="5" t="s">
        <v>45</v>
      </c>
      <c r="B47" s="5">
        <v>25.0</v>
      </c>
    </row>
    <row r="48">
      <c r="A48" s="5" t="s">
        <v>74</v>
      </c>
      <c r="B48" s="5">
        <v>24.0</v>
      </c>
    </row>
    <row r="49">
      <c r="A49" s="5" t="s">
        <v>59</v>
      </c>
      <c r="B49" s="5">
        <v>23.0</v>
      </c>
      <c r="D49" s="5" t="s">
        <v>164</v>
      </c>
      <c r="E49" s="5">
        <v>17.0</v>
      </c>
      <c r="G49" s="4" t="s">
        <v>241</v>
      </c>
      <c r="H49" s="4">
        <v>20.0</v>
      </c>
      <c r="I49" s="5">
        <v>2011.0</v>
      </c>
      <c r="J49" s="5">
        <v>14.0</v>
      </c>
    </row>
    <row r="50">
      <c r="A50" s="5" t="s">
        <v>55</v>
      </c>
      <c r="B50" s="5">
        <v>17.0</v>
      </c>
      <c r="G50" s="4" t="s">
        <v>343</v>
      </c>
      <c r="H50" s="4">
        <v>6.0</v>
      </c>
    </row>
    <row r="51">
      <c r="A51" s="5" t="s">
        <v>51</v>
      </c>
      <c r="B51" s="5">
        <v>16.0</v>
      </c>
    </row>
    <row r="52">
      <c r="A52" s="5" t="s">
        <v>78</v>
      </c>
      <c r="B52" s="5">
        <v>13.0</v>
      </c>
    </row>
    <row r="53">
      <c r="A53" s="5" t="s">
        <v>64</v>
      </c>
      <c r="B53" s="5">
        <v>13.0</v>
      </c>
      <c r="D53" s="5" t="s">
        <v>183</v>
      </c>
      <c r="E53" s="5">
        <v>1.0</v>
      </c>
      <c r="G53" s="5" t="s">
        <v>207</v>
      </c>
      <c r="H53" s="5">
        <v>467.0</v>
      </c>
      <c r="I53" s="5">
        <v>2017.0</v>
      </c>
      <c r="J53" s="5">
        <v>288.0</v>
      </c>
    </row>
    <row r="54">
      <c r="A54" s="5" t="s">
        <v>50</v>
      </c>
      <c r="B54" s="5">
        <v>13.0</v>
      </c>
      <c r="D54" s="5" t="s">
        <v>160</v>
      </c>
      <c r="E54" s="5">
        <v>2.0</v>
      </c>
      <c r="G54" s="5" t="s">
        <v>212</v>
      </c>
      <c r="H54" s="5">
        <v>5.0</v>
      </c>
      <c r="I54" s="5">
        <v>2016.0</v>
      </c>
      <c r="J54" s="5">
        <v>202.0</v>
      </c>
    </row>
    <row r="55">
      <c r="A55" s="5" t="s">
        <v>72</v>
      </c>
      <c r="B55" s="5">
        <v>13.0</v>
      </c>
      <c r="D55" s="5" t="s">
        <v>134</v>
      </c>
      <c r="E55" s="5">
        <v>8.0</v>
      </c>
      <c r="G55" s="4" t="s">
        <v>252</v>
      </c>
      <c r="H55" s="4">
        <v>6.0</v>
      </c>
      <c r="I55" s="5">
        <v>2008.0</v>
      </c>
      <c r="J55" s="5">
        <v>4.0</v>
      </c>
    </row>
    <row r="56">
      <c r="A56" s="5" t="s">
        <v>62</v>
      </c>
      <c r="B56" s="5">
        <v>12.0</v>
      </c>
      <c r="G56" s="4" t="s">
        <v>353</v>
      </c>
      <c r="H56" s="4">
        <v>5.0</v>
      </c>
    </row>
    <row r="57">
      <c r="A57" s="5" t="s">
        <v>71</v>
      </c>
      <c r="B57" s="5">
        <v>11.0</v>
      </c>
    </row>
    <row r="58">
      <c r="A58" s="5" t="s">
        <v>47</v>
      </c>
      <c r="B58" s="5">
        <v>11.0</v>
      </c>
      <c r="G58" s="4" t="s">
        <v>317</v>
      </c>
      <c r="H58" s="4">
        <v>44.0</v>
      </c>
    </row>
    <row r="59">
      <c r="A59" s="5" t="s">
        <v>61</v>
      </c>
      <c r="B59" s="5">
        <v>10.0</v>
      </c>
    </row>
    <row r="60">
      <c r="A60" s="5" t="s">
        <v>63</v>
      </c>
      <c r="B60" s="5">
        <v>10.0</v>
      </c>
      <c r="D60" s="5" t="s">
        <v>158</v>
      </c>
      <c r="E60" s="5">
        <v>38.0</v>
      </c>
      <c r="G60" s="5" t="s">
        <v>199</v>
      </c>
      <c r="H60" s="5">
        <v>15.0</v>
      </c>
      <c r="I60" s="5">
        <v>2019.0</v>
      </c>
      <c r="J60" s="5">
        <v>399.0</v>
      </c>
    </row>
    <row r="61">
      <c r="A61" s="5" t="s">
        <v>67</v>
      </c>
      <c r="B61" s="5">
        <v>8.0</v>
      </c>
      <c r="G61" s="4" t="s">
        <v>327</v>
      </c>
      <c r="H61" s="4">
        <v>5.0</v>
      </c>
    </row>
    <row r="62">
      <c r="A62" s="5" t="s">
        <v>58</v>
      </c>
      <c r="B62" s="5">
        <v>8.0</v>
      </c>
      <c r="D62" s="5" t="s">
        <v>156</v>
      </c>
      <c r="E62" s="5">
        <v>49.0</v>
      </c>
      <c r="G62" s="5" t="s">
        <v>186</v>
      </c>
      <c r="H62" s="5">
        <v>89.0</v>
      </c>
      <c r="I62" s="5">
        <v>2022.0</v>
      </c>
      <c r="J62" s="5">
        <v>99.0</v>
      </c>
      <c r="K62" s="3"/>
      <c r="L62" s="3"/>
    </row>
    <row r="63">
      <c r="A63" s="5" t="s">
        <v>65</v>
      </c>
      <c r="B63" s="5">
        <v>6.0</v>
      </c>
      <c r="D63" s="5" t="s">
        <v>150</v>
      </c>
      <c r="E63" s="5">
        <v>170.0</v>
      </c>
      <c r="G63" s="5" t="s">
        <v>203</v>
      </c>
      <c r="H63" s="5">
        <v>19.0</v>
      </c>
      <c r="I63" s="5">
        <v>2018.0</v>
      </c>
      <c r="J63" s="5">
        <v>368.0</v>
      </c>
    </row>
    <row r="64">
      <c r="A64" s="5" t="s">
        <v>39</v>
      </c>
      <c r="B64" s="5">
        <v>5.0</v>
      </c>
    </row>
    <row r="65">
      <c r="A65" s="5" t="s">
        <v>42</v>
      </c>
      <c r="B65" s="5">
        <v>5.0</v>
      </c>
      <c r="G65" s="4" t="s">
        <v>336</v>
      </c>
      <c r="H65" s="4">
        <v>42.0</v>
      </c>
    </row>
    <row r="66">
      <c r="A66" s="5" t="s">
        <v>69</v>
      </c>
      <c r="B66" s="5">
        <v>5.0</v>
      </c>
    </row>
    <row r="67">
      <c r="A67" s="5" t="s">
        <v>33</v>
      </c>
      <c r="B67" s="5">
        <v>4.0</v>
      </c>
    </row>
    <row r="68">
      <c r="A68" s="5" t="s">
        <v>77</v>
      </c>
      <c r="B68" s="5">
        <v>4.0</v>
      </c>
      <c r="G68" s="4" t="s">
        <v>334</v>
      </c>
      <c r="H68" s="4">
        <v>5.0</v>
      </c>
    </row>
    <row r="69">
      <c r="A69" s="5" t="s">
        <v>79</v>
      </c>
      <c r="B69" s="5">
        <v>3.0</v>
      </c>
    </row>
    <row r="70">
      <c r="A70" s="5" t="s">
        <v>70</v>
      </c>
      <c r="B70" s="5">
        <v>2.0</v>
      </c>
      <c r="D70" s="5" t="s">
        <v>152</v>
      </c>
      <c r="E70" s="5">
        <v>364.0</v>
      </c>
      <c r="G70" s="4" t="s">
        <v>256</v>
      </c>
      <c r="H70" s="4">
        <v>21.0</v>
      </c>
      <c r="I70" s="5">
        <v>2005.0</v>
      </c>
      <c r="J70" s="5">
        <v>1.0</v>
      </c>
    </row>
    <row r="71">
      <c r="A71" s="5" t="s">
        <v>68</v>
      </c>
      <c r="B71" s="5">
        <v>2.0</v>
      </c>
      <c r="G71" s="4" t="s">
        <v>308</v>
      </c>
      <c r="H71" s="4">
        <v>9.0</v>
      </c>
    </row>
    <row r="72">
      <c r="A72" s="5" t="s">
        <v>66</v>
      </c>
      <c r="B72" s="5">
        <v>2.0</v>
      </c>
    </row>
    <row r="73">
      <c r="A73" s="5" t="s">
        <v>73</v>
      </c>
      <c r="B73" s="5">
        <v>2.0</v>
      </c>
    </row>
    <row r="74">
      <c r="A74" s="5" t="s">
        <v>76</v>
      </c>
      <c r="B74" s="5">
        <v>1.0</v>
      </c>
    </row>
    <row r="75">
      <c r="A75" s="5" t="s">
        <v>80</v>
      </c>
      <c r="B75" s="5">
        <v>1.0</v>
      </c>
      <c r="D75" s="5" t="s">
        <v>142</v>
      </c>
      <c r="E75" s="5">
        <v>5.0</v>
      </c>
      <c r="G75" s="4" t="s">
        <v>237</v>
      </c>
      <c r="H75" s="4">
        <v>82.0</v>
      </c>
      <c r="I75" s="5">
        <v>2012.0</v>
      </c>
      <c r="J75" s="5">
        <v>59.0</v>
      </c>
    </row>
  </sheetData>
  <hyperlinks>
    <hyperlink r:id="rId1" ref="E8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</cols>
  <sheetData>
    <row r="1">
      <c r="B1" s="5" t="str">
        <f>SUM(#REF!)</f>
        <v>#REF!</v>
      </c>
    </row>
    <row r="2">
      <c r="A2" s="5" t="s">
        <v>6</v>
      </c>
      <c r="B2" s="5">
        <v>6916.0</v>
      </c>
    </row>
    <row r="3">
      <c r="A3" s="5" t="s">
        <v>7</v>
      </c>
      <c r="B3" s="5">
        <v>5970.0</v>
      </c>
    </row>
    <row r="4">
      <c r="A4" s="5" t="s">
        <v>8</v>
      </c>
      <c r="B4" s="5">
        <v>4351.0</v>
      </c>
    </row>
    <row r="5">
      <c r="A5" s="5" t="s">
        <v>9</v>
      </c>
      <c r="B5" s="5">
        <v>3663.0</v>
      </c>
    </row>
    <row r="6">
      <c r="A6" s="5" t="s">
        <v>10</v>
      </c>
      <c r="B6" s="5">
        <v>2968.0</v>
      </c>
    </row>
    <row r="7">
      <c r="A7" s="5" t="s">
        <v>11</v>
      </c>
      <c r="B7" s="5">
        <v>2855.0</v>
      </c>
    </row>
    <row r="8">
      <c r="A8" s="5" t="s">
        <v>12</v>
      </c>
      <c r="B8" s="5">
        <v>2727.0</v>
      </c>
    </row>
    <row r="9">
      <c r="A9" s="5" t="s">
        <v>13</v>
      </c>
      <c r="B9" s="5">
        <v>2350.0</v>
      </c>
    </row>
    <row r="10">
      <c r="A10" s="5" t="s">
        <v>14</v>
      </c>
      <c r="B10" s="5">
        <v>2095.0</v>
      </c>
    </row>
    <row r="11">
      <c r="A11" s="5" t="s">
        <v>15</v>
      </c>
      <c r="B11" s="5">
        <v>2056.0</v>
      </c>
    </row>
    <row r="12">
      <c r="A12" s="5" t="s">
        <v>16</v>
      </c>
      <c r="B12" s="5">
        <v>1964.0</v>
      </c>
    </row>
    <row r="13">
      <c r="A13" s="5" t="s">
        <v>17</v>
      </c>
      <c r="B13" s="5">
        <v>1927.0</v>
      </c>
    </row>
    <row r="14">
      <c r="A14" s="5" t="s">
        <v>18</v>
      </c>
      <c r="B14" s="5">
        <v>1458.0</v>
      </c>
    </row>
    <row r="15">
      <c r="A15" s="5" t="s">
        <v>19</v>
      </c>
      <c r="B15" s="5">
        <v>1411.0</v>
      </c>
    </row>
    <row r="16">
      <c r="A16" s="5" t="s">
        <v>20</v>
      </c>
      <c r="B16" s="5">
        <v>1410.0</v>
      </c>
    </row>
    <row r="17">
      <c r="A17" s="5" t="s">
        <v>21</v>
      </c>
      <c r="B17" s="5">
        <v>1358.0</v>
      </c>
    </row>
    <row r="18">
      <c r="A18" s="5" t="s">
        <v>22</v>
      </c>
      <c r="B18" s="5">
        <v>1290.0</v>
      </c>
    </row>
    <row r="19">
      <c r="A19" s="5" t="s">
        <v>23</v>
      </c>
      <c r="B19" s="5">
        <v>1239.0</v>
      </c>
    </row>
    <row r="20">
      <c r="A20" s="5" t="s">
        <v>24</v>
      </c>
      <c r="B20" s="5">
        <v>1111.0</v>
      </c>
    </row>
    <row r="21">
      <c r="A21" s="5" t="s">
        <v>25</v>
      </c>
      <c r="B21" s="5">
        <v>1058.0</v>
      </c>
    </row>
    <row r="22">
      <c r="A22" s="5" t="s">
        <v>26</v>
      </c>
      <c r="B22" s="5">
        <v>992.0</v>
      </c>
    </row>
    <row r="23">
      <c r="A23" s="5" t="s">
        <v>27</v>
      </c>
      <c r="B23" s="5">
        <v>891.0</v>
      </c>
    </row>
    <row r="24">
      <c r="A24" s="5" t="s">
        <v>28</v>
      </c>
      <c r="B24" s="5">
        <v>890.0</v>
      </c>
    </row>
    <row r="25">
      <c r="A25" s="5" t="s">
        <v>29</v>
      </c>
      <c r="B25" s="5">
        <v>882.0</v>
      </c>
    </row>
    <row r="26">
      <c r="A26" s="5" t="s">
        <v>30</v>
      </c>
      <c r="B26" s="5">
        <v>868.0</v>
      </c>
    </row>
    <row r="27">
      <c r="A27" s="5" t="s">
        <v>31</v>
      </c>
      <c r="B27" s="5">
        <v>807.0</v>
      </c>
    </row>
    <row r="28">
      <c r="A28" s="5" t="s">
        <v>33</v>
      </c>
      <c r="B28" s="5">
        <v>789.0</v>
      </c>
    </row>
    <row r="29">
      <c r="A29" s="5" t="s">
        <v>32</v>
      </c>
      <c r="B29" s="5">
        <v>789.0</v>
      </c>
    </row>
    <row r="30">
      <c r="A30" s="5" t="s">
        <v>34</v>
      </c>
      <c r="B30" s="5">
        <v>734.0</v>
      </c>
    </row>
    <row r="31">
      <c r="A31" s="5" t="s">
        <v>35</v>
      </c>
      <c r="B31" s="5">
        <v>687.0</v>
      </c>
    </row>
    <row r="32">
      <c r="A32" s="5" t="s">
        <v>36</v>
      </c>
      <c r="B32" s="5">
        <v>678.0</v>
      </c>
    </row>
    <row r="33">
      <c r="A33" s="5" t="s">
        <v>37</v>
      </c>
      <c r="B33" s="5">
        <v>675.0</v>
      </c>
    </row>
    <row r="34">
      <c r="A34" s="5" t="s">
        <v>38</v>
      </c>
      <c r="B34" s="5">
        <v>668.0</v>
      </c>
    </row>
    <row r="35">
      <c r="A35" s="5" t="s">
        <v>39</v>
      </c>
      <c r="B35" s="5">
        <v>668.0</v>
      </c>
    </row>
    <row r="36">
      <c r="A36" s="5" t="s">
        <v>40</v>
      </c>
      <c r="B36" s="5">
        <v>653.0</v>
      </c>
    </row>
    <row r="37">
      <c r="A37" s="5" t="s">
        <v>41</v>
      </c>
      <c r="B37" s="5">
        <v>644.0</v>
      </c>
    </row>
    <row r="38">
      <c r="A38" s="5" t="s">
        <v>42</v>
      </c>
      <c r="B38" s="5">
        <v>615.0</v>
      </c>
    </row>
    <row r="39">
      <c r="A39" s="5" t="s">
        <v>43</v>
      </c>
      <c r="B39" s="5">
        <v>565.0</v>
      </c>
    </row>
    <row r="40">
      <c r="A40" s="5" t="s">
        <v>44</v>
      </c>
      <c r="B40" s="5">
        <v>559.0</v>
      </c>
    </row>
    <row r="41">
      <c r="A41" s="5" t="s">
        <v>45</v>
      </c>
      <c r="B41" s="5">
        <v>535.0</v>
      </c>
    </row>
    <row r="42">
      <c r="A42" s="5" t="s">
        <v>46</v>
      </c>
      <c r="B42" s="5">
        <v>518.0</v>
      </c>
    </row>
    <row r="43">
      <c r="A43" s="5" t="s">
        <v>47</v>
      </c>
      <c r="B43" s="5">
        <v>478.0</v>
      </c>
    </row>
    <row r="44">
      <c r="A44" s="5" t="s">
        <v>48</v>
      </c>
      <c r="B44" s="5">
        <v>474.0</v>
      </c>
    </row>
    <row r="45">
      <c r="A45" s="5" t="s">
        <v>49</v>
      </c>
      <c r="B45" s="5">
        <v>454.0</v>
      </c>
    </row>
    <row r="46">
      <c r="A46" s="5" t="s">
        <v>50</v>
      </c>
      <c r="B46" s="5">
        <v>399.0</v>
      </c>
    </row>
    <row r="47">
      <c r="A47" s="5" t="s">
        <v>51</v>
      </c>
      <c r="B47" s="5">
        <v>337.0</v>
      </c>
    </row>
    <row r="48">
      <c r="A48" s="5" t="s">
        <v>52</v>
      </c>
      <c r="B48" s="5">
        <v>330.0</v>
      </c>
    </row>
    <row r="49">
      <c r="A49" s="5" t="s">
        <v>54</v>
      </c>
      <c r="B49" s="5">
        <v>288.0</v>
      </c>
    </row>
    <row r="50">
      <c r="A50" s="5" t="s">
        <v>53</v>
      </c>
      <c r="B50" s="5">
        <v>288.0</v>
      </c>
    </row>
    <row r="51">
      <c r="A51" s="5" t="s">
        <v>55</v>
      </c>
      <c r="B51" s="5">
        <v>285.0</v>
      </c>
    </row>
    <row r="52">
      <c r="A52" s="5" t="s">
        <v>56</v>
      </c>
      <c r="B52" s="5">
        <v>266.0</v>
      </c>
    </row>
    <row r="53">
      <c r="A53" s="5" t="s">
        <v>57</v>
      </c>
      <c r="B53" s="5">
        <v>256.0</v>
      </c>
    </row>
    <row r="54">
      <c r="A54" s="5" t="s">
        <v>58</v>
      </c>
      <c r="B54" s="5">
        <v>256.0</v>
      </c>
    </row>
    <row r="55">
      <c r="A55" s="5" t="s">
        <v>59</v>
      </c>
      <c r="B55" s="5">
        <v>233.0</v>
      </c>
    </row>
    <row r="56">
      <c r="A56" s="5" t="s">
        <v>60</v>
      </c>
      <c r="B56" s="5">
        <v>227.0</v>
      </c>
    </row>
    <row r="57">
      <c r="A57" s="5" t="s">
        <v>61</v>
      </c>
      <c r="B57" s="5">
        <v>185.0</v>
      </c>
    </row>
    <row r="58">
      <c r="A58" s="5" t="s">
        <v>62</v>
      </c>
      <c r="B58" s="5">
        <v>183.0</v>
      </c>
    </row>
    <row r="59">
      <c r="A59" s="5" t="s">
        <v>63</v>
      </c>
      <c r="B59" s="5">
        <v>179.0</v>
      </c>
    </row>
    <row r="60">
      <c r="A60" s="5" t="s">
        <v>64</v>
      </c>
      <c r="B60" s="5">
        <v>165.0</v>
      </c>
    </row>
    <row r="61">
      <c r="A61" s="5" t="s">
        <v>65</v>
      </c>
      <c r="B61" s="5">
        <v>162.0</v>
      </c>
    </row>
    <row r="62">
      <c r="A62" s="5" t="s">
        <v>66</v>
      </c>
      <c r="B62" s="5">
        <v>160.0</v>
      </c>
    </row>
    <row r="63">
      <c r="A63" s="5" t="s">
        <v>67</v>
      </c>
      <c r="B63" s="5">
        <v>158.0</v>
      </c>
    </row>
    <row r="64">
      <c r="A64" s="5" t="s">
        <v>68</v>
      </c>
      <c r="B64" s="5">
        <v>145.0</v>
      </c>
    </row>
    <row r="65">
      <c r="A65" s="5" t="s">
        <v>69</v>
      </c>
      <c r="B65" s="5">
        <v>140.0</v>
      </c>
    </row>
    <row r="66">
      <c r="A66" s="5" t="s">
        <v>70</v>
      </c>
      <c r="B66" s="5">
        <v>138.0</v>
      </c>
    </row>
    <row r="67">
      <c r="A67" s="5" t="s">
        <v>71</v>
      </c>
      <c r="B67" s="5">
        <v>115.0</v>
      </c>
    </row>
    <row r="68">
      <c r="A68" s="5" t="s">
        <v>72</v>
      </c>
      <c r="B68" s="5">
        <v>106.0</v>
      </c>
    </row>
    <row r="69">
      <c r="A69" s="5" t="s">
        <v>73</v>
      </c>
      <c r="B69" s="5">
        <v>99.0</v>
      </c>
    </row>
    <row r="70">
      <c r="A70" s="5" t="s">
        <v>74</v>
      </c>
      <c r="B70" s="5">
        <v>96.0</v>
      </c>
    </row>
    <row r="71">
      <c r="A71" s="5" t="s">
        <v>75</v>
      </c>
      <c r="B71" s="5">
        <v>81.0</v>
      </c>
    </row>
    <row r="72">
      <c r="A72" s="5" t="s">
        <v>76</v>
      </c>
      <c r="B72" s="5">
        <v>75.0</v>
      </c>
    </row>
    <row r="73">
      <c r="A73" s="5" t="s">
        <v>77</v>
      </c>
      <c r="B73" s="5">
        <v>69.0</v>
      </c>
    </row>
    <row r="74">
      <c r="A74" s="5" t="s">
        <v>78</v>
      </c>
      <c r="B74" s="5">
        <v>66.0</v>
      </c>
    </row>
    <row r="75">
      <c r="A75" s="5" t="s">
        <v>79</v>
      </c>
      <c r="B75" s="5">
        <v>54.0</v>
      </c>
    </row>
    <row r="76">
      <c r="A76" s="5" t="s">
        <v>166</v>
      </c>
      <c r="B76" s="5">
        <v>49.0</v>
      </c>
    </row>
    <row r="77">
      <c r="A77" s="5" t="s">
        <v>357</v>
      </c>
      <c r="B77" s="5">
        <v>41.0</v>
      </c>
    </row>
    <row r="78">
      <c r="A78" s="5" t="s">
        <v>80</v>
      </c>
      <c r="B78" s="5">
        <v>26.0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33.88"/>
    <col customWidth="1" min="8" max="8" width="15.75"/>
    <col customWidth="1" min="14" max="14" width="36.0"/>
    <col customWidth="1" min="15" max="15" width="16.5"/>
  </cols>
  <sheetData>
    <row r="1">
      <c r="A1" s="2" t="s">
        <v>169</v>
      </c>
      <c r="B1" s="2" t="s">
        <v>358</v>
      </c>
      <c r="C1" s="3"/>
      <c r="D1" s="2" t="s">
        <v>359</v>
      </c>
      <c r="E1" s="2" t="s">
        <v>360</v>
      </c>
      <c r="F1" s="2" t="s">
        <v>361</v>
      </c>
      <c r="G1" s="3"/>
      <c r="H1" s="3"/>
      <c r="I1" s="2" t="s">
        <v>362</v>
      </c>
      <c r="J1" s="17"/>
      <c r="K1" s="2" t="s">
        <v>363</v>
      </c>
      <c r="L1" s="3"/>
      <c r="M1" s="2"/>
      <c r="N1" s="2" t="s">
        <v>354</v>
      </c>
      <c r="O1" s="2" t="s">
        <v>364</v>
      </c>
      <c r="P1" s="2" t="s">
        <v>365</v>
      </c>
      <c r="Q1" s="2" t="s">
        <v>366</v>
      </c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>
        <v>2022.0</v>
      </c>
      <c r="B2" s="4">
        <v>21190.0</v>
      </c>
      <c r="E2" s="5" t="s">
        <v>156</v>
      </c>
      <c r="F2" s="5">
        <v>8697.0</v>
      </c>
      <c r="H2" s="15" t="s">
        <v>67</v>
      </c>
      <c r="I2" s="15">
        <v>2774.0</v>
      </c>
      <c r="J2" s="5" t="s">
        <v>367</v>
      </c>
      <c r="K2" s="5">
        <v>180.0</v>
      </c>
      <c r="N2" s="5" t="s">
        <v>368</v>
      </c>
      <c r="O2" s="5">
        <v>2.0</v>
      </c>
      <c r="P2" s="5">
        <v>2.0</v>
      </c>
      <c r="Q2" s="15">
        <f t="shared" ref="Q2:Q122" si="1">Sum(P2-O2)</f>
        <v>0</v>
      </c>
    </row>
    <row r="3">
      <c r="A3" s="2">
        <v>2021.0</v>
      </c>
      <c r="B3" s="8">
        <v>90127.0</v>
      </c>
      <c r="C3" s="2">
        <v>2021.0</v>
      </c>
      <c r="D3" s="2">
        <v>6004.0</v>
      </c>
      <c r="E3" s="5" t="s">
        <v>144</v>
      </c>
      <c r="F3" s="5">
        <v>171082.0</v>
      </c>
      <c r="H3" s="15" t="s">
        <v>75</v>
      </c>
      <c r="I3" s="15">
        <v>1884.0</v>
      </c>
      <c r="J3" s="5" t="s">
        <v>369</v>
      </c>
      <c r="K3" s="5">
        <v>95.0</v>
      </c>
      <c r="N3" s="5" t="s">
        <v>370</v>
      </c>
      <c r="O3" s="5">
        <v>1.0</v>
      </c>
      <c r="P3" s="5">
        <v>1.0</v>
      </c>
      <c r="Q3" s="15">
        <f t="shared" si="1"/>
        <v>0</v>
      </c>
    </row>
    <row r="4">
      <c r="A4" s="2">
        <v>2020.0</v>
      </c>
      <c r="B4" s="8">
        <v>84213.0</v>
      </c>
      <c r="C4" s="2">
        <v>2020.0</v>
      </c>
      <c r="D4" s="2">
        <v>4928.0</v>
      </c>
      <c r="E4" s="5" t="s">
        <v>371</v>
      </c>
      <c r="F4" s="5">
        <v>437.0</v>
      </c>
      <c r="H4" s="15" t="s">
        <v>48</v>
      </c>
      <c r="I4" s="15">
        <v>5934.0</v>
      </c>
      <c r="J4" s="5" t="s">
        <v>372</v>
      </c>
      <c r="K4" s="5">
        <v>528.0</v>
      </c>
      <c r="N4" s="5" t="s">
        <v>373</v>
      </c>
      <c r="O4" s="5">
        <v>3.0</v>
      </c>
      <c r="P4" s="5">
        <v>3.0</v>
      </c>
      <c r="Q4" s="15">
        <f t="shared" si="1"/>
        <v>0</v>
      </c>
    </row>
    <row r="5">
      <c r="A5" s="2">
        <v>2019.0</v>
      </c>
      <c r="B5" s="8">
        <v>80599.0</v>
      </c>
      <c r="C5" s="2">
        <v>2019.0</v>
      </c>
      <c r="D5" s="2">
        <v>4303.0</v>
      </c>
      <c r="E5" s="5" t="s">
        <v>138</v>
      </c>
      <c r="F5" s="5">
        <v>9374.0</v>
      </c>
      <c r="H5" s="15" t="s">
        <v>19</v>
      </c>
      <c r="I5" s="15">
        <v>34209.0</v>
      </c>
      <c r="J5" s="5" t="s">
        <v>374</v>
      </c>
      <c r="K5" s="5">
        <v>1554.0</v>
      </c>
      <c r="N5" s="5" t="s">
        <v>375</v>
      </c>
      <c r="O5" s="5">
        <v>3.0</v>
      </c>
      <c r="P5" s="5">
        <v>3.0</v>
      </c>
      <c r="Q5" s="15">
        <f t="shared" si="1"/>
        <v>0</v>
      </c>
    </row>
    <row r="6">
      <c r="A6" s="2">
        <v>2018.0</v>
      </c>
      <c r="B6" s="8">
        <v>78994.0</v>
      </c>
      <c r="C6" s="2">
        <v>2018.0</v>
      </c>
      <c r="D6" s="2">
        <v>3942.0</v>
      </c>
      <c r="E6" s="5" t="s">
        <v>158</v>
      </c>
      <c r="F6" s="5">
        <v>7910.0</v>
      </c>
      <c r="H6" s="15" t="s">
        <v>61</v>
      </c>
      <c r="I6" s="15">
        <v>2979.0</v>
      </c>
      <c r="J6" s="5" t="s">
        <v>376</v>
      </c>
      <c r="K6" s="5">
        <v>216.0</v>
      </c>
      <c r="N6" s="5" t="s">
        <v>377</v>
      </c>
      <c r="O6" s="5">
        <v>1.0</v>
      </c>
      <c r="P6" s="5">
        <v>1.0</v>
      </c>
      <c r="Q6" s="15">
        <f t="shared" si="1"/>
        <v>0</v>
      </c>
    </row>
    <row r="7">
      <c r="A7" s="2">
        <v>2017.0</v>
      </c>
      <c r="B7" s="8">
        <v>78197.0</v>
      </c>
      <c r="C7" s="2">
        <v>2017.0</v>
      </c>
      <c r="D7" s="2">
        <v>4799.0</v>
      </c>
      <c r="E7" s="5" t="s">
        <v>150</v>
      </c>
      <c r="F7" s="5">
        <v>155388.0</v>
      </c>
      <c r="H7" s="15" t="s">
        <v>58</v>
      </c>
      <c r="I7" s="15">
        <v>5139.0</v>
      </c>
      <c r="J7" s="5" t="s">
        <v>378</v>
      </c>
      <c r="K7" s="5">
        <v>294.0</v>
      </c>
      <c r="N7" s="5" t="s">
        <v>379</v>
      </c>
      <c r="O7" s="5">
        <v>4.0</v>
      </c>
      <c r="P7" s="5">
        <v>4.0</v>
      </c>
      <c r="Q7" s="15">
        <f t="shared" si="1"/>
        <v>0</v>
      </c>
    </row>
    <row r="8">
      <c r="A8" s="2">
        <v>2016.0</v>
      </c>
      <c r="B8" s="8">
        <v>73174.0</v>
      </c>
      <c r="C8" s="2">
        <v>2016.0</v>
      </c>
      <c r="D8" s="2">
        <v>3131.0</v>
      </c>
      <c r="E8" s="5" t="s">
        <v>183</v>
      </c>
      <c r="F8" s="5">
        <v>417.0</v>
      </c>
      <c r="H8" s="15" t="s">
        <v>78</v>
      </c>
      <c r="I8" s="15">
        <v>918.0</v>
      </c>
      <c r="J8" s="5" t="s">
        <v>380</v>
      </c>
      <c r="K8" s="5">
        <v>93.0</v>
      </c>
      <c r="N8" s="5" t="s">
        <v>381</v>
      </c>
      <c r="O8" s="5">
        <v>33.0</v>
      </c>
      <c r="P8" s="5">
        <v>33.0</v>
      </c>
      <c r="Q8" s="15">
        <f t="shared" si="1"/>
        <v>0</v>
      </c>
    </row>
    <row r="9">
      <c r="A9" s="2">
        <v>2015.0</v>
      </c>
      <c r="B9" s="8">
        <v>74915.0</v>
      </c>
      <c r="C9" s="2">
        <v>2015.0</v>
      </c>
      <c r="D9" s="2">
        <v>3831.0</v>
      </c>
      <c r="E9" s="5" t="s">
        <v>160</v>
      </c>
      <c r="F9" s="5">
        <v>7172.0</v>
      </c>
      <c r="H9" s="15" t="s">
        <v>64</v>
      </c>
      <c r="I9" s="15">
        <v>2749.0</v>
      </c>
      <c r="J9" s="5" t="s">
        <v>382</v>
      </c>
      <c r="K9" s="5">
        <v>190.0</v>
      </c>
      <c r="N9" s="5" t="s">
        <v>383</v>
      </c>
      <c r="O9" s="5">
        <v>8.0</v>
      </c>
      <c r="P9" s="5">
        <v>8.0</v>
      </c>
      <c r="Q9" s="15">
        <f t="shared" si="1"/>
        <v>0</v>
      </c>
    </row>
    <row r="10">
      <c r="A10" s="2">
        <v>2014.0</v>
      </c>
      <c r="B10" s="8">
        <v>75452.0</v>
      </c>
      <c r="C10" s="2">
        <v>2014.0</v>
      </c>
      <c r="D10" s="2">
        <v>3432.0</v>
      </c>
      <c r="E10" s="5" t="s">
        <v>162</v>
      </c>
      <c r="F10" s="5">
        <v>7365.0</v>
      </c>
      <c r="H10" s="15" t="s">
        <v>52</v>
      </c>
      <c r="I10" s="15">
        <v>5939.0</v>
      </c>
      <c r="J10" s="5" t="s">
        <v>384</v>
      </c>
      <c r="K10" s="5">
        <v>380.0</v>
      </c>
      <c r="N10" s="5" t="s">
        <v>385</v>
      </c>
      <c r="O10" s="5">
        <v>3.0</v>
      </c>
      <c r="P10" s="5">
        <v>3.0</v>
      </c>
      <c r="Q10" s="15">
        <f t="shared" si="1"/>
        <v>0</v>
      </c>
    </row>
    <row r="11">
      <c r="A11" s="2">
        <v>2013.0</v>
      </c>
      <c r="B11" s="8">
        <v>76027.0</v>
      </c>
      <c r="C11" s="2">
        <v>2013.0</v>
      </c>
      <c r="D11" s="2">
        <v>3819.0</v>
      </c>
      <c r="E11" s="5" t="s">
        <v>136</v>
      </c>
      <c r="F11" s="5">
        <v>157041.0</v>
      </c>
      <c r="H11" s="15" t="s">
        <v>28</v>
      </c>
      <c r="I11" s="15">
        <v>17125.0</v>
      </c>
      <c r="J11" s="5" t="s">
        <v>386</v>
      </c>
      <c r="K11" s="5">
        <v>958.0</v>
      </c>
      <c r="N11" s="5" t="s">
        <v>387</v>
      </c>
      <c r="O11" s="5">
        <v>3.0</v>
      </c>
      <c r="P11" s="5">
        <v>3.0</v>
      </c>
      <c r="Q11" s="15">
        <f t="shared" si="1"/>
        <v>0</v>
      </c>
    </row>
    <row r="12">
      <c r="A12" s="5">
        <v>2012.0</v>
      </c>
      <c r="B12" s="4">
        <v>24651.0</v>
      </c>
      <c r="E12" s="5" t="s">
        <v>140</v>
      </c>
      <c r="F12" s="5">
        <v>402.0</v>
      </c>
      <c r="H12" s="15" t="s">
        <v>25</v>
      </c>
      <c r="I12" s="15">
        <v>21614.0</v>
      </c>
      <c r="J12" s="5" t="s">
        <v>388</v>
      </c>
      <c r="K12" s="5">
        <v>1226.0</v>
      </c>
      <c r="N12" s="5" t="s">
        <v>389</v>
      </c>
      <c r="O12" s="5">
        <v>1.0</v>
      </c>
      <c r="P12" s="5">
        <v>1.0</v>
      </c>
      <c r="Q12" s="15">
        <f t="shared" si="1"/>
        <v>0</v>
      </c>
    </row>
    <row r="13">
      <c r="A13" s="5">
        <v>2011.0</v>
      </c>
      <c r="B13" s="4">
        <v>3000.0</v>
      </c>
      <c r="E13" s="5" t="s">
        <v>142</v>
      </c>
      <c r="F13" s="5">
        <v>6713.0</v>
      </c>
      <c r="H13" s="15" t="s">
        <v>76</v>
      </c>
      <c r="I13" s="15">
        <v>1635.0</v>
      </c>
      <c r="J13" s="5" t="s">
        <v>390</v>
      </c>
      <c r="K13" s="5">
        <v>90.0</v>
      </c>
      <c r="N13" s="5" t="s">
        <v>391</v>
      </c>
      <c r="O13" s="5">
        <v>16.0</v>
      </c>
      <c r="P13" s="5">
        <v>16.0</v>
      </c>
      <c r="Q13" s="15">
        <f t="shared" si="1"/>
        <v>0</v>
      </c>
    </row>
    <row r="14">
      <c r="A14" s="5">
        <v>2010.0</v>
      </c>
      <c r="B14" s="4">
        <v>793.0</v>
      </c>
      <c r="E14" s="5" t="s">
        <v>164</v>
      </c>
      <c r="F14" s="5">
        <v>7841.0</v>
      </c>
      <c r="H14" s="15" t="s">
        <v>74</v>
      </c>
      <c r="I14" s="15">
        <v>1846.0</v>
      </c>
      <c r="J14" s="5" t="s">
        <v>392</v>
      </c>
      <c r="K14" s="5">
        <v>110.0</v>
      </c>
      <c r="N14" s="5" t="s">
        <v>393</v>
      </c>
      <c r="O14" s="5">
        <v>16.0</v>
      </c>
      <c r="P14" s="5">
        <v>16.0</v>
      </c>
      <c r="Q14" s="15">
        <f t="shared" si="1"/>
        <v>0</v>
      </c>
    </row>
    <row r="15">
      <c r="A15" s="5">
        <v>2009.0</v>
      </c>
      <c r="B15" s="4">
        <v>238.0</v>
      </c>
      <c r="E15" s="5" t="s">
        <v>146</v>
      </c>
      <c r="F15" s="5">
        <v>168953.0</v>
      </c>
      <c r="H15" s="15" t="s">
        <v>7</v>
      </c>
      <c r="I15" s="15">
        <v>150572.0</v>
      </c>
      <c r="J15" s="5" t="s">
        <v>394</v>
      </c>
      <c r="K15" s="5">
        <v>6167.0</v>
      </c>
      <c r="N15" s="5" t="s">
        <v>395</v>
      </c>
      <c r="O15" s="5">
        <v>1.0</v>
      </c>
      <c r="P15" s="5">
        <v>1.0</v>
      </c>
      <c r="Q15" s="15">
        <f t="shared" si="1"/>
        <v>0</v>
      </c>
    </row>
    <row r="16">
      <c r="A16" s="5">
        <v>2008.0</v>
      </c>
      <c r="B16" s="4">
        <v>68.0</v>
      </c>
      <c r="E16" s="5" t="s">
        <v>198</v>
      </c>
      <c r="F16" s="5">
        <v>633.0</v>
      </c>
      <c r="H16" s="15" t="s">
        <v>56</v>
      </c>
      <c r="I16" s="15">
        <v>6101.0</v>
      </c>
      <c r="J16" s="5" t="s">
        <v>396</v>
      </c>
      <c r="K16" s="5">
        <v>317.0</v>
      </c>
      <c r="N16" s="5" t="s">
        <v>397</v>
      </c>
      <c r="O16" s="5">
        <v>1.0</v>
      </c>
      <c r="P16" s="5">
        <v>1.0</v>
      </c>
      <c r="Q16" s="15">
        <f t="shared" si="1"/>
        <v>0</v>
      </c>
    </row>
    <row r="17">
      <c r="A17" s="5">
        <v>2007.0</v>
      </c>
      <c r="B17" s="4">
        <v>23.0</v>
      </c>
      <c r="E17" s="5" t="s">
        <v>134</v>
      </c>
      <c r="F17" s="5">
        <v>11226.0</v>
      </c>
      <c r="H17" s="15" t="s">
        <v>50</v>
      </c>
      <c r="I17" s="15">
        <v>6209.0</v>
      </c>
      <c r="J17" s="5" t="s">
        <v>398</v>
      </c>
      <c r="K17" s="5">
        <v>489.0</v>
      </c>
      <c r="N17" s="5" t="s">
        <v>399</v>
      </c>
      <c r="O17" s="5">
        <v>11.0</v>
      </c>
      <c r="P17" s="5">
        <v>11.0</v>
      </c>
      <c r="Q17" s="15">
        <f t="shared" si="1"/>
        <v>0</v>
      </c>
    </row>
    <row r="18">
      <c r="A18" s="5">
        <v>2006.0</v>
      </c>
      <c r="B18" s="4">
        <v>14.0</v>
      </c>
      <c r="E18" s="5" t="s">
        <v>400</v>
      </c>
      <c r="F18" s="5">
        <v>11.0</v>
      </c>
      <c r="H18" s="15" t="s">
        <v>40</v>
      </c>
      <c r="I18" s="15">
        <v>18146.0</v>
      </c>
      <c r="J18" s="5" t="s">
        <v>401</v>
      </c>
      <c r="K18" s="5">
        <v>762.0</v>
      </c>
      <c r="N18" s="5" t="s">
        <v>402</v>
      </c>
      <c r="O18" s="5">
        <v>1.0</v>
      </c>
      <c r="P18" s="5">
        <v>1.0</v>
      </c>
      <c r="Q18" s="15">
        <f t="shared" si="1"/>
        <v>0</v>
      </c>
    </row>
    <row r="19">
      <c r="A19" s="5">
        <v>2005.0</v>
      </c>
      <c r="B19" s="4">
        <v>16.0</v>
      </c>
      <c r="E19" s="5" t="s">
        <v>403</v>
      </c>
      <c r="F19" s="5">
        <v>7.0</v>
      </c>
      <c r="H19" s="15" t="s">
        <v>79</v>
      </c>
      <c r="I19" s="15">
        <v>1796.0</v>
      </c>
      <c r="J19" s="5" t="s">
        <v>404</v>
      </c>
      <c r="K19" s="5">
        <v>76.0</v>
      </c>
      <c r="N19" s="5" t="s">
        <v>405</v>
      </c>
      <c r="O19" s="5">
        <v>5.0</v>
      </c>
      <c r="P19" s="5">
        <v>5.0</v>
      </c>
      <c r="Q19" s="15">
        <f t="shared" si="1"/>
        <v>0</v>
      </c>
    </row>
    <row r="20">
      <c r="A20" s="5">
        <v>2004.0</v>
      </c>
      <c r="B20" s="4">
        <v>7.0</v>
      </c>
      <c r="E20" s="5" t="s">
        <v>406</v>
      </c>
      <c r="F20" s="5">
        <v>1.0</v>
      </c>
      <c r="H20" s="15" t="s">
        <v>43</v>
      </c>
      <c r="I20" s="15">
        <v>11575.0</v>
      </c>
      <c r="J20" s="5" t="s">
        <v>407</v>
      </c>
      <c r="K20" s="5">
        <v>609.0</v>
      </c>
      <c r="N20" s="5" t="s">
        <v>408</v>
      </c>
      <c r="O20" s="5">
        <v>2.0</v>
      </c>
      <c r="P20" s="5">
        <v>2.0</v>
      </c>
      <c r="Q20" s="15">
        <f t="shared" si="1"/>
        <v>0</v>
      </c>
    </row>
    <row r="21">
      <c r="A21" s="5">
        <v>2003.0</v>
      </c>
      <c r="B21" s="4">
        <v>5.0</v>
      </c>
      <c r="E21" s="5" t="s">
        <v>409</v>
      </c>
      <c r="F21" s="5">
        <v>1.0</v>
      </c>
      <c r="H21" s="15" t="s">
        <v>34</v>
      </c>
      <c r="I21" s="15">
        <v>10654.0</v>
      </c>
      <c r="J21" s="5" t="s">
        <v>410</v>
      </c>
      <c r="K21" s="5">
        <v>823.0</v>
      </c>
      <c r="L21" s="2" t="s">
        <v>355</v>
      </c>
      <c r="M21" s="16" t="s">
        <v>411</v>
      </c>
      <c r="N21" s="5" t="s">
        <v>412</v>
      </c>
      <c r="O21" s="5">
        <v>276.0</v>
      </c>
      <c r="P21" s="5">
        <v>284.0</v>
      </c>
      <c r="Q21" s="15">
        <f t="shared" si="1"/>
        <v>8</v>
      </c>
    </row>
    <row r="22">
      <c r="A22" s="5">
        <v>2002.0</v>
      </c>
      <c r="B22" s="4">
        <v>5.0</v>
      </c>
      <c r="E22" s="2" t="s">
        <v>148</v>
      </c>
      <c r="F22" s="2">
        <v>34733.0</v>
      </c>
      <c r="H22" s="15" t="s">
        <v>32</v>
      </c>
      <c r="I22" s="15">
        <v>16581.0</v>
      </c>
      <c r="J22" s="5" t="s">
        <v>413</v>
      </c>
      <c r="K22" s="5">
        <v>891.0</v>
      </c>
      <c r="N22" s="5" t="s">
        <v>414</v>
      </c>
      <c r="O22" s="5">
        <v>12.0</v>
      </c>
      <c r="P22" s="5">
        <v>15.0</v>
      </c>
      <c r="Q22" s="15">
        <f t="shared" si="1"/>
        <v>3</v>
      </c>
    </row>
    <row r="23">
      <c r="A23" s="5">
        <v>2001.0</v>
      </c>
      <c r="B23" s="4">
        <v>2.0</v>
      </c>
      <c r="E23" s="2" t="s">
        <v>152</v>
      </c>
      <c r="F23" s="2">
        <v>6289.0</v>
      </c>
      <c r="H23" s="15" t="s">
        <v>36</v>
      </c>
      <c r="I23" s="15">
        <v>21605.0</v>
      </c>
      <c r="J23" s="5" t="s">
        <v>415</v>
      </c>
      <c r="K23" s="5">
        <v>736.0</v>
      </c>
      <c r="N23" s="5" t="s">
        <v>416</v>
      </c>
      <c r="O23" s="5">
        <v>2.0</v>
      </c>
      <c r="P23" s="5">
        <v>2.0</v>
      </c>
      <c r="Q23" s="15">
        <f t="shared" si="1"/>
        <v>0</v>
      </c>
    </row>
    <row r="24">
      <c r="A24" s="5">
        <v>2000.0</v>
      </c>
      <c r="B24" s="4">
        <v>1.0</v>
      </c>
      <c r="E24" s="5" t="s">
        <v>417</v>
      </c>
      <c r="F24" s="5">
        <v>7.0</v>
      </c>
      <c r="H24" s="15" t="s">
        <v>9</v>
      </c>
      <c r="I24" s="15">
        <v>65772.0</v>
      </c>
      <c r="J24" s="5" t="s">
        <v>418</v>
      </c>
      <c r="K24" s="5">
        <v>3873.0</v>
      </c>
      <c r="N24" s="5" t="s">
        <v>419</v>
      </c>
      <c r="O24" s="5">
        <v>45.0</v>
      </c>
      <c r="P24" s="5">
        <v>47.0</v>
      </c>
      <c r="Q24" s="15">
        <f t="shared" si="1"/>
        <v>2</v>
      </c>
    </row>
    <row r="25">
      <c r="B25" s="15">
        <f>SUM(B2:B24)</f>
        <v>761711</v>
      </c>
      <c r="E25" s="5" t="s">
        <v>420</v>
      </c>
      <c r="F25" s="5">
        <v>3.0</v>
      </c>
      <c r="H25" s="15" t="s">
        <v>44</v>
      </c>
      <c r="I25" s="15">
        <v>9932.0</v>
      </c>
      <c r="J25" s="5" t="s">
        <v>421</v>
      </c>
      <c r="K25" s="5">
        <v>617.0</v>
      </c>
      <c r="N25" s="5" t="s">
        <v>422</v>
      </c>
      <c r="O25" s="5">
        <v>2.0</v>
      </c>
      <c r="P25" s="5">
        <v>2.0</v>
      </c>
      <c r="Q25" s="15">
        <f t="shared" si="1"/>
        <v>0</v>
      </c>
    </row>
    <row r="26">
      <c r="E26" s="5" t="s">
        <v>423</v>
      </c>
      <c r="F26" s="5">
        <v>5.0</v>
      </c>
      <c r="H26" s="15" t="s">
        <v>24</v>
      </c>
      <c r="I26" s="15">
        <v>14390.0</v>
      </c>
      <c r="J26" s="5" t="s">
        <v>424</v>
      </c>
      <c r="K26" s="5">
        <v>1268.0</v>
      </c>
      <c r="N26" s="5" t="s">
        <v>425</v>
      </c>
      <c r="O26" s="5">
        <v>4.0</v>
      </c>
      <c r="P26" s="5">
        <v>4.0</v>
      </c>
      <c r="Q26" s="15">
        <f t="shared" si="1"/>
        <v>0</v>
      </c>
    </row>
    <row r="27">
      <c r="E27" s="5" t="s">
        <v>426</v>
      </c>
      <c r="F27" s="5">
        <v>3.0</v>
      </c>
      <c r="H27" s="15" t="s">
        <v>15</v>
      </c>
      <c r="I27" s="15">
        <v>41208.0</v>
      </c>
      <c r="J27" s="5" t="s">
        <v>427</v>
      </c>
      <c r="K27" s="5">
        <v>2147.0</v>
      </c>
      <c r="N27" s="5" t="s">
        <v>428</v>
      </c>
      <c r="O27" s="5">
        <v>6.0</v>
      </c>
      <c r="P27" s="5">
        <v>6.0</v>
      </c>
      <c r="Q27" s="15">
        <f t="shared" si="1"/>
        <v>0</v>
      </c>
    </row>
    <row r="28">
      <c r="F28" s="15">
        <f>SUM(F2:F27)</f>
        <v>761711</v>
      </c>
      <c r="H28" s="15" t="s">
        <v>11</v>
      </c>
      <c r="I28" s="15">
        <v>56471.0</v>
      </c>
      <c r="J28" s="5" t="s">
        <v>429</v>
      </c>
      <c r="K28" s="5">
        <v>3119.0</v>
      </c>
      <c r="N28" s="5" t="s">
        <v>430</v>
      </c>
      <c r="O28" s="5">
        <v>3.0</v>
      </c>
      <c r="P28" s="5">
        <v>3.0</v>
      </c>
      <c r="Q28" s="15">
        <f t="shared" si="1"/>
        <v>0</v>
      </c>
    </row>
    <row r="29">
      <c r="H29" s="15" t="s">
        <v>16</v>
      </c>
      <c r="I29" s="15">
        <v>42123.0</v>
      </c>
      <c r="J29" s="5" t="s">
        <v>431</v>
      </c>
      <c r="K29" s="5">
        <v>2133.0</v>
      </c>
      <c r="N29" s="5" t="s">
        <v>432</v>
      </c>
      <c r="O29" s="5">
        <v>1.0</v>
      </c>
      <c r="P29" s="5">
        <v>1.0</v>
      </c>
      <c r="Q29" s="15">
        <f t="shared" si="1"/>
        <v>0</v>
      </c>
    </row>
    <row r="30">
      <c r="H30" s="15" t="s">
        <v>70</v>
      </c>
      <c r="I30" s="15">
        <v>2825.0</v>
      </c>
      <c r="J30" s="5" t="s">
        <v>433</v>
      </c>
      <c r="K30" s="5">
        <v>177.0</v>
      </c>
      <c r="N30" s="5" t="s">
        <v>434</v>
      </c>
      <c r="O30" s="5">
        <v>6.0</v>
      </c>
      <c r="P30" s="5">
        <v>7.0</v>
      </c>
      <c r="Q30" s="15">
        <f t="shared" si="1"/>
        <v>1</v>
      </c>
    </row>
    <row r="31">
      <c r="H31" s="15" t="s">
        <v>17</v>
      </c>
      <c r="I31" s="15">
        <v>36332.0</v>
      </c>
      <c r="J31" s="5" t="s">
        <v>435</v>
      </c>
      <c r="K31" s="5">
        <v>2103.0</v>
      </c>
      <c r="N31" s="5" t="s">
        <v>436</v>
      </c>
      <c r="O31" s="5">
        <v>4.0</v>
      </c>
      <c r="P31" s="5">
        <v>4.0</v>
      </c>
      <c r="Q31" s="15">
        <f t="shared" si="1"/>
        <v>0</v>
      </c>
    </row>
    <row r="32">
      <c r="H32" s="15" t="s">
        <v>71</v>
      </c>
      <c r="I32" s="15">
        <v>2260.0</v>
      </c>
      <c r="J32" s="5" t="s">
        <v>437</v>
      </c>
      <c r="K32" s="5">
        <v>146.0</v>
      </c>
      <c r="N32" s="5" t="s">
        <v>438</v>
      </c>
      <c r="O32" s="5">
        <v>1.0</v>
      </c>
      <c r="P32" s="5">
        <v>1.0</v>
      </c>
      <c r="Q32" s="15">
        <f t="shared" si="1"/>
        <v>0</v>
      </c>
    </row>
    <row r="33">
      <c r="H33" s="15" t="s">
        <v>46</v>
      </c>
      <c r="I33" s="15">
        <v>11310.0</v>
      </c>
      <c r="J33" s="5" t="s">
        <v>439</v>
      </c>
      <c r="K33" s="5">
        <v>580.0</v>
      </c>
      <c r="N33" s="5" t="s">
        <v>440</v>
      </c>
      <c r="O33" s="5">
        <v>7.0</v>
      </c>
      <c r="P33" s="5">
        <v>7.0</v>
      </c>
      <c r="Q33" s="15">
        <f t="shared" si="1"/>
        <v>0</v>
      </c>
    </row>
    <row r="34">
      <c r="H34" s="15" t="s">
        <v>31</v>
      </c>
      <c r="I34" s="15">
        <v>16139.0</v>
      </c>
      <c r="J34" s="5" t="s">
        <v>441</v>
      </c>
      <c r="K34" s="5">
        <v>1084.0</v>
      </c>
      <c r="N34" s="5" t="s">
        <v>442</v>
      </c>
      <c r="O34" s="5">
        <v>2.0</v>
      </c>
      <c r="P34" s="5">
        <v>2.0</v>
      </c>
      <c r="Q34" s="15">
        <f t="shared" si="1"/>
        <v>0</v>
      </c>
    </row>
    <row r="35">
      <c r="H35" s="15" t="s">
        <v>49</v>
      </c>
      <c r="I35" s="15">
        <v>8237.0</v>
      </c>
      <c r="J35" s="5" t="s">
        <v>443</v>
      </c>
      <c r="K35" s="5">
        <v>549.0</v>
      </c>
      <c r="N35" s="5" t="s">
        <v>444</v>
      </c>
      <c r="O35" s="5">
        <v>4.0</v>
      </c>
      <c r="P35" s="5">
        <v>4.0</v>
      </c>
      <c r="Q35" s="15">
        <f t="shared" si="1"/>
        <v>0</v>
      </c>
    </row>
    <row r="36">
      <c r="H36" s="15" t="s">
        <v>63</v>
      </c>
      <c r="I36" s="15">
        <v>4142.0</v>
      </c>
      <c r="J36" s="5" t="s">
        <v>445</v>
      </c>
      <c r="K36" s="5">
        <v>200.0</v>
      </c>
      <c r="N36" s="5" t="s">
        <v>446</v>
      </c>
      <c r="O36" s="5">
        <v>3.0</v>
      </c>
      <c r="P36" s="5">
        <v>3.0</v>
      </c>
      <c r="Q36" s="15">
        <f t="shared" si="1"/>
        <v>0</v>
      </c>
    </row>
    <row r="37">
      <c r="H37" s="15" t="s">
        <v>14</v>
      </c>
      <c r="I37" s="15">
        <v>28759.0</v>
      </c>
      <c r="J37" s="5" t="s">
        <v>447</v>
      </c>
      <c r="K37" s="5">
        <v>2284.0</v>
      </c>
      <c r="N37" s="5" t="s">
        <v>448</v>
      </c>
      <c r="O37" s="5">
        <v>16.0</v>
      </c>
      <c r="P37" s="5">
        <v>16.0</v>
      </c>
      <c r="Q37" s="15">
        <f t="shared" si="1"/>
        <v>0</v>
      </c>
    </row>
    <row r="38">
      <c r="H38" s="15" t="s">
        <v>6</v>
      </c>
      <c r="I38" s="15">
        <v>117093.0</v>
      </c>
      <c r="J38" s="5" t="s">
        <v>449</v>
      </c>
      <c r="K38" s="5">
        <v>7247.0</v>
      </c>
      <c r="N38" s="5" t="s">
        <v>450</v>
      </c>
      <c r="O38" s="5">
        <v>2.0</v>
      </c>
      <c r="P38" s="5">
        <v>2.0</v>
      </c>
      <c r="Q38" s="15">
        <f t="shared" si="1"/>
        <v>0</v>
      </c>
    </row>
    <row r="39">
      <c r="H39" s="15" t="s">
        <v>20</v>
      </c>
      <c r="I39" s="15">
        <v>29763.0</v>
      </c>
      <c r="J39" s="5" t="s">
        <v>451</v>
      </c>
      <c r="K39" s="5">
        <v>1517.0</v>
      </c>
      <c r="N39" s="5" t="s">
        <v>452</v>
      </c>
      <c r="O39" s="5">
        <v>1.0</v>
      </c>
      <c r="P39" s="5">
        <v>1.0</v>
      </c>
      <c r="Q39" s="15">
        <f t="shared" si="1"/>
        <v>0</v>
      </c>
    </row>
    <row r="40">
      <c r="H40" s="15" t="s">
        <v>33</v>
      </c>
      <c r="I40" s="15">
        <v>14479.0</v>
      </c>
      <c r="J40" s="5" t="s">
        <v>453</v>
      </c>
      <c r="K40" s="5">
        <v>823.0</v>
      </c>
      <c r="N40" s="5" t="s">
        <v>454</v>
      </c>
      <c r="O40" s="5">
        <v>3.0</v>
      </c>
      <c r="P40" s="5">
        <v>3.0</v>
      </c>
      <c r="Q40" s="15">
        <f t="shared" si="1"/>
        <v>0</v>
      </c>
    </row>
    <row r="41">
      <c r="H41" s="15" t="s">
        <v>27</v>
      </c>
      <c r="I41" s="15">
        <v>24771.0</v>
      </c>
      <c r="J41" s="5" t="s">
        <v>455</v>
      </c>
      <c r="K41" s="5">
        <v>1009.0</v>
      </c>
      <c r="N41" s="5" t="s">
        <v>456</v>
      </c>
      <c r="O41" s="5">
        <v>23.0</v>
      </c>
      <c r="P41" s="5">
        <v>23.0</v>
      </c>
      <c r="Q41" s="15">
        <f t="shared" si="1"/>
        <v>0</v>
      </c>
    </row>
    <row r="42">
      <c r="H42" s="15" t="s">
        <v>39</v>
      </c>
      <c r="I42" s="15">
        <v>13883.0</v>
      </c>
      <c r="J42" s="5" t="s">
        <v>457</v>
      </c>
      <c r="K42" s="5">
        <v>679.0</v>
      </c>
      <c r="N42" s="5" t="s">
        <v>458</v>
      </c>
      <c r="O42" s="5">
        <v>2.0</v>
      </c>
      <c r="P42" s="5">
        <v>2.0</v>
      </c>
      <c r="Q42" s="15">
        <f t="shared" si="1"/>
        <v>0</v>
      </c>
    </row>
    <row r="43">
      <c r="H43" s="15" t="s">
        <v>37</v>
      </c>
      <c r="I43" s="15">
        <v>14478.0</v>
      </c>
      <c r="J43" s="5" t="s">
        <v>459</v>
      </c>
      <c r="K43" s="5">
        <v>761.0</v>
      </c>
      <c r="N43" s="5" t="s">
        <v>460</v>
      </c>
      <c r="O43" s="5">
        <v>130.0</v>
      </c>
      <c r="P43" s="5">
        <v>138.0</v>
      </c>
      <c r="Q43" s="15">
        <f t="shared" si="1"/>
        <v>8</v>
      </c>
    </row>
    <row r="44">
      <c r="H44" s="15" t="s">
        <v>59</v>
      </c>
      <c r="I44" s="15">
        <v>4261.0</v>
      </c>
      <c r="J44" s="5" t="s">
        <v>461</v>
      </c>
      <c r="K44" s="5">
        <v>271.0</v>
      </c>
      <c r="N44" s="5" t="s">
        <v>462</v>
      </c>
      <c r="O44" s="5">
        <v>10.0</v>
      </c>
      <c r="P44" s="5">
        <v>10.0</v>
      </c>
      <c r="Q44" s="15">
        <f t="shared" si="1"/>
        <v>0</v>
      </c>
    </row>
    <row r="45">
      <c r="H45" s="15" t="s">
        <v>23</v>
      </c>
      <c r="I45" s="15">
        <v>31089.0</v>
      </c>
      <c r="J45" s="5" t="s">
        <v>463</v>
      </c>
      <c r="K45" s="5">
        <v>1371.0</v>
      </c>
      <c r="N45" s="5" t="s">
        <v>464</v>
      </c>
      <c r="O45" s="5">
        <v>30.0</v>
      </c>
      <c r="P45" s="5">
        <v>33.0</v>
      </c>
      <c r="Q45" s="15">
        <f t="shared" si="1"/>
        <v>3</v>
      </c>
    </row>
    <row r="46">
      <c r="H46" s="15" t="s">
        <v>26</v>
      </c>
      <c r="I46" s="15">
        <v>16726.0</v>
      </c>
      <c r="J46" s="5" t="s">
        <v>465</v>
      </c>
      <c r="K46" s="5">
        <v>1047.0</v>
      </c>
      <c r="N46" s="5" t="s">
        <v>466</v>
      </c>
      <c r="O46" s="5">
        <v>1.0</v>
      </c>
      <c r="P46" s="5">
        <v>1.0</v>
      </c>
      <c r="Q46" s="15">
        <f t="shared" si="1"/>
        <v>0</v>
      </c>
    </row>
    <row r="47">
      <c r="H47" s="15" t="s">
        <v>30</v>
      </c>
      <c r="I47" s="15">
        <v>10222.0</v>
      </c>
      <c r="J47" s="5" t="s">
        <v>467</v>
      </c>
      <c r="K47" s="5">
        <v>1037.0</v>
      </c>
      <c r="N47" s="5" t="s">
        <v>468</v>
      </c>
      <c r="O47" s="5">
        <v>3.0</v>
      </c>
      <c r="P47" s="5">
        <v>3.0</v>
      </c>
      <c r="Q47" s="15">
        <f t="shared" si="1"/>
        <v>0</v>
      </c>
    </row>
    <row r="48">
      <c r="H48" s="15" t="s">
        <v>41</v>
      </c>
      <c r="I48" s="15">
        <v>13382.0</v>
      </c>
      <c r="J48" s="5" t="s">
        <v>469</v>
      </c>
      <c r="K48" s="5">
        <v>684.0</v>
      </c>
      <c r="N48" s="5" t="s">
        <v>470</v>
      </c>
      <c r="O48" s="5">
        <v>3.0</v>
      </c>
      <c r="P48" s="5">
        <v>3.0</v>
      </c>
      <c r="Q48" s="15">
        <f t="shared" si="1"/>
        <v>0</v>
      </c>
    </row>
    <row r="49">
      <c r="H49" s="15" t="s">
        <v>72</v>
      </c>
      <c r="I49" s="15">
        <v>1480.0</v>
      </c>
      <c r="J49" s="5" t="s">
        <v>471</v>
      </c>
      <c r="K49" s="5">
        <v>136.0</v>
      </c>
      <c r="N49" s="5" t="s">
        <v>472</v>
      </c>
      <c r="O49" s="5">
        <v>3.0</v>
      </c>
      <c r="P49" s="5">
        <v>3.0</v>
      </c>
      <c r="Q49" s="15">
        <f t="shared" si="1"/>
        <v>0</v>
      </c>
    </row>
    <row r="50">
      <c r="H50" s="15" t="s">
        <v>29</v>
      </c>
      <c r="I50" s="15">
        <v>11738.0</v>
      </c>
      <c r="J50" s="5" t="s">
        <v>473</v>
      </c>
      <c r="K50" s="5">
        <v>1002.0</v>
      </c>
      <c r="N50" s="5" t="s">
        <v>474</v>
      </c>
      <c r="O50" s="5">
        <v>9.0</v>
      </c>
      <c r="P50" s="5">
        <v>9.0</v>
      </c>
      <c r="Q50" s="15">
        <f t="shared" si="1"/>
        <v>0</v>
      </c>
    </row>
    <row r="51">
      <c r="H51" s="15" t="s">
        <v>12</v>
      </c>
      <c r="I51" s="15">
        <v>57235.0</v>
      </c>
      <c r="J51" s="5" t="s">
        <v>475</v>
      </c>
      <c r="K51" s="5">
        <v>2841.0</v>
      </c>
      <c r="N51" s="5" t="s">
        <v>476</v>
      </c>
      <c r="O51" s="5">
        <v>14.0</v>
      </c>
      <c r="P51" s="5">
        <v>14.0</v>
      </c>
      <c r="Q51" s="15">
        <f t="shared" si="1"/>
        <v>0</v>
      </c>
    </row>
    <row r="52">
      <c r="H52" s="15" t="s">
        <v>80</v>
      </c>
      <c r="I52" s="15">
        <v>488.0</v>
      </c>
      <c r="J52" s="5" t="s">
        <v>477</v>
      </c>
      <c r="K52" s="5">
        <v>34.0</v>
      </c>
      <c r="N52" s="5" t="s">
        <v>478</v>
      </c>
      <c r="O52" s="5">
        <v>10.0</v>
      </c>
      <c r="P52" s="5">
        <v>11.0</v>
      </c>
      <c r="Q52" s="15">
        <f t="shared" si="1"/>
        <v>1</v>
      </c>
    </row>
    <row r="53">
      <c r="H53" s="15" t="s">
        <v>21</v>
      </c>
      <c r="I53" s="15">
        <v>29813.0</v>
      </c>
      <c r="J53" s="5" t="s">
        <v>479</v>
      </c>
      <c r="K53" s="5">
        <v>1450.0</v>
      </c>
      <c r="N53" s="5" t="s">
        <v>480</v>
      </c>
      <c r="O53" s="5">
        <v>9.0</v>
      </c>
      <c r="P53" s="5">
        <v>9.0</v>
      </c>
      <c r="Q53" s="15">
        <f t="shared" si="1"/>
        <v>0</v>
      </c>
    </row>
    <row r="54">
      <c r="H54" s="15" t="s">
        <v>35</v>
      </c>
      <c r="I54" s="15">
        <v>10946.0</v>
      </c>
      <c r="J54" s="5" t="s">
        <v>481</v>
      </c>
      <c r="K54" s="5">
        <v>758.0</v>
      </c>
      <c r="N54" s="5" t="s">
        <v>482</v>
      </c>
      <c r="O54" s="5">
        <v>21.0</v>
      </c>
      <c r="P54" s="5">
        <v>22.0</v>
      </c>
      <c r="Q54" s="15">
        <f t="shared" si="1"/>
        <v>1</v>
      </c>
    </row>
    <row r="55">
      <c r="H55" s="15" t="s">
        <v>68</v>
      </c>
      <c r="I55" s="15">
        <v>4633.0</v>
      </c>
      <c r="J55" s="5" t="s">
        <v>483</v>
      </c>
      <c r="K55" s="5">
        <v>158.0</v>
      </c>
      <c r="N55" s="5" t="s">
        <v>484</v>
      </c>
      <c r="O55" s="5">
        <v>12.0</v>
      </c>
      <c r="P55" s="5">
        <v>12.0</v>
      </c>
      <c r="Q55" s="15">
        <f t="shared" si="1"/>
        <v>0</v>
      </c>
    </row>
    <row r="56">
      <c r="H56" s="15" t="s">
        <v>60</v>
      </c>
      <c r="I56" s="15">
        <v>5560.0</v>
      </c>
      <c r="J56" s="5" t="s">
        <v>485</v>
      </c>
      <c r="K56" s="5">
        <v>251.0</v>
      </c>
      <c r="N56" s="5" t="s">
        <v>486</v>
      </c>
      <c r="O56" s="5">
        <v>5.0</v>
      </c>
      <c r="P56" s="5">
        <v>5.0</v>
      </c>
      <c r="Q56" s="15">
        <f t="shared" si="1"/>
        <v>0</v>
      </c>
    </row>
    <row r="57">
      <c r="H57" s="15" t="s">
        <v>45</v>
      </c>
      <c r="I57" s="15">
        <v>6609.0</v>
      </c>
      <c r="J57" s="5" t="s">
        <v>487</v>
      </c>
      <c r="K57" s="5">
        <v>581.0</v>
      </c>
      <c r="N57" s="5" t="s">
        <v>488</v>
      </c>
      <c r="O57" s="5">
        <v>1.0</v>
      </c>
      <c r="P57" s="5">
        <v>1.0</v>
      </c>
      <c r="Q57" s="15">
        <f t="shared" si="1"/>
        <v>0</v>
      </c>
    </row>
    <row r="58">
      <c r="H58" s="15" t="s">
        <v>357</v>
      </c>
      <c r="I58" s="15">
        <v>790.0</v>
      </c>
      <c r="J58" s="5" t="s">
        <v>489</v>
      </c>
      <c r="K58" s="5">
        <v>65.0</v>
      </c>
      <c r="N58" s="5" t="s">
        <v>490</v>
      </c>
      <c r="O58" s="5">
        <v>46.0</v>
      </c>
      <c r="P58" s="5">
        <v>46.0</v>
      </c>
      <c r="Q58" s="15">
        <f t="shared" si="1"/>
        <v>0</v>
      </c>
    </row>
    <row r="59">
      <c r="H59" s="15" t="s">
        <v>51</v>
      </c>
      <c r="I59" s="15">
        <v>11002.0</v>
      </c>
      <c r="J59" s="5" t="s">
        <v>491</v>
      </c>
      <c r="K59" s="5">
        <v>376.0</v>
      </c>
      <c r="N59" s="5" t="s">
        <v>492</v>
      </c>
      <c r="O59" s="5">
        <v>5.0</v>
      </c>
      <c r="P59" s="5">
        <v>5.0</v>
      </c>
      <c r="Q59" s="15">
        <f t="shared" si="1"/>
        <v>0</v>
      </c>
    </row>
    <row r="60">
      <c r="H60" s="15" t="s">
        <v>55</v>
      </c>
      <c r="I60" s="15">
        <v>4796.0</v>
      </c>
      <c r="J60" s="5" t="s">
        <v>493</v>
      </c>
      <c r="K60" s="5">
        <v>318.0</v>
      </c>
      <c r="N60" s="5" t="s">
        <v>494</v>
      </c>
      <c r="O60" s="5">
        <v>17.0</v>
      </c>
      <c r="P60" s="5">
        <v>17.0</v>
      </c>
      <c r="Q60" s="15">
        <f t="shared" si="1"/>
        <v>0</v>
      </c>
    </row>
    <row r="61">
      <c r="H61" s="15" t="s">
        <v>22</v>
      </c>
      <c r="I61" s="15">
        <v>19304.0</v>
      </c>
      <c r="J61" s="5" t="s">
        <v>495</v>
      </c>
      <c r="K61" s="5">
        <v>1512.0</v>
      </c>
      <c r="N61" s="5" t="s">
        <v>496</v>
      </c>
      <c r="O61" s="5">
        <v>5.0</v>
      </c>
      <c r="P61" s="5">
        <v>5.0</v>
      </c>
      <c r="Q61" s="15">
        <f t="shared" si="1"/>
        <v>0</v>
      </c>
    </row>
    <row r="62">
      <c r="H62" s="15" t="s">
        <v>42</v>
      </c>
      <c r="I62" s="15">
        <v>10320.0</v>
      </c>
      <c r="J62" s="5" t="s">
        <v>497</v>
      </c>
      <c r="K62" s="5">
        <v>691.0</v>
      </c>
      <c r="N62" s="5" t="s">
        <v>498</v>
      </c>
      <c r="O62" s="5">
        <v>1.0</v>
      </c>
      <c r="P62" s="5">
        <v>1.0</v>
      </c>
      <c r="Q62" s="15">
        <f t="shared" si="1"/>
        <v>0</v>
      </c>
    </row>
    <row r="63">
      <c r="H63" s="15" t="s">
        <v>65</v>
      </c>
      <c r="I63" s="15">
        <v>2340.0</v>
      </c>
      <c r="J63" s="5" t="s">
        <v>499</v>
      </c>
      <c r="K63" s="5">
        <v>176.0</v>
      </c>
      <c r="N63" s="5" t="s">
        <v>500</v>
      </c>
      <c r="O63" s="5">
        <v>1.0</v>
      </c>
      <c r="P63" s="5">
        <v>1.0</v>
      </c>
      <c r="Q63" s="15">
        <f t="shared" si="1"/>
        <v>0</v>
      </c>
    </row>
    <row r="64">
      <c r="H64" s="15" t="s">
        <v>57</v>
      </c>
      <c r="I64" s="15">
        <v>5029.0</v>
      </c>
      <c r="J64" s="5" t="s">
        <v>501</v>
      </c>
      <c r="K64" s="5">
        <v>310.0</v>
      </c>
      <c r="N64" s="5" t="s">
        <v>502</v>
      </c>
      <c r="O64" s="5">
        <v>5.0</v>
      </c>
      <c r="P64" s="5">
        <v>5.0</v>
      </c>
      <c r="Q64" s="15">
        <f t="shared" si="1"/>
        <v>0</v>
      </c>
    </row>
    <row r="65">
      <c r="H65" s="15" t="s">
        <v>8</v>
      </c>
      <c r="I65" s="15">
        <v>120447.0</v>
      </c>
      <c r="J65" s="5" t="s">
        <v>503</v>
      </c>
      <c r="K65" s="5">
        <v>4593.0</v>
      </c>
      <c r="N65" s="5" t="s">
        <v>504</v>
      </c>
      <c r="O65" s="5">
        <v>18.0</v>
      </c>
      <c r="P65" s="5">
        <v>19.0</v>
      </c>
      <c r="Q65" s="15">
        <f t="shared" si="1"/>
        <v>1</v>
      </c>
    </row>
    <row r="66">
      <c r="H66" s="15" t="s">
        <v>18</v>
      </c>
      <c r="I66" s="15">
        <v>28303.0</v>
      </c>
      <c r="J66" s="5" t="s">
        <v>505</v>
      </c>
      <c r="K66" s="5">
        <v>1499.0</v>
      </c>
      <c r="N66" s="5" t="s">
        <v>506</v>
      </c>
      <c r="O66" s="5">
        <v>2.0</v>
      </c>
      <c r="P66" s="5">
        <v>2.0</v>
      </c>
      <c r="Q66" s="15">
        <f t="shared" si="1"/>
        <v>0</v>
      </c>
    </row>
    <row r="67">
      <c r="H67" s="15" t="s">
        <v>66</v>
      </c>
      <c r="I67" s="15">
        <v>4163.0</v>
      </c>
      <c r="J67" s="5" t="s">
        <v>507</v>
      </c>
      <c r="K67" s="5">
        <v>170.0</v>
      </c>
      <c r="N67" s="5" t="s">
        <v>508</v>
      </c>
      <c r="O67" s="5">
        <v>35.0</v>
      </c>
      <c r="P67" s="5">
        <v>35.0</v>
      </c>
      <c r="Q67" s="15">
        <f t="shared" si="1"/>
        <v>0</v>
      </c>
    </row>
    <row r="68">
      <c r="H68" s="15" t="s">
        <v>77</v>
      </c>
      <c r="I68" s="15">
        <v>3032.0</v>
      </c>
      <c r="J68" s="5" t="s">
        <v>509</v>
      </c>
      <c r="K68" s="5">
        <v>69.0</v>
      </c>
      <c r="N68" s="5" t="s">
        <v>510</v>
      </c>
      <c r="O68" s="5">
        <v>2.0</v>
      </c>
      <c r="P68" s="5">
        <v>2.0</v>
      </c>
      <c r="Q68" s="15">
        <f t="shared" si="1"/>
        <v>0</v>
      </c>
    </row>
    <row r="69">
      <c r="H69" s="15" t="s">
        <v>13</v>
      </c>
      <c r="I69" s="15">
        <v>55281.0</v>
      </c>
      <c r="J69" s="5" t="s">
        <v>511</v>
      </c>
      <c r="K69" s="5">
        <v>2788.0</v>
      </c>
      <c r="N69" s="5" t="s">
        <v>512</v>
      </c>
      <c r="O69" s="5">
        <v>11.0</v>
      </c>
      <c r="P69" s="5">
        <v>11.0</v>
      </c>
      <c r="Q69" s="15">
        <f t="shared" si="1"/>
        <v>0</v>
      </c>
    </row>
    <row r="70">
      <c r="H70" s="15" t="s">
        <v>10</v>
      </c>
      <c r="I70" s="15">
        <v>65846.0</v>
      </c>
      <c r="J70" s="5" t="s">
        <v>513</v>
      </c>
      <c r="K70" s="5">
        <v>3113.0</v>
      </c>
      <c r="N70" s="5" t="s">
        <v>514</v>
      </c>
      <c r="O70" s="5">
        <v>4.0</v>
      </c>
      <c r="P70" s="5">
        <v>4.0</v>
      </c>
      <c r="Q70" s="15">
        <f t="shared" si="1"/>
        <v>0</v>
      </c>
    </row>
    <row r="71">
      <c r="H71" s="15" t="s">
        <v>53</v>
      </c>
      <c r="I71" s="15">
        <v>3793.0</v>
      </c>
      <c r="J71" s="5" t="s">
        <v>515</v>
      </c>
      <c r="K71" s="5">
        <v>336.0</v>
      </c>
      <c r="N71" s="5" t="s">
        <v>516</v>
      </c>
      <c r="O71" s="5">
        <v>1.0</v>
      </c>
      <c r="P71" s="5">
        <v>1.0</v>
      </c>
      <c r="Q71" s="15">
        <f t="shared" si="1"/>
        <v>0</v>
      </c>
    </row>
    <row r="72">
      <c r="H72" s="15" t="s">
        <v>62</v>
      </c>
      <c r="I72" s="15">
        <v>3195.0</v>
      </c>
      <c r="J72" s="5" t="s">
        <v>517</v>
      </c>
      <c r="K72" s="5">
        <v>209.0</v>
      </c>
      <c r="N72" s="5" t="s">
        <v>518</v>
      </c>
      <c r="O72" s="5">
        <v>5.0</v>
      </c>
      <c r="P72" s="5">
        <v>5.0</v>
      </c>
      <c r="Q72" s="15">
        <f t="shared" si="1"/>
        <v>0</v>
      </c>
    </row>
    <row r="73">
      <c r="H73" s="15" t="s">
        <v>166</v>
      </c>
      <c r="I73" s="15">
        <v>1048.0</v>
      </c>
      <c r="J73" s="5" t="s">
        <v>519</v>
      </c>
      <c r="K73" s="5">
        <v>83.0</v>
      </c>
      <c r="N73" s="5" t="s">
        <v>520</v>
      </c>
      <c r="O73" s="5">
        <v>20.0</v>
      </c>
      <c r="P73" s="5">
        <v>20.0</v>
      </c>
      <c r="Q73" s="15">
        <f t="shared" si="1"/>
        <v>0</v>
      </c>
    </row>
    <row r="74">
      <c r="H74" s="15" t="s">
        <v>47</v>
      </c>
      <c r="I74" s="15">
        <v>7563.0</v>
      </c>
      <c r="J74" s="5" t="s">
        <v>521</v>
      </c>
      <c r="K74" s="5">
        <v>518.0</v>
      </c>
      <c r="N74" s="5" t="s">
        <v>522</v>
      </c>
      <c r="O74" s="5">
        <v>7.0</v>
      </c>
      <c r="P74" s="5">
        <v>7.0</v>
      </c>
      <c r="Q74" s="15">
        <f t="shared" si="1"/>
        <v>0</v>
      </c>
    </row>
    <row r="75">
      <c r="H75" s="15" t="s">
        <v>54</v>
      </c>
      <c r="I75" s="15">
        <v>6145.0</v>
      </c>
      <c r="J75" s="5" t="s">
        <v>523</v>
      </c>
      <c r="K75" s="5">
        <v>344.0</v>
      </c>
      <c r="N75" s="5" t="s">
        <v>524</v>
      </c>
      <c r="O75" s="5">
        <v>1.0</v>
      </c>
      <c r="P75" s="5">
        <v>1.0</v>
      </c>
      <c r="Q75" s="15">
        <f t="shared" si="1"/>
        <v>0</v>
      </c>
    </row>
    <row r="76">
      <c r="H76" s="15" t="s">
        <v>38</v>
      </c>
      <c r="I76" s="15">
        <v>14028.0</v>
      </c>
      <c r="J76" s="5" t="s">
        <v>525</v>
      </c>
      <c r="K76" s="5">
        <v>762.0</v>
      </c>
      <c r="N76" s="5" t="s">
        <v>526</v>
      </c>
      <c r="O76" s="5">
        <v>8.0</v>
      </c>
      <c r="P76" s="5">
        <v>8.0</v>
      </c>
      <c r="Q76" s="15">
        <f t="shared" si="1"/>
        <v>0</v>
      </c>
    </row>
    <row r="77">
      <c r="H77" s="15" t="s">
        <v>69</v>
      </c>
      <c r="I77" s="15">
        <v>2247.0</v>
      </c>
      <c r="J77" s="5" t="s">
        <v>527</v>
      </c>
      <c r="K77" s="5">
        <v>167.0</v>
      </c>
      <c r="N77" s="5" t="s">
        <v>528</v>
      </c>
      <c r="O77" s="5">
        <v>25.0</v>
      </c>
      <c r="P77" s="5">
        <v>25.0</v>
      </c>
      <c r="Q77" s="15">
        <f t="shared" si="1"/>
        <v>0</v>
      </c>
    </row>
    <row r="78">
      <c r="H78" s="15" t="s">
        <v>73</v>
      </c>
      <c r="I78" s="15">
        <v>2056.0</v>
      </c>
      <c r="J78" s="5" t="s">
        <v>529</v>
      </c>
      <c r="K78" s="5">
        <v>142.0</v>
      </c>
      <c r="N78" s="5" t="s">
        <v>530</v>
      </c>
      <c r="O78" s="5">
        <v>3.0</v>
      </c>
      <c r="P78" s="5">
        <v>3.0</v>
      </c>
      <c r="Q78" s="15">
        <f t="shared" si="1"/>
        <v>0</v>
      </c>
    </row>
    <row r="79">
      <c r="I79" s="15">
        <f>SUM(I3:I78)</f>
        <v>1474487</v>
      </c>
      <c r="K79" s="15">
        <f>SUM(K2:K78)</f>
        <v>78962</v>
      </c>
      <c r="N79" s="5" t="s">
        <v>531</v>
      </c>
      <c r="O79" s="5">
        <v>3.0</v>
      </c>
      <c r="P79" s="5">
        <v>3.0</v>
      </c>
      <c r="Q79" s="15">
        <f t="shared" si="1"/>
        <v>0</v>
      </c>
    </row>
    <row r="80">
      <c r="N80" s="5" t="s">
        <v>532</v>
      </c>
      <c r="O80" s="5">
        <v>2.0</v>
      </c>
      <c r="P80" s="5">
        <v>2.0</v>
      </c>
      <c r="Q80" s="15">
        <f t="shared" si="1"/>
        <v>0</v>
      </c>
    </row>
    <row r="81">
      <c r="N81" s="5" t="s">
        <v>533</v>
      </c>
      <c r="O81" s="5">
        <v>1.0</v>
      </c>
      <c r="P81" s="5">
        <v>1.0</v>
      </c>
      <c r="Q81" s="15">
        <f t="shared" si="1"/>
        <v>0</v>
      </c>
    </row>
    <row r="82">
      <c r="N82" s="5" t="s">
        <v>534</v>
      </c>
      <c r="O82" s="5">
        <v>26.0</v>
      </c>
      <c r="P82" s="5">
        <v>26.0</v>
      </c>
      <c r="Q82" s="15">
        <f t="shared" si="1"/>
        <v>0</v>
      </c>
    </row>
    <row r="83">
      <c r="N83" s="5" t="s">
        <v>535</v>
      </c>
      <c r="O83" s="5">
        <v>7.0</v>
      </c>
      <c r="P83" s="5">
        <v>8.0</v>
      </c>
      <c r="Q83" s="15">
        <f t="shared" si="1"/>
        <v>1</v>
      </c>
    </row>
    <row r="84">
      <c r="N84" s="5" t="s">
        <v>536</v>
      </c>
      <c r="O84" s="5">
        <v>1.0</v>
      </c>
      <c r="P84" s="5">
        <v>1.0</v>
      </c>
      <c r="Q84" s="15">
        <f t="shared" si="1"/>
        <v>0</v>
      </c>
    </row>
    <row r="85">
      <c r="N85" s="5" t="s">
        <v>537</v>
      </c>
      <c r="O85" s="5">
        <v>31.0</v>
      </c>
      <c r="P85" s="5">
        <v>35.0</v>
      </c>
      <c r="Q85" s="15">
        <f t="shared" si="1"/>
        <v>4</v>
      </c>
    </row>
    <row r="86">
      <c r="N86" s="5" t="s">
        <v>538</v>
      </c>
      <c r="O86" s="5">
        <v>1.0</v>
      </c>
      <c r="P86" s="5">
        <v>1.0</v>
      </c>
      <c r="Q86" s="15">
        <f t="shared" si="1"/>
        <v>0</v>
      </c>
    </row>
    <row r="87">
      <c r="N87" s="5" t="s">
        <v>539</v>
      </c>
      <c r="O87" s="5">
        <v>7.0</v>
      </c>
      <c r="P87" s="5">
        <v>7.0</v>
      </c>
      <c r="Q87" s="15">
        <f t="shared" si="1"/>
        <v>0</v>
      </c>
    </row>
    <row r="88">
      <c r="N88" s="5" t="s">
        <v>540</v>
      </c>
      <c r="O88" s="5">
        <v>5.0</v>
      </c>
      <c r="P88" s="5">
        <v>5.0</v>
      </c>
      <c r="Q88" s="15">
        <f t="shared" si="1"/>
        <v>0</v>
      </c>
    </row>
    <row r="89">
      <c r="N89" s="5" t="s">
        <v>541</v>
      </c>
      <c r="O89" s="5">
        <v>4.0</v>
      </c>
      <c r="P89" s="5">
        <v>4.0</v>
      </c>
      <c r="Q89" s="15">
        <f t="shared" si="1"/>
        <v>0</v>
      </c>
    </row>
    <row r="90">
      <c r="N90" s="5" t="s">
        <v>542</v>
      </c>
      <c r="O90" s="5">
        <v>1.0</v>
      </c>
      <c r="P90" s="5">
        <v>1.0</v>
      </c>
      <c r="Q90" s="15">
        <f t="shared" si="1"/>
        <v>0</v>
      </c>
    </row>
    <row r="91">
      <c r="N91" s="5" t="s">
        <v>543</v>
      </c>
      <c r="O91" s="5">
        <v>5.0</v>
      </c>
      <c r="P91" s="5">
        <v>5.0</v>
      </c>
      <c r="Q91" s="15">
        <f t="shared" si="1"/>
        <v>0</v>
      </c>
    </row>
    <row r="92">
      <c r="N92" s="5" t="s">
        <v>544</v>
      </c>
      <c r="O92" s="5">
        <v>1.0</v>
      </c>
      <c r="P92" s="5">
        <v>1.0</v>
      </c>
      <c r="Q92" s="15">
        <f t="shared" si="1"/>
        <v>0</v>
      </c>
    </row>
    <row r="93">
      <c r="N93" s="5" t="s">
        <v>545</v>
      </c>
      <c r="O93" s="5">
        <v>32.0</v>
      </c>
      <c r="P93" s="5">
        <v>32.0</v>
      </c>
      <c r="Q93" s="15">
        <f t="shared" si="1"/>
        <v>0</v>
      </c>
    </row>
    <row r="94">
      <c r="N94" s="5" t="s">
        <v>546</v>
      </c>
      <c r="O94" s="5">
        <v>7.0</v>
      </c>
      <c r="P94" s="5">
        <v>7.0</v>
      </c>
      <c r="Q94" s="15">
        <f t="shared" si="1"/>
        <v>0</v>
      </c>
    </row>
    <row r="95">
      <c r="N95" s="5" t="s">
        <v>547</v>
      </c>
      <c r="O95" s="5">
        <v>4.0</v>
      </c>
      <c r="P95" s="5">
        <v>4.0</v>
      </c>
      <c r="Q95" s="15">
        <f t="shared" si="1"/>
        <v>0</v>
      </c>
    </row>
    <row r="96">
      <c r="N96" s="5" t="s">
        <v>548</v>
      </c>
      <c r="O96" s="5">
        <v>6.0</v>
      </c>
      <c r="P96" s="5">
        <v>6.0</v>
      </c>
      <c r="Q96" s="15">
        <f t="shared" si="1"/>
        <v>0</v>
      </c>
    </row>
    <row r="97">
      <c r="N97" s="5" t="s">
        <v>549</v>
      </c>
      <c r="O97" s="5">
        <v>13.0</v>
      </c>
      <c r="P97" s="5">
        <v>13.0</v>
      </c>
      <c r="Q97" s="15">
        <f t="shared" si="1"/>
        <v>0</v>
      </c>
    </row>
    <row r="98">
      <c r="N98" s="5" t="s">
        <v>550</v>
      </c>
      <c r="O98" s="5">
        <v>1.0</v>
      </c>
      <c r="P98" s="5">
        <v>1.0</v>
      </c>
      <c r="Q98" s="15">
        <f t="shared" si="1"/>
        <v>0</v>
      </c>
    </row>
    <row r="99">
      <c r="N99" s="5" t="s">
        <v>551</v>
      </c>
      <c r="O99" s="5">
        <v>2.0</v>
      </c>
      <c r="P99" s="5">
        <v>2.0</v>
      </c>
      <c r="Q99" s="15">
        <f t="shared" si="1"/>
        <v>0</v>
      </c>
    </row>
    <row r="100">
      <c r="N100" s="5" t="s">
        <v>552</v>
      </c>
      <c r="O100" s="5">
        <v>1.0</v>
      </c>
      <c r="P100" s="5">
        <v>1.0</v>
      </c>
      <c r="Q100" s="15">
        <f t="shared" si="1"/>
        <v>0</v>
      </c>
    </row>
    <row r="101">
      <c r="N101" s="5" t="s">
        <v>553</v>
      </c>
      <c r="O101" s="5">
        <v>9.0</v>
      </c>
      <c r="P101" s="5">
        <v>9.0</v>
      </c>
      <c r="Q101" s="15">
        <f t="shared" si="1"/>
        <v>0</v>
      </c>
    </row>
    <row r="102">
      <c r="N102" s="5" t="s">
        <v>554</v>
      </c>
      <c r="O102" s="5">
        <v>4.0</v>
      </c>
      <c r="P102" s="5">
        <v>4.0</v>
      </c>
      <c r="Q102" s="15">
        <f t="shared" si="1"/>
        <v>0</v>
      </c>
    </row>
    <row r="103">
      <c r="N103" s="5" t="s">
        <v>555</v>
      </c>
      <c r="O103" s="5">
        <v>2.0</v>
      </c>
      <c r="P103" s="5">
        <v>2.0</v>
      </c>
      <c r="Q103" s="15">
        <f t="shared" si="1"/>
        <v>0</v>
      </c>
    </row>
    <row r="104">
      <c r="N104" s="5" t="s">
        <v>556</v>
      </c>
      <c r="O104" s="5">
        <v>3.0</v>
      </c>
      <c r="P104" s="5">
        <v>3.0</v>
      </c>
      <c r="Q104" s="15">
        <f t="shared" si="1"/>
        <v>0</v>
      </c>
    </row>
    <row r="105">
      <c r="N105" s="5" t="s">
        <v>557</v>
      </c>
      <c r="O105" s="5">
        <v>46.0</v>
      </c>
      <c r="P105" s="5">
        <v>53.0</v>
      </c>
      <c r="Q105" s="15">
        <f t="shared" si="1"/>
        <v>7</v>
      </c>
    </row>
    <row r="106">
      <c r="N106" s="5" t="s">
        <v>558</v>
      </c>
      <c r="O106" s="5">
        <v>10.0</v>
      </c>
      <c r="P106" s="5">
        <v>11.0</v>
      </c>
      <c r="Q106" s="15">
        <f t="shared" si="1"/>
        <v>1</v>
      </c>
    </row>
    <row r="107">
      <c r="N107" s="5" t="s">
        <v>559</v>
      </c>
      <c r="O107" s="5">
        <v>1.0</v>
      </c>
      <c r="P107" s="5">
        <v>1.0</v>
      </c>
      <c r="Q107" s="15">
        <f t="shared" si="1"/>
        <v>0</v>
      </c>
    </row>
    <row r="108">
      <c r="N108" s="5" t="s">
        <v>560</v>
      </c>
      <c r="O108" s="5">
        <v>3.0</v>
      </c>
      <c r="P108" s="5">
        <v>4.0</v>
      </c>
      <c r="Q108" s="15">
        <f t="shared" si="1"/>
        <v>1</v>
      </c>
    </row>
    <row r="109">
      <c r="N109" s="5" t="s">
        <v>561</v>
      </c>
      <c r="O109" s="5">
        <v>3.0</v>
      </c>
      <c r="P109" s="5">
        <v>3.0</v>
      </c>
      <c r="Q109" s="15">
        <f t="shared" si="1"/>
        <v>0</v>
      </c>
    </row>
    <row r="110">
      <c r="N110" s="5" t="s">
        <v>562</v>
      </c>
      <c r="O110" s="5">
        <v>10.0</v>
      </c>
      <c r="P110" s="5">
        <v>10.0</v>
      </c>
      <c r="Q110" s="15">
        <f t="shared" si="1"/>
        <v>0</v>
      </c>
    </row>
    <row r="111">
      <c r="N111" s="5" t="s">
        <v>563</v>
      </c>
      <c r="O111" s="5">
        <v>1.0</v>
      </c>
      <c r="P111" s="5">
        <v>1.0</v>
      </c>
      <c r="Q111" s="15">
        <f t="shared" si="1"/>
        <v>0</v>
      </c>
    </row>
    <row r="112">
      <c r="N112" s="5" t="s">
        <v>564</v>
      </c>
      <c r="O112" s="5">
        <v>1.0</v>
      </c>
      <c r="P112" s="5">
        <v>1.0</v>
      </c>
      <c r="Q112" s="15">
        <f t="shared" si="1"/>
        <v>0</v>
      </c>
    </row>
    <row r="113">
      <c r="N113" s="5" t="s">
        <v>565</v>
      </c>
      <c r="O113" s="5">
        <v>8.0</v>
      </c>
      <c r="P113" s="5">
        <v>8.0</v>
      </c>
      <c r="Q113" s="15">
        <f t="shared" si="1"/>
        <v>0</v>
      </c>
    </row>
    <row r="114">
      <c r="N114" s="5" t="s">
        <v>566</v>
      </c>
      <c r="O114" s="5">
        <v>26.0</v>
      </c>
      <c r="P114" s="5">
        <v>26.0</v>
      </c>
      <c r="Q114" s="15">
        <f t="shared" si="1"/>
        <v>0</v>
      </c>
    </row>
    <row r="115">
      <c r="N115" s="5" t="s">
        <v>567</v>
      </c>
      <c r="O115" s="5">
        <v>1.0</v>
      </c>
      <c r="P115" s="5">
        <v>1.0</v>
      </c>
      <c r="Q115" s="15">
        <f t="shared" si="1"/>
        <v>0</v>
      </c>
    </row>
    <row r="116">
      <c r="N116" s="5" t="s">
        <v>568</v>
      </c>
      <c r="O116" s="5">
        <v>31.0</v>
      </c>
      <c r="P116" s="5">
        <v>32.0</v>
      </c>
      <c r="Q116" s="15">
        <f t="shared" si="1"/>
        <v>1</v>
      </c>
    </row>
    <row r="117">
      <c r="N117" s="5" t="s">
        <v>569</v>
      </c>
      <c r="O117" s="5">
        <v>37481.0</v>
      </c>
      <c r="P117" s="5">
        <v>39434.0</v>
      </c>
      <c r="Q117" s="15">
        <f t="shared" si="1"/>
        <v>1953</v>
      </c>
    </row>
    <row r="118">
      <c r="N118" s="5" t="s">
        <v>570</v>
      </c>
      <c r="O118" s="5">
        <v>4.0</v>
      </c>
      <c r="P118" s="5">
        <v>4.0</v>
      </c>
      <c r="Q118" s="15">
        <f t="shared" si="1"/>
        <v>0</v>
      </c>
    </row>
    <row r="119">
      <c r="N119" s="5" t="s">
        <v>571</v>
      </c>
      <c r="O119" s="5">
        <v>2.0</v>
      </c>
      <c r="P119" s="5">
        <v>2.0</v>
      </c>
      <c r="Q119" s="15">
        <f t="shared" si="1"/>
        <v>0</v>
      </c>
    </row>
    <row r="120">
      <c r="N120" s="5" t="s">
        <v>572</v>
      </c>
      <c r="O120" s="5">
        <v>1.0</v>
      </c>
      <c r="P120" s="5">
        <v>1.0</v>
      </c>
      <c r="Q120" s="15">
        <f t="shared" si="1"/>
        <v>0</v>
      </c>
    </row>
    <row r="121">
      <c r="N121" s="5" t="s">
        <v>573</v>
      </c>
      <c r="O121" s="5">
        <v>5.0</v>
      </c>
      <c r="P121" s="5">
        <v>5.0</v>
      </c>
      <c r="Q121" s="15">
        <f t="shared" si="1"/>
        <v>0</v>
      </c>
    </row>
    <row r="122">
      <c r="O122" s="15" t="str">
        <f t="shared" ref="O122:P122" si="2">SUM(#REF!)</f>
        <v>#REF!</v>
      </c>
      <c r="P122" s="15" t="str">
        <f t="shared" si="2"/>
        <v>#REF!</v>
      </c>
      <c r="Q122" s="15" t="str">
        <f t="shared" si="1"/>
        <v>#REF!</v>
      </c>
    </row>
  </sheetData>
  <hyperlinks>
    <hyperlink r:id="rId1" ref="M2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13"/>
  </cols>
  <sheetData>
    <row r="1">
      <c r="A1" s="5"/>
      <c r="B1" s="5"/>
      <c r="D1" s="5"/>
      <c r="E1" s="5"/>
      <c r="G1" s="8" t="s">
        <v>153</v>
      </c>
      <c r="K1" s="2" t="s">
        <v>574</v>
      </c>
    </row>
    <row r="2">
      <c r="A2" s="5" t="s">
        <v>67</v>
      </c>
      <c r="B2" s="5">
        <v>2.0</v>
      </c>
      <c r="D2" s="5" t="s">
        <v>156</v>
      </c>
      <c r="E2" s="5">
        <v>4.0</v>
      </c>
      <c r="G2" s="4">
        <v>2022.0</v>
      </c>
      <c r="H2" s="4">
        <v>54.0</v>
      </c>
      <c r="K2" s="5" t="s">
        <v>173</v>
      </c>
      <c r="L2" s="5">
        <v>2.0</v>
      </c>
    </row>
    <row r="3">
      <c r="A3" s="5" t="s">
        <v>75</v>
      </c>
      <c r="B3" s="5">
        <v>2.0</v>
      </c>
      <c r="D3" s="5" t="s">
        <v>144</v>
      </c>
      <c r="E3" s="5">
        <v>5.0</v>
      </c>
      <c r="G3" s="4">
        <v>2021.0</v>
      </c>
      <c r="H3" s="4">
        <v>189.0</v>
      </c>
      <c r="K3" s="5" t="s">
        <v>175</v>
      </c>
      <c r="L3" s="5">
        <v>1.0</v>
      </c>
    </row>
    <row r="4">
      <c r="A4" s="5" t="s">
        <v>48</v>
      </c>
      <c r="B4" s="5">
        <v>12.0</v>
      </c>
      <c r="D4" s="5" t="s">
        <v>158</v>
      </c>
      <c r="E4" s="5">
        <v>1.0</v>
      </c>
      <c r="G4" s="4">
        <v>2020.0</v>
      </c>
      <c r="H4" s="4">
        <v>129.0</v>
      </c>
      <c r="K4" s="5" t="s">
        <v>177</v>
      </c>
      <c r="L4" s="5">
        <v>3.0</v>
      </c>
    </row>
    <row r="5">
      <c r="A5" s="5" t="s">
        <v>19</v>
      </c>
      <c r="B5" s="5">
        <v>59.0</v>
      </c>
      <c r="D5" s="5" t="s">
        <v>150</v>
      </c>
      <c r="E5" s="5">
        <v>9.0</v>
      </c>
      <c r="G5" s="4">
        <v>2019.0</v>
      </c>
      <c r="H5" s="4">
        <v>184.0</v>
      </c>
      <c r="K5" s="5" t="s">
        <v>179</v>
      </c>
      <c r="L5" s="5">
        <v>3.0</v>
      </c>
    </row>
    <row r="6">
      <c r="A6" s="5" t="s">
        <v>58</v>
      </c>
      <c r="B6" s="5">
        <v>9.0</v>
      </c>
      <c r="D6" s="5" t="s">
        <v>160</v>
      </c>
      <c r="E6" s="5">
        <v>1.0</v>
      </c>
      <c r="G6" s="4">
        <v>2018.0</v>
      </c>
      <c r="H6" s="4">
        <v>135.0</v>
      </c>
      <c r="K6" s="5" t="s">
        <v>181</v>
      </c>
      <c r="L6" s="5">
        <v>1.0</v>
      </c>
    </row>
    <row r="7">
      <c r="A7" s="5" t="s">
        <v>78</v>
      </c>
      <c r="B7" s="5">
        <v>15.0</v>
      </c>
      <c r="D7" s="5" t="s">
        <v>162</v>
      </c>
      <c r="E7" s="5">
        <v>2.0</v>
      </c>
      <c r="G7" s="4">
        <v>2017.0</v>
      </c>
      <c r="H7" s="4">
        <v>193.0</v>
      </c>
      <c r="K7" s="5" t="s">
        <v>184</v>
      </c>
      <c r="L7" s="5">
        <v>4.0</v>
      </c>
    </row>
    <row r="8">
      <c r="A8" s="5" t="s">
        <v>64</v>
      </c>
      <c r="B8" s="5">
        <v>3.0</v>
      </c>
      <c r="D8" s="5" t="s">
        <v>136</v>
      </c>
      <c r="E8" s="5">
        <v>14.0</v>
      </c>
      <c r="G8" s="4">
        <v>2016.0</v>
      </c>
      <c r="H8" s="4">
        <v>107.0</v>
      </c>
      <c r="K8" s="5" t="s">
        <v>186</v>
      </c>
      <c r="L8" s="5">
        <v>33.0</v>
      </c>
    </row>
    <row r="9">
      <c r="A9" s="5" t="s">
        <v>52</v>
      </c>
      <c r="B9" s="5">
        <v>11.0</v>
      </c>
      <c r="D9" s="5" t="s">
        <v>164</v>
      </c>
      <c r="E9" s="5">
        <v>1.0</v>
      </c>
      <c r="G9" s="4">
        <v>2015.0</v>
      </c>
      <c r="H9" s="4">
        <v>140.0</v>
      </c>
      <c r="K9" s="5" t="s">
        <v>188</v>
      </c>
      <c r="L9" s="5">
        <v>8.0</v>
      </c>
    </row>
    <row r="10">
      <c r="A10" s="5" t="s">
        <v>28</v>
      </c>
      <c r="B10" s="5">
        <v>39.0</v>
      </c>
      <c r="D10" s="5" t="s">
        <v>146</v>
      </c>
      <c r="E10" s="5">
        <v>6.0</v>
      </c>
      <c r="G10" s="4">
        <v>2014.0</v>
      </c>
      <c r="H10" s="4">
        <v>123.0</v>
      </c>
      <c r="K10" s="5" t="s">
        <v>190</v>
      </c>
      <c r="L10" s="5">
        <v>3.0</v>
      </c>
    </row>
    <row r="11">
      <c r="A11" s="5" t="s">
        <v>25</v>
      </c>
      <c r="B11" s="5">
        <v>62.0</v>
      </c>
      <c r="D11" s="5" t="s">
        <v>148</v>
      </c>
      <c r="E11" s="5">
        <v>1160.0</v>
      </c>
      <c r="G11" s="4">
        <v>2013.0</v>
      </c>
      <c r="H11" s="4">
        <v>106.0</v>
      </c>
      <c r="K11" s="5" t="s">
        <v>575</v>
      </c>
      <c r="L11" s="5">
        <v>3.0</v>
      </c>
    </row>
    <row r="12">
      <c r="A12" s="5" t="s">
        <v>76</v>
      </c>
      <c r="B12" s="5">
        <v>4.0</v>
      </c>
      <c r="D12" s="5" t="s">
        <v>152</v>
      </c>
      <c r="E12" s="5">
        <v>194.0</v>
      </c>
      <c r="G12" s="4">
        <v>2012.0</v>
      </c>
      <c r="H12" s="4">
        <v>28.0</v>
      </c>
      <c r="K12" s="5" t="s">
        <v>193</v>
      </c>
      <c r="L12" s="5">
        <v>1.0</v>
      </c>
    </row>
    <row r="13">
      <c r="A13" s="5" t="s">
        <v>74</v>
      </c>
      <c r="B13" s="5">
        <v>5.0</v>
      </c>
      <c r="E13" s="15">
        <f>SUM(E2:E12)</f>
        <v>1397</v>
      </c>
      <c r="G13" s="4">
        <v>2011.0</v>
      </c>
      <c r="H13" s="4">
        <v>6.0</v>
      </c>
      <c r="K13" s="5" t="s">
        <v>195</v>
      </c>
      <c r="L13" s="5">
        <v>16.0</v>
      </c>
    </row>
    <row r="14">
      <c r="A14" s="5" t="s">
        <v>7</v>
      </c>
      <c r="B14" s="5">
        <v>77.0</v>
      </c>
      <c r="G14" s="4">
        <v>2010.0</v>
      </c>
      <c r="H14" s="4">
        <v>1.0</v>
      </c>
      <c r="K14" s="5" t="s">
        <v>157</v>
      </c>
      <c r="L14" s="5">
        <v>16.0</v>
      </c>
    </row>
    <row r="15">
      <c r="A15" s="5" t="s">
        <v>56</v>
      </c>
      <c r="B15" s="5">
        <v>12.0</v>
      </c>
      <c r="G15" s="4">
        <v>2009.0</v>
      </c>
      <c r="H15" s="4">
        <v>1.0</v>
      </c>
      <c r="K15" s="5" t="s">
        <v>576</v>
      </c>
      <c r="L15" s="5">
        <v>1.0</v>
      </c>
    </row>
    <row r="16">
      <c r="A16" s="5" t="s">
        <v>50</v>
      </c>
      <c r="B16" s="5">
        <v>25.0</v>
      </c>
      <c r="G16" s="4">
        <v>2008.0</v>
      </c>
      <c r="H16" s="4">
        <v>1.0</v>
      </c>
      <c r="K16" s="5" t="s">
        <v>577</v>
      </c>
      <c r="L16" s="5">
        <v>1.0</v>
      </c>
    </row>
    <row r="17">
      <c r="A17" s="5" t="s">
        <v>40</v>
      </c>
      <c r="B17" s="5">
        <v>22.0</v>
      </c>
      <c r="H17" s="15">
        <f>SUM(H2:H16)</f>
        <v>1397</v>
      </c>
      <c r="K17" s="5" t="s">
        <v>199</v>
      </c>
      <c r="L17" s="5">
        <v>11.0</v>
      </c>
    </row>
    <row r="18">
      <c r="A18" s="5" t="s">
        <v>79</v>
      </c>
      <c r="B18" s="5">
        <v>4.0</v>
      </c>
      <c r="K18" s="5" t="s">
        <v>578</v>
      </c>
      <c r="L18" s="5">
        <v>1.0</v>
      </c>
    </row>
    <row r="19">
      <c r="A19" s="5" t="s">
        <v>43</v>
      </c>
      <c r="B19" s="5">
        <v>18.0</v>
      </c>
      <c r="K19" s="5" t="s">
        <v>203</v>
      </c>
      <c r="L19" s="5">
        <v>5.0</v>
      </c>
    </row>
    <row r="20">
      <c r="A20" s="5" t="s">
        <v>34</v>
      </c>
      <c r="B20" s="5">
        <v>26.0</v>
      </c>
      <c r="K20" s="5" t="s">
        <v>579</v>
      </c>
      <c r="L20" s="5">
        <v>2.0</v>
      </c>
    </row>
    <row r="21">
      <c r="A21" s="5" t="s">
        <v>580</v>
      </c>
      <c r="B21" s="5">
        <v>3.0</v>
      </c>
      <c r="K21" s="5" t="s">
        <v>207</v>
      </c>
      <c r="L21" s="5">
        <v>283.0</v>
      </c>
    </row>
    <row r="22">
      <c r="A22" s="5" t="s">
        <v>32</v>
      </c>
      <c r="B22" s="5">
        <v>26.0</v>
      </c>
      <c r="K22" s="5" t="s">
        <v>145</v>
      </c>
      <c r="L22" s="5">
        <v>15.0</v>
      </c>
    </row>
    <row r="23">
      <c r="A23" s="5" t="s">
        <v>36</v>
      </c>
      <c r="B23" s="5">
        <v>21.0</v>
      </c>
      <c r="D23" s="5" t="s">
        <v>581</v>
      </c>
      <c r="E23" s="5" t="s">
        <v>582</v>
      </c>
      <c r="K23" s="5" t="s">
        <v>212</v>
      </c>
      <c r="L23" s="5">
        <v>2.0</v>
      </c>
    </row>
    <row r="24">
      <c r="A24" s="5" t="s">
        <v>9</v>
      </c>
      <c r="B24" s="5">
        <v>138.0</v>
      </c>
      <c r="K24" s="5" t="s">
        <v>214</v>
      </c>
      <c r="L24" s="5">
        <v>47.0</v>
      </c>
    </row>
    <row r="25">
      <c r="A25" s="5" t="s">
        <v>44</v>
      </c>
      <c r="B25" s="5">
        <v>25.0</v>
      </c>
      <c r="K25" s="5" t="s">
        <v>216</v>
      </c>
      <c r="L25" s="5">
        <v>2.0</v>
      </c>
    </row>
    <row r="26">
      <c r="A26" s="5" t="s">
        <v>24</v>
      </c>
      <c r="B26" s="5">
        <v>54.0</v>
      </c>
      <c r="K26" s="5" t="s">
        <v>583</v>
      </c>
      <c r="L26" s="5">
        <v>4.0</v>
      </c>
    </row>
    <row r="27">
      <c r="A27" s="5" t="s">
        <v>15</v>
      </c>
      <c r="B27" s="5">
        <v>24.0</v>
      </c>
      <c r="K27" s="5" t="s">
        <v>218</v>
      </c>
      <c r="L27" s="5">
        <v>6.0</v>
      </c>
    </row>
    <row r="28">
      <c r="A28" s="5" t="s">
        <v>11</v>
      </c>
      <c r="B28" s="5">
        <v>131.0</v>
      </c>
      <c r="K28" s="5" t="s">
        <v>220</v>
      </c>
      <c r="L28" s="5">
        <v>3.0</v>
      </c>
    </row>
    <row r="29">
      <c r="A29" s="5" t="s">
        <v>16</v>
      </c>
      <c r="B29" s="5">
        <v>52.0</v>
      </c>
      <c r="K29" s="5" t="s">
        <v>222</v>
      </c>
      <c r="L29" s="5">
        <v>1.0</v>
      </c>
    </row>
    <row r="30">
      <c r="A30" s="5" t="s">
        <v>70</v>
      </c>
      <c r="B30" s="5">
        <v>4.0</v>
      </c>
      <c r="K30" s="5" t="s">
        <v>139</v>
      </c>
      <c r="L30" s="5">
        <v>7.0</v>
      </c>
    </row>
    <row r="31">
      <c r="A31" s="5" t="s">
        <v>17</v>
      </c>
      <c r="B31" s="5">
        <v>74.0</v>
      </c>
      <c r="K31" s="5" t="s">
        <v>227</v>
      </c>
      <c r="L31" s="5">
        <v>4.0</v>
      </c>
    </row>
    <row r="32">
      <c r="A32" s="5" t="s">
        <v>71</v>
      </c>
      <c r="B32" s="5">
        <v>1.0</v>
      </c>
      <c r="K32" s="5" t="s">
        <v>229</v>
      </c>
      <c r="L32" s="5">
        <v>1.0</v>
      </c>
    </row>
    <row r="33">
      <c r="A33" s="5" t="s">
        <v>46</v>
      </c>
      <c r="B33" s="5">
        <v>18.0</v>
      </c>
      <c r="K33" s="5" t="s">
        <v>231</v>
      </c>
      <c r="L33" s="5">
        <v>7.0</v>
      </c>
    </row>
    <row r="34">
      <c r="A34" s="5" t="s">
        <v>31</v>
      </c>
      <c r="B34" s="5">
        <v>228.0</v>
      </c>
      <c r="K34" s="5" t="s">
        <v>584</v>
      </c>
      <c r="L34" s="5">
        <v>2.0</v>
      </c>
    </row>
    <row r="35">
      <c r="A35" s="5" t="s">
        <v>49</v>
      </c>
      <c r="B35" s="5">
        <v>33.0</v>
      </c>
      <c r="K35" s="5" t="s">
        <v>233</v>
      </c>
      <c r="L35" s="5">
        <v>4.0</v>
      </c>
    </row>
    <row r="36">
      <c r="A36" s="5" t="s">
        <v>63</v>
      </c>
      <c r="B36" s="5">
        <v>17.0</v>
      </c>
      <c r="K36" s="5" t="s">
        <v>235</v>
      </c>
      <c r="L36" s="5">
        <v>3.0</v>
      </c>
    </row>
    <row r="37">
      <c r="A37" s="5" t="s">
        <v>14</v>
      </c>
      <c r="B37" s="5">
        <v>122.0</v>
      </c>
      <c r="K37" s="5" t="s">
        <v>237</v>
      </c>
      <c r="L37" s="5">
        <v>16.0</v>
      </c>
    </row>
    <row r="38">
      <c r="A38" s="5" t="s">
        <v>6</v>
      </c>
      <c r="B38" s="5">
        <v>79.0</v>
      </c>
      <c r="K38" s="5" t="s">
        <v>239</v>
      </c>
      <c r="L38" s="5">
        <v>2.0</v>
      </c>
    </row>
    <row r="39">
      <c r="A39" s="5" t="s">
        <v>20</v>
      </c>
      <c r="B39" s="5">
        <v>41.0</v>
      </c>
      <c r="K39" s="5" t="s">
        <v>585</v>
      </c>
      <c r="L39" s="5">
        <v>1.0</v>
      </c>
    </row>
    <row r="40">
      <c r="A40" s="5" t="s">
        <v>33</v>
      </c>
      <c r="B40" s="5">
        <v>4.0</v>
      </c>
      <c r="K40" s="5" t="s">
        <v>241</v>
      </c>
      <c r="L40" s="5">
        <v>3.0</v>
      </c>
    </row>
    <row r="41">
      <c r="A41" s="5" t="s">
        <v>27</v>
      </c>
      <c r="B41" s="5">
        <v>59.0</v>
      </c>
      <c r="K41" s="5" t="s">
        <v>243</v>
      </c>
      <c r="L41" s="5">
        <v>23.0</v>
      </c>
    </row>
    <row r="42">
      <c r="A42" s="5" t="s">
        <v>39</v>
      </c>
      <c r="B42" s="5">
        <v>1.0</v>
      </c>
      <c r="K42" s="5" t="s">
        <v>245</v>
      </c>
      <c r="L42" s="5">
        <v>2.0</v>
      </c>
    </row>
    <row r="43">
      <c r="A43" s="5" t="s">
        <v>37</v>
      </c>
      <c r="B43" s="5">
        <v>12.0</v>
      </c>
      <c r="K43" s="5" t="s">
        <v>159</v>
      </c>
      <c r="L43" s="5">
        <v>138.0</v>
      </c>
    </row>
    <row r="44">
      <c r="A44" s="5" t="s">
        <v>59</v>
      </c>
      <c r="B44" s="5">
        <v>17.0</v>
      </c>
      <c r="K44" s="5" t="s">
        <v>248</v>
      </c>
      <c r="L44" s="5">
        <v>10.0</v>
      </c>
    </row>
    <row r="45">
      <c r="A45" s="5" t="s">
        <v>23</v>
      </c>
      <c r="B45" s="5">
        <v>18.0</v>
      </c>
      <c r="K45" s="5" t="s">
        <v>250</v>
      </c>
      <c r="L45" s="5">
        <v>33.0</v>
      </c>
    </row>
    <row r="46">
      <c r="A46" s="5" t="s">
        <v>26</v>
      </c>
      <c r="B46" s="5">
        <v>29.0</v>
      </c>
      <c r="K46" s="5" t="s">
        <v>586</v>
      </c>
      <c r="L46" s="5">
        <v>1.0</v>
      </c>
    </row>
    <row r="47">
      <c r="A47" s="5" t="s">
        <v>30</v>
      </c>
      <c r="B47" s="5">
        <v>44.0</v>
      </c>
      <c r="K47" s="5" t="s">
        <v>254</v>
      </c>
      <c r="L47" s="5">
        <v>3.0</v>
      </c>
    </row>
    <row r="48">
      <c r="A48" s="5" t="s">
        <v>41</v>
      </c>
      <c r="B48" s="5">
        <v>37.0</v>
      </c>
      <c r="K48" s="5" t="s">
        <v>256</v>
      </c>
      <c r="L48" s="5">
        <v>3.0</v>
      </c>
    </row>
    <row r="49">
      <c r="A49" s="5" t="s">
        <v>72</v>
      </c>
      <c r="B49" s="5">
        <v>9.0</v>
      </c>
      <c r="K49" s="5" t="s">
        <v>587</v>
      </c>
      <c r="L49" s="5">
        <v>3.0</v>
      </c>
    </row>
    <row r="50">
      <c r="A50" s="5" t="s">
        <v>29</v>
      </c>
      <c r="B50" s="5">
        <v>20.0</v>
      </c>
      <c r="K50" s="5" t="s">
        <v>258</v>
      </c>
      <c r="L50" s="5">
        <v>9.0</v>
      </c>
    </row>
    <row r="51">
      <c r="A51" s="5" t="s">
        <v>12</v>
      </c>
      <c r="B51" s="5">
        <v>9.0</v>
      </c>
      <c r="K51" s="5" t="s">
        <v>151</v>
      </c>
      <c r="L51" s="5">
        <v>14.0</v>
      </c>
    </row>
    <row r="52">
      <c r="A52" s="5" t="s">
        <v>21</v>
      </c>
      <c r="B52" s="5">
        <v>60.0</v>
      </c>
      <c r="K52" s="5" t="s">
        <v>261</v>
      </c>
      <c r="L52" s="5">
        <v>11.0</v>
      </c>
    </row>
    <row r="53">
      <c r="A53" s="5" t="s">
        <v>35</v>
      </c>
      <c r="B53" s="5">
        <v>24.0</v>
      </c>
      <c r="K53" s="5" t="s">
        <v>263</v>
      </c>
      <c r="L53" s="5">
        <v>9.0</v>
      </c>
    </row>
    <row r="54">
      <c r="A54" s="5" t="s">
        <v>60</v>
      </c>
      <c r="B54" s="5">
        <v>8.0</v>
      </c>
      <c r="K54" s="5" t="s">
        <v>265</v>
      </c>
      <c r="L54" s="5">
        <v>22.0</v>
      </c>
    </row>
    <row r="55">
      <c r="A55" s="5" t="s">
        <v>45</v>
      </c>
      <c r="B55" s="5">
        <v>10.0</v>
      </c>
      <c r="K55" s="5" t="s">
        <v>161</v>
      </c>
      <c r="L55" s="5">
        <v>12.0</v>
      </c>
    </row>
    <row r="56">
      <c r="A56" s="5" t="s">
        <v>357</v>
      </c>
      <c r="B56" s="5">
        <v>2.0</v>
      </c>
      <c r="K56" s="5" t="s">
        <v>270</v>
      </c>
      <c r="L56" s="5">
        <v>5.0</v>
      </c>
    </row>
    <row r="57">
      <c r="A57" s="5" t="s">
        <v>51</v>
      </c>
      <c r="B57" s="5">
        <v>1.0</v>
      </c>
      <c r="K57" s="5" t="s">
        <v>272</v>
      </c>
      <c r="L57" s="5">
        <v>1.0</v>
      </c>
    </row>
    <row r="58">
      <c r="A58" s="5" t="s">
        <v>55</v>
      </c>
      <c r="B58" s="5">
        <v>6.0</v>
      </c>
      <c r="K58" s="5" t="s">
        <v>274</v>
      </c>
      <c r="L58" s="5">
        <v>46.0</v>
      </c>
    </row>
    <row r="59">
      <c r="A59" s="5" t="s">
        <v>22</v>
      </c>
      <c r="B59" s="5">
        <v>45.0</v>
      </c>
      <c r="K59" s="5" t="s">
        <v>276</v>
      </c>
      <c r="L59" s="5">
        <v>5.0</v>
      </c>
    </row>
    <row r="60">
      <c r="A60" s="5" t="s">
        <v>42</v>
      </c>
      <c r="B60" s="5">
        <v>4.0</v>
      </c>
      <c r="K60" s="5" t="s">
        <v>278</v>
      </c>
      <c r="L60" s="5">
        <v>17.0</v>
      </c>
    </row>
    <row r="61">
      <c r="A61" s="5" t="s">
        <v>65</v>
      </c>
      <c r="B61" s="5">
        <v>6.0</v>
      </c>
      <c r="K61" s="5" t="s">
        <v>163</v>
      </c>
      <c r="L61" s="5">
        <v>5.0</v>
      </c>
    </row>
    <row r="62">
      <c r="A62" s="5" t="s">
        <v>57</v>
      </c>
      <c r="B62" s="5">
        <v>19.0</v>
      </c>
      <c r="K62" s="5" t="s">
        <v>588</v>
      </c>
      <c r="L62" s="5">
        <v>1.0</v>
      </c>
    </row>
    <row r="63">
      <c r="A63" s="5" t="s">
        <v>8</v>
      </c>
      <c r="B63" s="5">
        <v>81.0</v>
      </c>
      <c r="K63" s="5" t="s">
        <v>137</v>
      </c>
      <c r="L63" s="5">
        <v>1.0</v>
      </c>
    </row>
    <row r="64">
      <c r="A64" s="5" t="s">
        <v>18</v>
      </c>
      <c r="B64" s="5">
        <v>47.0</v>
      </c>
      <c r="K64" s="5" t="s">
        <v>282</v>
      </c>
      <c r="L64" s="5">
        <v>5.0</v>
      </c>
    </row>
    <row r="65">
      <c r="A65" s="5" t="s">
        <v>66</v>
      </c>
      <c r="B65" s="5">
        <v>2.0</v>
      </c>
      <c r="K65" s="5" t="s">
        <v>284</v>
      </c>
      <c r="L65" s="5">
        <v>19.0</v>
      </c>
    </row>
    <row r="66">
      <c r="A66" s="5" t="s">
        <v>13</v>
      </c>
      <c r="B66" s="5">
        <v>291.0</v>
      </c>
      <c r="K66" s="5" t="s">
        <v>290</v>
      </c>
      <c r="L66" s="5">
        <v>2.0</v>
      </c>
    </row>
    <row r="67">
      <c r="A67" s="5" t="s">
        <v>10</v>
      </c>
      <c r="B67" s="5">
        <v>55.0</v>
      </c>
      <c r="K67" s="5" t="s">
        <v>292</v>
      </c>
      <c r="L67" s="5">
        <v>35.0</v>
      </c>
    </row>
    <row r="68">
      <c r="A68" s="5" t="s">
        <v>53</v>
      </c>
      <c r="B68" s="5">
        <v>30.0</v>
      </c>
      <c r="K68" s="5" t="s">
        <v>294</v>
      </c>
      <c r="L68" s="5">
        <v>2.0</v>
      </c>
    </row>
    <row r="69">
      <c r="A69" s="5" t="s">
        <v>62</v>
      </c>
      <c r="B69" s="5">
        <v>2.0</v>
      </c>
      <c r="K69" s="5" t="s">
        <v>296</v>
      </c>
      <c r="L69" s="5">
        <v>11.0</v>
      </c>
    </row>
    <row r="70">
      <c r="A70" s="5" t="s">
        <v>47</v>
      </c>
      <c r="B70" s="5">
        <v>12.0</v>
      </c>
      <c r="K70" s="5" t="s">
        <v>302</v>
      </c>
      <c r="L70" s="5">
        <v>4.0</v>
      </c>
    </row>
    <row r="71">
      <c r="A71" s="5" t="s">
        <v>54</v>
      </c>
      <c r="B71" s="5">
        <v>13.0</v>
      </c>
      <c r="K71" s="5" t="s">
        <v>304</v>
      </c>
      <c r="L71" s="5">
        <v>1.0</v>
      </c>
    </row>
    <row r="72">
      <c r="A72" s="5" t="s">
        <v>38</v>
      </c>
      <c r="B72" s="5">
        <v>9.0</v>
      </c>
      <c r="K72" s="5" t="s">
        <v>589</v>
      </c>
      <c r="L72" s="5">
        <v>5.0</v>
      </c>
    </row>
    <row r="73">
      <c r="A73" s="5" t="s">
        <v>69</v>
      </c>
      <c r="B73" s="5">
        <v>5.0</v>
      </c>
      <c r="K73" s="5" t="s">
        <v>308</v>
      </c>
      <c r="L73" s="5">
        <v>20.0</v>
      </c>
    </row>
    <row r="74">
      <c r="A74" s="5" t="s">
        <v>73</v>
      </c>
      <c r="B74" s="5">
        <v>2.0</v>
      </c>
      <c r="K74" s="5" t="s">
        <v>141</v>
      </c>
      <c r="L74" s="5">
        <v>7.0</v>
      </c>
    </row>
    <row r="75">
      <c r="B75" s="15">
        <f>SUM(B2:B74)</f>
        <v>2491</v>
      </c>
      <c r="K75" s="5" t="s">
        <v>313</v>
      </c>
      <c r="L75" s="5">
        <v>1.0</v>
      </c>
    </row>
    <row r="76">
      <c r="K76" s="5" t="s">
        <v>315</v>
      </c>
      <c r="L76" s="5">
        <v>8.0</v>
      </c>
    </row>
    <row r="77">
      <c r="K77" s="5" t="s">
        <v>317</v>
      </c>
      <c r="L77" s="5">
        <v>25.0</v>
      </c>
    </row>
    <row r="78">
      <c r="K78" s="5" t="s">
        <v>319</v>
      </c>
      <c r="L78" s="5">
        <v>3.0</v>
      </c>
    </row>
    <row r="79">
      <c r="K79" s="5" t="s">
        <v>320</v>
      </c>
      <c r="L79" s="5">
        <v>3.0</v>
      </c>
    </row>
    <row r="80">
      <c r="K80" s="5" t="s">
        <v>143</v>
      </c>
      <c r="L80" s="5">
        <v>2.0</v>
      </c>
    </row>
    <row r="81">
      <c r="K81" s="5" t="s">
        <v>590</v>
      </c>
      <c r="L81" s="5">
        <v>1.0</v>
      </c>
    </row>
    <row r="82">
      <c r="K82" s="5" t="s">
        <v>165</v>
      </c>
      <c r="L82" s="5">
        <v>26.0</v>
      </c>
    </row>
    <row r="83">
      <c r="K83" s="5" t="s">
        <v>321</v>
      </c>
      <c r="L83" s="5">
        <v>8.0</v>
      </c>
    </row>
    <row r="84">
      <c r="K84" s="5" t="s">
        <v>591</v>
      </c>
      <c r="L84" s="5">
        <v>1.0</v>
      </c>
    </row>
    <row r="85">
      <c r="K85" s="5" t="s">
        <v>322</v>
      </c>
      <c r="L85" s="5">
        <v>35.0</v>
      </c>
    </row>
    <row r="86">
      <c r="K86" s="5" t="s">
        <v>325</v>
      </c>
      <c r="L86" s="5">
        <v>1.0</v>
      </c>
    </row>
    <row r="87">
      <c r="K87" s="5" t="s">
        <v>326</v>
      </c>
      <c r="L87" s="5">
        <v>7.0</v>
      </c>
    </row>
    <row r="88">
      <c r="K88" s="5" t="s">
        <v>592</v>
      </c>
      <c r="L88" s="5">
        <v>5.0</v>
      </c>
    </row>
    <row r="89">
      <c r="K89" s="5" t="s">
        <v>327</v>
      </c>
      <c r="L89" s="5">
        <v>4.0</v>
      </c>
    </row>
    <row r="90">
      <c r="K90" s="5" t="s">
        <v>328</v>
      </c>
      <c r="L90" s="5">
        <v>1.0</v>
      </c>
    </row>
    <row r="91">
      <c r="K91" s="5" t="s">
        <v>329</v>
      </c>
      <c r="L91" s="5">
        <v>5.0</v>
      </c>
    </row>
    <row r="92">
      <c r="K92" s="5" t="s">
        <v>331</v>
      </c>
      <c r="L92" s="5">
        <v>1.0</v>
      </c>
    </row>
    <row r="93">
      <c r="K93" s="5" t="s">
        <v>332</v>
      </c>
      <c r="L93" s="5">
        <v>32.0</v>
      </c>
    </row>
    <row r="94">
      <c r="K94" s="5" t="s">
        <v>333</v>
      </c>
      <c r="L94" s="5">
        <v>7.0</v>
      </c>
    </row>
    <row r="95">
      <c r="K95" s="5" t="s">
        <v>334</v>
      </c>
      <c r="L95" s="5">
        <v>4.0</v>
      </c>
    </row>
    <row r="96">
      <c r="K96" s="5" t="s">
        <v>335</v>
      </c>
      <c r="L96" s="5">
        <v>6.0</v>
      </c>
    </row>
    <row r="97">
      <c r="K97" s="5" t="s">
        <v>336</v>
      </c>
      <c r="L97" s="5">
        <v>13.0</v>
      </c>
    </row>
    <row r="98">
      <c r="K98" s="5" t="s">
        <v>593</v>
      </c>
      <c r="L98" s="5">
        <v>1.0</v>
      </c>
    </row>
    <row r="99">
      <c r="K99" s="5" t="s">
        <v>338</v>
      </c>
      <c r="L99" s="5">
        <v>2.0</v>
      </c>
    </row>
    <row r="100">
      <c r="K100" s="5" t="s">
        <v>339</v>
      </c>
      <c r="L100" s="5">
        <v>1.0</v>
      </c>
    </row>
    <row r="101">
      <c r="K101" s="5" t="s">
        <v>147</v>
      </c>
      <c r="L101" s="5">
        <v>9.0</v>
      </c>
    </row>
    <row r="102">
      <c r="K102" s="5" t="s">
        <v>594</v>
      </c>
      <c r="L102" s="5">
        <v>4.0</v>
      </c>
    </row>
    <row r="103">
      <c r="K103" s="5" t="s">
        <v>595</v>
      </c>
      <c r="L103" s="5">
        <v>2.0</v>
      </c>
    </row>
    <row r="104">
      <c r="K104" s="5" t="s">
        <v>341</v>
      </c>
      <c r="L104" s="5">
        <v>3.0</v>
      </c>
    </row>
    <row r="105">
      <c r="K105" s="5" t="s">
        <v>135</v>
      </c>
      <c r="L105" s="5">
        <v>53.0</v>
      </c>
    </row>
    <row r="106">
      <c r="K106" s="5" t="s">
        <v>342</v>
      </c>
      <c r="L106" s="5">
        <v>11.0</v>
      </c>
    </row>
    <row r="107">
      <c r="K107" s="5" t="s">
        <v>596</v>
      </c>
      <c r="L107" s="5">
        <v>1.0</v>
      </c>
    </row>
    <row r="108">
      <c r="K108" s="5" t="s">
        <v>343</v>
      </c>
      <c r="L108" s="5">
        <v>4.0</v>
      </c>
    </row>
    <row r="109">
      <c r="K109" s="5" t="s">
        <v>344</v>
      </c>
      <c r="L109" s="5">
        <v>3.0</v>
      </c>
    </row>
    <row r="110">
      <c r="K110" s="5" t="s">
        <v>345</v>
      </c>
      <c r="L110" s="5">
        <v>10.0</v>
      </c>
    </row>
    <row r="111">
      <c r="K111" s="5" t="s">
        <v>346</v>
      </c>
      <c r="L111" s="5">
        <v>1.0</v>
      </c>
    </row>
    <row r="112">
      <c r="K112" s="5" t="s">
        <v>597</v>
      </c>
      <c r="L112" s="5">
        <v>1.0</v>
      </c>
    </row>
    <row r="113">
      <c r="K113" s="5" t="s">
        <v>347</v>
      </c>
      <c r="L113" s="5">
        <v>8.0</v>
      </c>
    </row>
    <row r="114">
      <c r="K114" s="5" t="s">
        <v>149</v>
      </c>
      <c r="L114" s="5">
        <v>26.0</v>
      </c>
    </row>
    <row r="115">
      <c r="K115" s="5" t="s">
        <v>598</v>
      </c>
      <c r="L115" s="5">
        <v>1.0</v>
      </c>
    </row>
    <row r="116">
      <c r="K116" s="5" t="s">
        <v>348</v>
      </c>
      <c r="L116" s="5">
        <v>32.0</v>
      </c>
    </row>
    <row r="117">
      <c r="K117" s="5" t="s">
        <v>350</v>
      </c>
      <c r="M117" s="5">
        <v>39416.0</v>
      </c>
    </row>
    <row r="118">
      <c r="K118" s="5" t="s">
        <v>351</v>
      </c>
      <c r="L118" s="5">
        <v>4.0</v>
      </c>
    </row>
    <row r="119">
      <c r="K119" s="5" t="s">
        <v>352</v>
      </c>
      <c r="L119" s="5">
        <v>2.0</v>
      </c>
    </row>
    <row r="120">
      <c r="K120" s="5" t="s">
        <v>599</v>
      </c>
      <c r="L120" s="5">
        <v>1.0</v>
      </c>
    </row>
    <row r="121">
      <c r="K121" s="5" t="s">
        <v>353</v>
      </c>
      <c r="L121" s="5">
        <v>5.0</v>
      </c>
    </row>
    <row r="122">
      <c r="L122" s="15">
        <f>SUM(L2:L121)</f>
        <v>1397</v>
      </c>
    </row>
  </sheetData>
  <drawing r:id="rId1"/>
</worksheet>
</file>