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in Parts" sheetId="1" state="visible" r:id="rId3"/>
    <sheet name="Uber Cheap Sherpa Mini" sheetId="2" state="visible" r:id="rId4"/>
    <sheet name="Neutrino Display" sheetId="3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<sst xmlns="http://schemas.openxmlformats.org/spreadsheetml/2006/main" count="196" uniqueCount="176">
  <si>
    <t xml:space="preserve">Item</t>
  </si>
  <si>
    <t xml:space="preserve">Quantity</t>
  </si>
  <si>
    <t xml:space="preserve">Main Price</t>
  </si>
  <si>
    <t xml:space="preserve">Alt. Price</t>
  </si>
  <si>
    <t xml:space="preserve">Link</t>
  </si>
  <si>
    <t xml:space="preserve">Notes</t>
  </si>
  <si>
    <t xml:space="preserve">Alternative source</t>
  </si>
  <si>
    <t xml:space="preserve">Alternate source 2</t>
  </si>
  <si>
    <t xml:space="preserve">KINEMATICS</t>
  </si>
  <si>
    <t xml:space="preserve">STEPPERONLINE NEMA 17 20mm motor 3pcs</t>
  </si>
  <si>
    <t xml:space="preserve">https://www.aliexpress.com/item/1005003226027617.html</t>
  </si>
  <si>
    <t xml:space="preserve">Alternative source has JST connectors</t>
  </si>
  <si>
    <t xml:space="preserve">https://www.aliexpress.com/item/1005004708155105.html</t>
  </si>
  <si>
    <t xml:space="preserve">https://www.aliexpress.com/item/32585429251.html</t>
  </si>
  <si>
    <t xml:space="preserve">10x LM10UU Bearing (LYXCNC)</t>
  </si>
  <si>
    <t xml:space="preserve">https://www.aliexpress.com/item/1005004774546723.html</t>
  </si>
  <si>
    <t xml:space="preserve">MGN9C Linear Rail 150mm (LYXCNC)</t>
  </si>
  <si>
    <t xml:space="preserve">https://www.aliexpress.com/item/1005004519572683.html</t>
  </si>
  <si>
    <t xml:space="preserve">MGN9C Linear Rail 150mm [Y Axis]</t>
  </si>
  <si>
    <t xml:space="preserve">https://www.aliexpress.com/item/1005004031409270.html</t>
  </si>
  <si>
    <t xml:space="preserve">4pcs 8x150mm linear rod (ZHUHAI)</t>
  </si>
  <si>
    <t xml:space="preserve">https://www.aliexpress.com/item/1005001813564948.html</t>
  </si>
  <si>
    <t xml:space="preserve">For Z axis, you can optionally do 200mm. Make sure to change leadscrew accordingly!</t>
  </si>
  <si>
    <t xml:space="preserve">2pcs 8x150mm linear rod (ZHUHAI) [Y Axis]</t>
  </si>
  <si>
    <t xml:space="preserve">https://www.aliexpress.com/item/1005001585997299.html</t>
  </si>
  <si>
    <t xml:space="preserve">For Y axis, do not change!</t>
  </si>
  <si>
    <t xml:space="preserve">2PCs LM8SUU (SUPER3D)</t>
  </si>
  <si>
    <t xml:space="preserve">https://www.aliexpress.com/item/32819163985.html</t>
  </si>
  <si>
    <t xml:space="preserve">1PCs LM8UU (SUPER3D)</t>
  </si>
  <si>
    <t xml:space="preserve">https://www.aliexpress.com/item/4000528511830.html</t>
  </si>
  <si>
    <t xml:space="preserve">GT2 2GT Open Belt 3m (POWGE)</t>
  </si>
  <si>
    <t xml:space="preserve">https://www.aliexpress.com/item/902692789.html</t>
  </si>
  <si>
    <t xml:space="preserve">1pcs 150mm 2mm pitch 8mm leadscrew (ZHUHAI)</t>
  </si>
  <si>
    <t xml:space="preserve">https://www.aliexpress.com/item/32873975375.html</t>
  </si>
  <si>
    <t xml:space="preserve">Alternate source $3.67</t>
  </si>
  <si>
    <t xml:space="preserve">https://www.aliexpress.com/item/4001332632943.html</t>
  </si>
  <si>
    <t xml:space="preserve">10pcs F623ZZ Bearing (AXK HARDWARE)</t>
  </si>
  <si>
    <t xml:space="preserve">https://www.aliexpress.com/item/1005002679059125.html</t>
  </si>
  <si>
    <t xml:space="preserve">Alternate source is roughly $15, RS. Can use toothed idler pulleys, we just need 12 "Joints" total.</t>
  </si>
  <si>
    <t xml:space="preserve">https://www.aliexpress.com/item/1005004095001000.html</t>
  </si>
  <si>
    <t xml:space="preserve">1pcs GT2 2GT 5MM Bore Timing pulley (POWGE) </t>
  </si>
  <si>
    <t xml:space="preserve">https://www.aliexpress.com/item/32995102911.html</t>
  </si>
  <si>
    <t xml:space="preserve">Alternate source is roughly $2.34, quality could be suspect</t>
  </si>
  <si>
    <t xml:space="preserve">https://www.aliexpress.com/item/1005002226516848.html</t>
  </si>
  <si>
    <t xml:space="preserve">2pcs GT2 3MM Bore 16T Idler timing pulley (Maecoom)</t>
  </si>
  <si>
    <t xml:space="preserve">https://www.aliexpress.com/item/1005003291106065.html</t>
  </si>
  <si>
    <t xml:space="preserve">Powge as alternate source</t>
  </si>
  <si>
    <t xml:space="preserve">https://www.aliexpress.com/item/32736106347.html</t>
  </si>
  <si>
    <t xml:space="preserve">Flexible Clamp Coupler (BTT)</t>
  </si>
  <si>
    <t xml:space="preserve">https://www.aliexpress.com/item/32875353222.html</t>
  </si>
  <si>
    <t xml:space="preserve">This part really should only be $1, just testing this type</t>
  </si>
  <si>
    <t xml:space="preserve">https://aliexpress.com/item/4000275512446.html</t>
  </si>
  <si>
    <t xml:space="preserve">TOTAL KINEMATICS</t>
  </si>
  <si>
    <t xml:space="preserve">ELECTRONICS</t>
  </si>
  <si>
    <t xml:space="preserve">BTT SKR Mini E3</t>
  </si>
  <si>
    <t xml:space="preserve">https://aliexpress.com/item/4001050254672.html</t>
  </si>
  <si>
    <t xml:space="preserve">Wemos S2 Mini (AITEXM ROBOT)</t>
  </si>
  <si>
    <t xml:space="preserve">https://www.aliexpress.com/item/1005003763905349.html</t>
  </si>
  <si>
    <t xml:space="preserve">Optional, could just control via PC. Alternate souce has a lot more orders</t>
  </si>
  <si>
    <t xml:space="preserve">https://www.aliexpress.com/item/1005001621784437.html</t>
  </si>
  <si>
    <t xml:space="preserve">OLED Display Upgrade (See other page)</t>
  </si>
  <si>
    <t xml:space="preserve">Optional Upgrade</t>
  </si>
  <si>
    <t xml:space="preserve">1x WS2812B LED</t>
  </si>
  <si>
    <t xml:space="preserve">https://www.aliexpress.com/item/4000403300205.html</t>
  </si>
  <si>
    <t xml:space="preserve">Optional Status indicator</t>
  </si>
  <si>
    <t xml:space="preserve">24v 8A PSU</t>
  </si>
  <si>
    <t xml:space="preserve">https://www.amazon.ca/Adapter-100-240V-Converter-Transformer-Connector/dp/B0B1D18JMX/</t>
  </si>
  <si>
    <t xml:space="preserve">Can use other ones as well, this one works best for me</t>
  </si>
  <si>
    <t xml:space="preserve">5pcs Rocker switch</t>
  </si>
  <si>
    <t xml:space="preserve">https://www.aliexpress.com/item/1005004733281102.html</t>
  </si>
  <si>
    <t xml:space="preserve">10 pcs endstop switch (JKHJ)</t>
  </si>
  <si>
    <t xml:space="preserve">https://www.aliexpress.com/item/32939882024.html</t>
  </si>
  <si>
    <t xml:space="preserve">Just storing this in case, should not be needed though.</t>
  </si>
  <si>
    <t xml:space="preserve">TOTAL ELECTRONICS</t>
  </si>
  <si>
    <t xml:space="preserve">TOOLHEAD</t>
  </si>
  <si>
    <t xml:space="preserve">MK8 Bowden Extruder (BTT)</t>
  </si>
  <si>
    <t xml:space="preserve">https://aliexpress.com/item/32951483648.html</t>
  </si>
  <si>
    <t xml:space="preserve">Mellow V6 Hotend</t>
  </si>
  <si>
    <t xml:space="preserve">https://aliexpress.com/item/33040074653.html?</t>
  </si>
  <si>
    <t xml:space="preserve">Sherpa Micro</t>
  </si>
  <si>
    <t xml:space="preserve">5015 Cooling Fan (Maecoom)</t>
  </si>
  <si>
    <t xml:space="preserve">https://www.aliexpress.com/item/1005003284761769.html</t>
  </si>
  <si>
    <t xml:space="preserve">$2.61 from BTT</t>
  </si>
  <si>
    <t xml:space="preserve">https://www.aliexpress.com/item/32509279837.html</t>
  </si>
  <si>
    <t xml:space="preserve">M12 Inductive probe (Finglai electric)</t>
  </si>
  <si>
    <t xml:space="preserve">https://www.aliexpress.com/item/4000670160051.html</t>
  </si>
  <si>
    <t xml:space="preserve">trianglelabs is m8 and $9.08</t>
  </si>
  <si>
    <t xml:space="preserve">https://www.aliexpress.com/item/1005002946647165.html</t>
  </si>
  <si>
    <t xml:space="preserve">BLTouch (Trianglelab)</t>
  </si>
  <si>
    <t xml:space="preserve">https://www.aliexpress.com/item/32840691571.html</t>
  </si>
  <si>
    <t xml:space="preserve">Alternate source is $11.13. Not needed if we're using an inductive</t>
  </si>
  <si>
    <t xml:space="preserve">https://www.aliexpress.com/item/1005004501631131.html</t>
  </si>
  <si>
    <t xml:space="preserve">TOTAL HOTEND</t>
  </si>
  <si>
    <t xml:space="preserve">BED</t>
  </si>
  <si>
    <t xml:space="preserve">LINK CNC 120mm 24V 100W Silicone heated bed</t>
  </si>
  <si>
    <t xml:space="preserve">https://www.aliexpress.com/item/32825087275.html</t>
  </si>
  <si>
    <t xml:space="preserve">LINKCNC is reputable, but quality is suspect. Short prints and low voltages should be OK</t>
  </si>
  <si>
    <t xml:space="preserve">Magnetic build plate</t>
  </si>
  <si>
    <t xml:space="preserve">https://www.aliexpress.com/item/1005004181917204.html</t>
  </si>
  <si>
    <t xml:space="preserve">Not needed if using no probe or BLTouch. Alternate source is $20</t>
  </si>
  <si>
    <t xml:space="preserve">https://www.aliexpress.com/item/1005004478136135.html</t>
  </si>
  <si>
    <t xml:space="preserve">150x150mm FR4 Sheet 1.5mm (BUYNOW)</t>
  </si>
  <si>
    <t xml:space="preserve">https://www.aliexpress.com/item/1005004784813257.html</t>
  </si>
  <si>
    <t xml:space="preserve">Not needed with alu bed</t>
  </si>
  <si>
    <t xml:space="preserve">150x150x3mm Aluminum sheet (LAOHU)</t>
  </si>
  <si>
    <t xml:space="preserve">https://www.aliexpress.com/item/1005004281567829.html</t>
  </si>
  <si>
    <t xml:space="preserve">These all seem to be more or less the same price and quality</t>
  </si>
  <si>
    <t xml:space="preserve">https://www.aliexpress.com/item/1005004962157562.html</t>
  </si>
  <si>
    <t xml:space="preserve">https://www.aliexpress.com/item/1005001769068974.html</t>
  </si>
  <si>
    <t xml:space="preserve">Custom DIY PCB heater</t>
  </si>
  <si>
    <t xml:space="preserve">Voron 0 Bed 120mm (FYSETC)</t>
  </si>
  <si>
    <t xml:space="preserve">https://www.aliexpress.com/item/1005003630087155.html</t>
  </si>
  <si>
    <t xml:space="preserve">100mm Silicone heater (BOMB)</t>
  </si>
  <si>
    <t xml:space="preserve">https://www.aliexpress.com/item/1005005170757163.html</t>
  </si>
  <si>
    <t xml:space="preserve">Alternate is more expensive but less fire hazard. Possible replacement in order to avoid melting edges?</t>
  </si>
  <si>
    <t xml:space="preserve">https://www.aliexpress.com/item/1005004011539689.html</t>
  </si>
  <si>
    <t xml:space="preserve">Build-tak esque surface? (maccurat)</t>
  </si>
  <si>
    <t xml:space="preserve">https://www.aliexpress.com/item/1005001608520091.html</t>
  </si>
  <si>
    <t xml:space="preserve">Might as well get G10 at that point</t>
  </si>
  <si>
    <t xml:space="preserve">TOTAL BED</t>
  </si>
  <si>
    <t xml:space="preserve">FASTENERS</t>
  </si>
  <si>
    <t xml:space="preserve">M3x5x4 Heatset inserts (100pcs)</t>
  </si>
  <si>
    <t xml:space="preserve">https://www.aliexpress.com/item/4000232858343.html</t>
  </si>
  <si>
    <t xml:space="preserve">50pcs M3 Washers (6mm OD 0.5mm thick)</t>
  </si>
  <si>
    <t xml:space="preserve">https://www.aliexpress.com/item/32917948919.html</t>
  </si>
  <si>
    <t xml:space="preserve">M3 Square nuts</t>
  </si>
  <si>
    <t xml:space="preserve">https://www.aliexpress.com/item/1005002179121598.html</t>
  </si>
  <si>
    <t xml:space="preserve">M3x8 SHCS</t>
  </si>
  <si>
    <t xml:space="preserve">M3x16 SHCS</t>
  </si>
  <si>
    <t xml:space="preserve">M3x20 BHCS</t>
  </si>
  <si>
    <t xml:space="preserve">M3x25 BHCS</t>
  </si>
  <si>
    <t xml:space="preserve">M3x30 BHCS</t>
  </si>
  <si>
    <t xml:space="preserve">Neodymium magnets</t>
  </si>
  <si>
    <t xml:space="preserve">https://www.aliexpress.com/item/1005005118080851.html</t>
  </si>
  <si>
    <t xml:space="preserve">TOTAL FASTENERS</t>
  </si>
  <si>
    <t xml:space="preserve">TOTAL (MINIMUM)</t>
  </si>
  <si>
    <t xml:space="preserve">TOTAL (RECOMMENDED)</t>
  </si>
  <si>
    <t xml:space="preserve">2 pcs 3x20mm shaft</t>
  </si>
  <si>
    <t xml:space="preserve">https://www.aliexpress.com/item/32945448142.html</t>
  </si>
  <si>
    <t xml:space="preserve">BMG Internals</t>
  </si>
  <si>
    <t xml:space="preserve">https://www.aliexpress.com/item/1005005061611663.html</t>
  </si>
  <si>
    <t xml:space="preserve">Alternate source seems a lot more solid</t>
  </si>
  <si>
    <t xml:space="preserve">https://www.aliexpress.com/item/1005003334389217.html</t>
  </si>
  <si>
    <t xml:space="preserve">NEMA 14 36mm pinion pancake motor (SIBOOR)</t>
  </si>
  <si>
    <t xml:space="preserve">https://www.aliexpress.com/item/1005004096324389.html</t>
  </si>
  <si>
    <t xml:space="preserve">https://www.aliexpress.com/item/1005004843857269.html</t>
  </si>
  <si>
    <t xml:space="preserve">https://www.aliexpress.com/item/1005005215303623.html</t>
  </si>
  <si>
    <t xml:space="preserve">M5x7x0.5mm Washer 50pcs (Cheng da)</t>
  </si>
  <si>
    <t xml:space="preserve">https://www.aliexpress.com/item/33043019654.html</t>
  </si>
  <si>
    <t xml:space="preserve">https://www.aliexpress.com/item/1005002046188859.html</t>
  </si>
  <si>
    <t xml:space="preserve">Heatset inserts - M3x5x4</t>
  </si>
  <si>
    <t xml:space="preserve">Use the ones you bought with the printer</t>
  </si>
  <si>
    <t xml:space="preserve">M3x20 BHCS Screw</t>
  </si>
  <si>
    <t xml:space="preserve">JIANKUI</t>
  </si>
  <si>
    <t xml:space="preserve">M3x16 BHCS Screw</t>
  </si>
  <si>
    <t xml:space="preserve">M3x8 BHCS Screw</t>
  </si>
  <si>
    <t xml:space="preserve">Trianglelabs BMG gear…?</t>
  </si>
  <si>
    <t xml:space="preserve">https://www.aliexpress.com/item/32946823004.html</t>
  </si>
  <si>
    <t xml:space="preserve">TOTAL</t>
  </si>
  <si>
    <t xml:space="preserve">0.96" i2c OLED display (SAMIORE)</t>
  </si>
  <si>
    <t xml:space="preserve">https://www.aliexpress.com/item/32638662748.html</t>
  </si>
  <si>
    <t xml:space="preserve">Get single colour</t>
  </si>
  <si>
    <t xml:space="preserve">5pcs 15mm Plum handle EC11 Encoder (Excellence electronic)</t>
  </si>
  <si>
    <t xml:space="preserve">https://www.aliexpress.com/item/1005003824684681.html</t>
  </si>
  <si>
    <t xml:space="preserve">10pcs 10 pin male right angle IDC connector (IC Components Store)</t>
  </si>
  <si>
    <t xml:space="preserve">https://www.aliexpress.com/item/32955520296.html</t>
  </si>
  <si>
    <t xml:space="preserve">https://www.aliexpress.com/item/1005004268331255.html</t>
  </si>
  <si>
    <t xml:space="preserve">1pcs 10 Pin IDC Cable 10cm (excellence electronic)</t>
  </si>
  <si>
    <t xml:space="preserve">https://www.aliexpress.com/item/1005003057058334.html</t>
  </si>
  <si>
    <t xml:space="preserve">5pcs display PCB (JLCPCB or manufacturer of your choice)</t>
  </si>
  <si>
    <t xml:space="preserve">5pcs 5V Active Buzzer (ESTARDYN)</t>
  </si>
  <si>
    <t xml:space="preserve">https://www.aliexpress.com/item/1005004207766097.html</t>
  </si>
  <si>
    <t xml:space="preserve">You can omit this</t>
  </si>
  <si>
    <t xml:space="preserve">Shipping</t>
  </si>
  <si>
    <t xml:space="preserve">Excellence electronic ships everything for a flat price </t>
  </si>
  <si>
    <t xml:space="preserve">Total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</si>
</sst>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\$#,##0.00;[RED]&quot;-$&quot;#,##0.00"/>
    <numFmt numFmtId="166" formatCode="\$#,##0.00"/>
  </numFmts>
  <fonts count="7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theme="10"/>
      <name val="Calibri"/>
      <family val="2"/>
      <charset val="1"/>
    </font>
    <font>
      <sz val="11"/>
      <name val="Calibri"/>
      <family val="2"/>
      <charset val="1"/>
    </font>
    <font>
      <sz val="10"/>
      <color theme="1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99CC"/>
        <bgColor rgb="FFF4B183"/>
      </patternFill>
    </fill>
    <fill>
      <patternFill patternType="solid">
        <fgColor theme="4" tint="0.5999"/>
        <bgColor rgb="FFCCCCFF"/>
      </patternFill>
    </fill>
    <fill>
      <patternFill patternType="solid">
        <fgColor theme="5" tint="0.3999"/>
        <bgColor rgb="FFFF99CC"/>
      </patternFill>
    </fill>
    <fill>
      <patternFill patternType="solid">
        <fgColor theme="7" tint="0.3999"/>
        <bgColor rgb="FFF4B183"/>
      </patternFill>
    </fill>
    <fill>
      <patternFill patternType="solid">
        <fgColor theme="9" tint="0.3999"/>
        <bgColor rgb="FFB4C7E7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FFFCC"/>
      <rgbColor rgb="FFCCFFFF"/>
      <rgbColor rgb="FF660066"/>
      <rgbColor rgb="FFF4B183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9D18E"/>
      <rgbColor rgb="FFFF99CC"/>
      <rgbColor rgb="FFCC99FF"/>
      <rgbColor rgb="FFFFD96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aliexpress.com/item/1005003226027617.html" TargetMode="External"/><Relationship Id="rId2" Type="http://schemas.openxmlformats.org/officeDocument/2006/relationships/hyperlink" Target="https://www.aliexpress.com/item/1005004774546723.html" TargetMode="External"/><Relationship Id="rId3" Type="http://schemas.openxmlformats.org/officeDocument/2006/relationships/hyperlink" Target="https://www.aliexpress.com/item/1005004519572683.html" TargetMode="External"/><Relationship Id="rId4" Type="http://schemas.openxmlformats.org/officeDocument/2006/relationships/hyperlink" Target="https://www.aliexpress.com/item/1005004031409270.html" TargetMode="External"/><Relationship Id="rId5" Type="http://schemas.openxmlformats.org/officeDocument/2006/relationships/hyperlink" Target="https://www.aliexpress.com/item/1005001813564948.html" TargetMode="External"/><Relationship Id="rId6" Type="http://schemas.openxmlformats.org/officeDocument/2006/relationships/hyperlink" Target="https://www.aliexpress.com/item/1005001585997299.html" TargetMode="External"/><Relationship Id="rId7" Type="http://schemas.openxmlformats.org/officeDocument/2006/relationships/hyperlink" Target="https://www.aliexpress.com/item/32819163985.html" TargetMode="External"/><Relationship Id="rId8" Type="http://schemas.openxmlformats.org/officeDocument/2006/relationships/hyperlink" Target="https://www.aliexpress.com/item/4000528511830.html" TargetMode="External"/><Relationship Id="rId9" Type="http://schemas.openxmlformats.org/officeDocument/2006/relationships/hyperlink" Target="https://www.aliexpress.com/item/902692789.html" TargetMode="External"/><Relationship Id="rId10" Type="http://schemas.openxmlformats.org/officeDocument/2006/relationships/hyperlink" Target="https://www.aliexpress.com/item/32873975375.html" TargetMode="External"/><Relationship Id="rId11" Type="http://schemas.openxmlformats.org/officeDocument/2006/relationships/hyperlink" Target="https://www.aliexpress.com/item/4001332632943.html" TargetMode="External"/><Relationship Id="rId12" Type="http://schemas.openxmlformats.org/officeDocument/2006/relationships/hyperlink" Target="https://www.aliexpress.com/item/1005002679059125.html" TargetMode="External"/><Relationship Id="rId13" Type="http://schemas.openxmlformats.org/officeDocument/2006/relationships/hyperlink" Target="https://www.aliexpress.com/item/1005004095001000.html" TargetMode="External"/><Relationship Id="rId14" Type="http://schemas.openxmlformats.org/officeDocument/2006/relationships/hyperlink" Target="https://www.aliexpress.com/item/32995102911.html" TargetMode="External"/><Relationship Id="rId15" Type="http://schemas.openxmlformats.org/officeDocument/2006/relationships/hyperlink" Target="https://www.aliexpress.com/item/1005002226516848.html" TargetMode="External"/><Relationship Id="rId16" Type="http://schemas.openxmlformats.org/officeDocument/2006/relationships/hyperlink" Target="https://www.aliexpress.com/item/1005003291106065.html" TargetMode="External"/><Relationship Id="rId17" Type="http://schemas.openxmlformats.org/officeDocument/2006/relationships/hyperlink" Target="https://www.aliexpress.com/item/32736106347.html" TargetMode="External"/><Relationship Id="rId18" Type="http://schemas.openxmlformats.org/officeDocument/2006/relationships/hyperlink" Target="https://www.aliexpress.com/item/32875353222.html" TargetMode="External"/><Relationship Id="rId19" Type="http://schemas.openxmlformats.org/officeDocument/2006/relationships/hyperlink" Target="https://aliexpress.com/item/4000275512446.html" TargetMode="External"/><Relationship Id="rId20" Type="http://schemas.openxmlformats.org/officeDocument/2006/relationships/hyperlink" Target="https://aliexpress.com/item/4001050254672.html" TargetMode="External"/><Relationship Id="rId21" Type="http://schemas.openxmlformats.org/officeDocument/2006/relationships/hyperlink" Target="https://www.aliexpress.com/item/1005003763905349.html" TargetMode="External"/><Relationship Id="rId22" Type="http://schemas.openxmlformats.org/officeDocument/2006/relationships/hyperlink" Target="https://www.aliexpress.com/item/4000403300205.html" TargetMode="External"/><Relationship Id="rId23" Type="http://schemas.openxmlformats.org/officeDocument/2006/relationships/hyperlink" Target="https://www.amazon.ca/Adapter-100-240V-Converter-Transformer-Connector/dp/B0B1D18JMX/" TargetMode="External"/><Relationship Id="rId24" Type="http://schemas.openxmlformats.org/officeDocument/2006/relationships/hyperlink" Target="https://www.aliexpress.com/item/1005004733281102.html" TargetMode="External"/><Relationship Id="rId25" Type="http://schemas.openxmlformats.org/officeDocument/2006/relationships/hyperlink" Target="https://www.aliexpress.com/item/32939882024.html" TargetMode="External"/><Relationship Id="rId26" Type="http://schemas.openxmlformats.org/officeDocument/2006/relationships/hyperlink" Target="https://aliexpress.com/item/32951483648.html" TargetMode="External"/><Relationship Id="rId27" Type="http://schemas.openxmlformats.org/officeDocument/2006/relationships/hyperlink" Target="https://aliexpress.com/item/33040074653.html?" TargetMode="External"/><Relationship Id="rId28" Type="http://schemas.openxmlformats.org/officeDocument/2006/relationships/hyperlink" Target="https://www.aliexpress.com/item/1005003284761769.html" TargetMode="External"/><Relationship Id="rId29" Type="http://schemas.openxmlformats.org/officeDocument/2006/relationships/hyperlink" Target="https://www.aliexpress.com/item/32509279837.html" TargetMode="External"/><Relationship Id="rId30" Type="http://schemas.openxmlformats.org/officeDocument/2006/relationships/hyperlink" Target="https://www.aliexpress.com/item/4000670160051.html" TargetMode="External"/><Relationship Id="rId31" Type="http://schemas.openxmlformats.org/officeDocument/2006/relationships/hyperlink" Target="https://www.aliexpress.com/item/1005002946647165.html" TargetMode="External"/><Relationship Id="rId32" Type="http://schemas.openxmlformats.org/officeDocument/2006/relationships/hyperlink" Target="https://www.aliexpress.com/item/32840691571.html" TargetMode="External"/><Relationship Id="rId33" Type="http://schemas.openxmlformats.org/officeDocument/2006/relationships/hyperlink" Target="https://www.aliexpress.com/item/1005004501631131.html" TargetMode="External"/><Relationship Id="rId34" Type="http://schemas.openxmlformats.org/officeDocument/2006/relationships/hyperlink" Target="https://www.aliexpress.com/item/32825087275.html" TargetMode="External"/><Relationship Id="rId35" Type="http://schemas.openxmlformats.org/officeDocument/2006/relationships/hyperlink" Target="https://www.aliexpress.com/item/1005004181917204.html" TargetMode="External"/><Relationship Id="rId36" Type="http://schemas.openxmlformats.org/officeDocument/2006/relationships/hyperlink" Target="https://www.aliexpress.com/item/1005004478136135.html" TargetMode="External"/><Relationship Id="rId37" Type="http://schemas.openxmlformats.org/officeDocument/2006/relationships/hyperlink" Target="https://www.aliexpress.com/item/1005004784813257.html" TargetMode="External"/><Relationship Id="rId38" Type="http://schemas.openxmlformats.org/officeDocument/2006/relationships/hyperlink" Target="https://www.aliexpress.com/item/1005004281567829.html" TargetMode="External"/><Relationship Id="rId39" Type="http://schemas.openxmlformats.org/officeDocument/2006/relationships/hyperlink" Target="https://www.aliexpress.com/item/1005004962157562.html" TargetMode="External"/><Relationship Id="rId40" Type="http://schemas.openxmlformats.org/officeDocument/2006/relationships/hyperlink" Target="https://www.aliexpress.com/item/1005001769068974.html" TargetMode="External"/><Relationship Id="rId41" Type="http://schemas.openxmlformats.org/officeDocument/2006/relationships/hyperlink" Target="https://www.aliexpress.com/item/1005003630087155.html" TargetMode="External"/><Relationship Id="rId42" Type="http://schemas.openxmlformats.org/officeDocument/2006/relationships/hyperlink" Target="https://www.aliexpress.com/item/1005005170757163.html" TargetMode="External"/><Relationship Id="rId43" Type="http://schemas.openxmlformats.org/officeDocument/2006/relationships/hyperlink" Target="https://www.aliexpress.com/item/1005001608520091.html" TargetMode="External"/><Relationship Id="rId44" Type="http://schemas.openxmlformats.org/officeDocument/2006/relationships/hyperlink" Target="https://www.aliexpress.com/item/4000232858343.html" TargetMode="External"/><Relationship Id="rId45" Type="http://schemas.openxmlformats.org/officeDocument/2006/relationships/hyperlink" Target="https://www.aliexpress.com/item/32917948919.html" TargetMode="External"/><Relationship Id="rId46" Type="http://schemas.openxmlformats.org/officeDocument/2006/relationships/hyperlink" Target="https://www.aliexpress.com/item/1005002179121598.html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www.aliexpress.com/item/32945448142.html" TargetMode="External"/><Relationship Id="rId2" Type="http://schemas.openxmlformats.org/officeDocument/2006/relationships/hyperlink" Target="https://www.aliexpress.com/item/1005005061611663.html" TargetMode="External"/><Relationship Id="rId3" Type="http://schemas.openxmlformats.org/officeDocument/2006/relationships/hyperlink" Target="https://www.aliexpress.com/item/1005003334389217.html" TargetMode="External"/><Relationship Id="rId4" Type="http://schemas.openxmlformats.org/officeDocument/2006/relationships/hyperlink" Target="https://www.aliexpress.com/item/1005004096324389.html" TargetMode="External"/><Relationship Id="rId5" Type="http://schemas.openxmlformats.org/officeDocument/2006/relationships/hyperlink" Target="https://www.aliexpress.com/item/1005004843857269.html" TargetMode="External"/><Relationship Id="rId6" Type="http://schemas.openxmlformats.org/officeDocument/2006/relationships/hyperlink" Target="https://www.aliexpress.com/item/1005005215303623.html" TargetMode="External"/><Relationship Id="rId7" Type="http://schemas.openxmlformats.org/officeDocument/2006/relationships/hyperlink" Target="https://www.aliexpress.com/item/33043019654.html" TargetMode="External"/><Relationship Id="rId8" Type="http://schemas.openxmlformats.org/officeDocument/2006/relationships/hyperlink" Target="https://www.aliexpress.com/item/1005002046188859.html" TargetMode="External"/><Relationship Id="rId9" Type="http://schemas.openxmlformats.org/officeDocument/2006/relationships/hyperlink" Target="https://www.aliexpress.com/item/4000232858343.html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s://www.aliexpress.com/item/32638662748.html" TargetMode="External"/><Relationship Id="rId2" Type="http://schemas.openxmlformats.org/officeDocument/2006/relationships/hyperlink" Target="https://www.aliexpress.com/item/1005003824684681.html" TargetMode="External"/><Relationship Id="rId3" Type="http://schemas.openxmlformats.org/officeDocument/2006/relationships/hyperlink" Target="https://www.aliexpress.com/item/32955520296.html" TargetMode="External"/><Relationship Id="rId4" Type="http://schemas.openxmlformats.org/officeDocument/2006/relationships/hyperlink" Target="https://www.aliexpress.com/item/1005003057058334.html" TargetMode="External"/><Relationship Id="rId5" Type="http://schemas.openxmlformats.org/officeDocument/2006/relationships/hyperlink" Target="https://www.aliexpress.com/item/1005004207766097.html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62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F7" activeCellId="0" sqref="F7"/>
    </sheetView>
  </sheetViews>
  <sheetFormatPr defaultColWidth="8.59765625" defaultRowHeight="15" zeroHeight="false" outlineLevelRow="0" outlineLevelCol="0"/>
  <cols>
    <col collapsed="false" customWidth="true" hidden="false" outlineLevel="0" max="1" min="1" style="0" width="49"/>
    <col collapsed="false" customWidth="true" hidden="false" outlineLevel="0" max="2" min="2" style="0" width="8"/>
    <col collapsed="false" customWidth="true" hidden="false" outlineLevel="0" max="3" min="3" style="0" width="16.29"/>
    <col collapsed="false" customWidth="true" hidden="false" outlineLevel="0" max="4" min="4" style="0" width="8.43"/>
    <col collapsed="false" customWidth="true" hidden="false" outlineLevel="0" max="5" min="5" style="0" width="53.43"/>
    <col collapsed="false" customWidth="true" hidden="false" outlineLevel="0" max="6" min="6" style="0" width="90.71"/>
    <col collapsed="false" customWidth="true" hidden="false" outlineLevel="0" max="8" min="7" style="0" width="52.57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</row>
    <row r="2" customFormat="false" ht="15" hidden="false" customHeight="false" outlineLevel="0" collapsed="false">
      <c r="A2" s="1" t="s">
        <v>8</v>
      </c>
      <c r="H2" s="2"/>
    </row>
    <row r="3" customFormat="false" ht="15" hidden="false" customHeight="false" outlineLevel="0" collapsed="false">
      <c r="A3" s="0" t="s">
        <v>9</v>
      </c>
      <c r="B3" s="0" t="n">
        <v>1</v>
      </c>
      <c r="C3" s="2" t="n">
        <f aca="false">34.63+6.84</f>
        <v>41.47</v>
      </c>
      <c r="E3" s="3" t="s">
        <v>10</v>
      </c>
      <c r="F3" s="0" t="s">
        <v>11</v>
      </c>
      <c r="G3" s="3" t="s">
        <v>12</v>
      </c>
      <c r="H3" s="0" t="s">
        <v>13</v>
      </c>
    </row>
    <row r="4" customFormat="false" ht="15" hidden="false" customHeight="false" outlineLevel="0" collapsed="false">
      <c r="A4" s="0" t="s">
        <v>14</v>
      </c>
      <c r="B4" s="0" t="n">
        <v>1</v>
      </c>
      <c r="C4" s="2"/>
      <c r="D4" s="2" t="n">
        <v>12.35</v>
      </c>
      <c r="E4" s="3" t="s">
        <v>15</v>
      </c>
    </row>
    <row r="5" customFormat="false" ht="15" hidden="false" customHeight="false" outlineLevel="0" collapsed="false">
      <c r="A5" s="0" t="s">
        <v>16</v>
      </c>
      <c r="B5" s="0" t="n">
        <v>1</v>
      </c>
      <c r="C5" s="2" t="n">
        <v>10.14</v>
      </c>
      <c r="E5" s="3" t="s">
        <v>17</v>
      </c>
    </row>
    <row r="6" customFormat="false" ht="15" hidden="false" customHeight="false" outlineLevel="0" collapsed="false">
      <c r="A6" s="0" t="s">
        <v>18</v>
      </c>
      <c r="B6" s="0" t="n">
        <v>2</v>
      </c>
      <c r="D6" s="4" t="n">
        <f aca="false">15.04*2</f>
        <v>30.08</v>
      </c>
      <c r="E6" s="3" t="s">
        <v>19</v>
      </c>
    </row>
    <row r="7" customFormat="false" ht="15" hidden="false" customHeight="false" outlineLevel="0" collapsed="false">
      <c r="A7" s="0" t="s">
        <v>20</v>
      </c>
      <c r="B7" s="0" t="n">
        <v>1</v>
      </c>
      <c r="C7" s="2" t="n">
        <f aca="false">9.63+4.43</f>
        <v>14.06</v>
      </c>
      <c r="E7" s="3" t="s">
        <v>21</v>
      </c>
      <c r="F7" s="0" t="s">
        <v>22</v>
      </c>
    </row>
    <row r="8" customFormat="false" ht="15" hidden="false" customHeight="false" outlineLevel="0" collapsed="false">
      <c r="A8" s="0" t="s">
        <v>23</v>
      </c>
      <c r="B8" s="0" t="n">
        <v>1</v>
      </c>
      <c r="C8" s="2" t="n">
        <f aca="false">6.26+2.22</f>
        <v>8.48</v>
      </c>
      <c r="E8" s="3" t="s">
        <v>24</v>
      </c>
      <c r="F8" s="0" t="s">
        <v>25</v>
      </c>
    </row>
    <row r="9" customFormat="false" ht="15" hidden="false" customHeight="false" outlineLevel="0" collapsed="false">
      <c r="A9" s="0" t="s">
        <v>26</v>
      </c>
      <c r="B9" s="0" t="n">
        <v>1</v>
      </c>
      <c r="C9" s="2" t="n">
        <v>2.91</v>
      </c>
      <c r="E9" s="3" t="s">
        <v>27</v>
      </c>
    </row>
    <row r="10" customFormat="false" ht="15" hidden="false" customHeight="false" outlineLevel="0" collapsed="false">
      <c r="A10" s="0" t="s">
        <v>28</v>
      </c>
      <c r="B10" s="0" t="n">
        <v>4</v>
      </c>
      <c r="C10" s="2" t="n">
        <f aca="false">B10*1.22 + 1.08</f>
        <v>5.96</v>
      </c>
      <c r="E10" s="3" t="s">
        <v>29</v>
      </c>
    </row>
    <row r="11" customFormat="false" ht="15" hidden="false" customHeight="false" outlineLevel="0" collapsed="false">
      <c r="A11" s="0" t="s">
        <v>30</v>
      </c>
      <c r="B11" s="0" t="n">
        <v>1</v>
      </c>
      <c r="C11" s="2" t="n">
        <v>8.45</v>
      </c>
      <c r="E11" s="3" t="s">
        <v>31</v>
      </c>
    </row>
    <row r="12" customFormat="false" ht="15" hidden="false" customHeight="false" outlineLevel="0" collapsed="false">
      <c r="A12" s="0" t="s">
        <v>32</v>
      </c>
      <c r="B12" s="0" t="n">
        <v>1</v>
      </c>
      <c r="C12" s="2" t="n">
        <v>6.55</v>
      </c>
      <c r="E12" s="3" t="s">
        <v>33</v>
      </c>
      <c r="F12" s="0" t="s">
        <v>34</v>
      </c>
      <c r="G12" s="3" t="s">
        <v>35</v>
      </c>
    </row>
    <row r="13" customFormat="false" ht="15" hidden="false" customHeight="false" outlineLevel="0" collapsed="false">
      <c r="A13" s="0" t="s">
        <v>36</v>
      </c>
      <c r="B13" s="0" t="n">
        <v>2</v>
      </c>
      <c r="C13" s="2" t="n">
        <v>9.48</v>
      </c>
      <c r="E13" s="3" t="s">
        <v>37</v>
      </c>
      <c r="F13" s="0" t="s">
        <v>38</v>
      </c>
      <c r="G13" s="3" t="s">
        <v>39</v>
      </c>
    </row>
    <row r="14" customFormat="false" ht="15" hidden="false" customHeight="false" outlineLevel="0" collapsed="false">
      <c r="A14" s="0" t="s">
        <v>40</v>
      </c>
      <c r="B14" s="0" t="n">
        <v>2</v>
      </c>
      <c r="C14" s="2" t="n">
        <v>7.05</v>
      </c>
      <c r="E14" s="3" t="s">
        <v>41</v>
      </c>
      <c r="F14" s="0" t="s">
        <v>42</v>
      </c>
      <c r="G14" s="3" t="s">
        <v>43</v>
      </c>
    </row>
    <row r="15" customFormat="false" ht="15" hidden="false" customHeight="false" outlineLevel="0" collapsed="false">
      <c r="A15" s="0" t="s">
        <v>44</v>
      </c>
      <c r="B15" s="0" t="n">
        <v>1</v>
      </c>
      <c r="C15" s="2" t="n">
        <v>3.34</v>
      </c>
      <c r="E15" s="3" t="s">
        <v>45</v>
      </c>
      <c r="F15" s="0" t="s">
        <v>46</v>
      </c>
      <c r="G15" s="3" t="s">
        <v>47</v>
      </c>
    </row>
    <row r="16" customFormat="false" ht="15" hidden="false" customHeight="false" outlineLevel="0" collapsed="false">
      <c r="A16" s="0" t="s">
        <v>48</v>
      </c>
      <c r="B16" s="0" t="n">
        <v>1</v>
      </c>
      <c r="C16" s="2" t="n">
        <f aca="false">1.88+1.46</f>
        <v>3.34</v>
      </c>
      <c r="E16" s="3" t="s">
        <v>49</v>
      </c>
      <c r="F16" s="0" t="s">
        <v>50</v>
      </c>
      <c r="G16" s="3" t="s">
        <v>51</v>
      </c>
    </row>
    <row r="17" customFormat="false" ht="15" hidden="false" customHeight="false" outlineLevel="0" collapsed="false">
      <c r="A17" s="0" t="s">
        <v>52</v>
      </c>
      <c r="C17" s="5" t="n">
        <f aca="false">SUM(C3:C16)</f>
        <v>121.23</v>
      </c>
    </row>
    <row r="19" customFormat="false" ht="15" hidden="false" customHeight="false" outlineLevel="0" collapsed="false">
      <c r="A19" s="1" t="s">
        <v>53</v>
      </c>
    </row>
    <row r="20" customFormat="false" ht="15" hidden="false" customHeight="false" outlineLevel="0" collapsed="false">
      <c r="A20" s="0" t="s">
        <v>54</v>
      </c>
      <c r="B20" s="0" t="n">
        <v>1</v>
      </c>
      <c r="C20" s="2" t="n">
        <v>36.57</v>
      </c>
      <c r="E20" s="3" t="s">
        <v>55</v>
      </c>
    </row>
    <row r="21" customFormat="false" ht="15" hidden="false" customHeight="false" outlineLevel="0" collapsed="false">
      <c r="A21" s="0" t="s">
        <v>56</v>
      </c>
      <c r="B21" s="0" t="n">
        <v>1</v>
      </c>
      <c r="C21" s="6" t="n">
        <v>4.19</v>
      </c>
      <c r="E21" s="3" t="s">
        <v>57</v>
      </c>
      <c r="F21" s="0" t="s">
        <v>58</v>
      </c>
      <c r="G21" s="0" t="s">
        <v>59</v>
      </c>
    </row>
    <row r="22" customFormat="false" ht="15" hidden="false" customHeight="false" outlineLevel="0" collapsed="false">
      <c r="A22" s="0" t="s">
        <v>60</v>
      </c>
      <c r="B22" s="0" t="n">
        <v>1</v>
      </c>
      <c r="C22" s="6" t="n">
        <f aca="false">'Neutrino Display'!C10</f>
        <v>16.34</v>
      </c>
      <c r="D22" s="2"/>
      <c r="E22" s="3"/>
      <c r="F22" s="0" t="s">
        <v>61</v>
      </c>
    </row>
    <row r="23" customFormat="false" ht="15" hidden="false" customHeight="false" outlineLevel="0" collapsed="false">
      <c r="A23" s="0" t="s">
        <v>62</v>
      </c>
      <c r="B23" s="0" t="n">
        <v>1</v>
      </c>
      <c r="D23" s="6" t="n">
        <v>1.35</v>
      </c>
      <c r="E23" s="3" t="s">
        <v>63</v>
      </c>
      <c r="F23" s="0" t="s">
        <v>64</v>
      </c>
    </row>
    <row r="24" customFormat="false" ht="15" hidden="false" customHeight="false" outlineLevel="0" collapsed="false">
      <c r="A24" s="0" t="s">
        <v>65</v>
      </c>
      <c r="B24" s="0" t="n">
        <v>1</v>
      </c>
      <c r="C24" s="2" t="n">
        <v>25.99</v>
      </c>
      <c r="E24" s="3" t="s">
        <v>66</v>
      </c>
      <c r="F24" s="0" t="s">
        <v>67</v>
      </c>
      <c r="G24" s="3"/>
    </row>
    <row r="25" customFormat="false" ht="15" hidden="false" customHeight="false" outlineLevel="0" collapsed="false">
      <c r="A25" s="0" t="s">
        <v>68</v>
      </c>
      <c r="B25" s="0" t="n">
        <v>1</v>
      </c>
      <c r="C25" s="2" t="n">
        <v>2.28</v>
      </c>
      <c r="E25" s="3" t="s">
        <v>69</v>
      </c>
      <c r="G25" s="3"/>
    </row>
    <row r="26" customFormat="false" ht="15" hidden="false" customHeight="false" outlineLevel="0" collapsed="false">
      <c r="A26" s="0" t="s">
        <v>70</v>
      </c>
      <c r="B26" s="0" t="n">
        <v>1</v>
      </c>
      <c r="D26" s="2" t="n">
        <v>2.68</v>
      </c>
      <c r="E26" s="3" t="s">
        <v>71</v>
      </c>
      <c r="F26" s="0" t="s">
        <v>72</v>
      </c>
      <c r="G26" s="3"/>
    </row>
    <row r="27" customFormat="false" ht="15" hidden="false" customHeight="false" outlineLevel="0" collapsed="false">
      <c r="A27" s="0" t="s">
        <v>73</v>
      </c>
      <c r="C27" s="7" t="n">
        <f aca="false">SUM(C20:C26)</f>
        <v>85.37</v>
      </c>
    </row>
    <row r="29" customFormat="false" ht="15" hidden="false" customHeight="false" outlineLevel="0" collapsed="false">
      <c r="A29" s="1" t="s">
        <v>74</v>
      </c>
    </row>
    <row r="30" customFormat="false" ht="15" hidden="false" customHeight="false" outlineLevel="0" collapsed="false">
      <c r="A30" s="0" t="s">
        <v>75</v>
      </c>
      <c r="D30" s="2" t="n">
        <v>5.12</v>
      </c>
      <c r="E30" s="3" t="s">
        <v>76</v>
      </c>
    </row>
    <row r="31" customFormat="false" ht="15" hidden="false" customHeight="false" outlineLevel="0" collapsed="false">
      <c r="A31" s="0" t="s">
        <v>77</v>
      </c>
      <c r="B31" s="0" t="n">
        <v>1</v>
      </c>
      <c r="C31" s="2" t="n">
        <v>22.59</v>
      </c>
      <c r="E31" s="3" t="s">
        <v>78</v>
      </c>
    </row>
    <row r="32" customFormat="false" ht="15" hidden="false" customHeight="false" outlineLevel="0" collapsed="false">
      <c r="A32" s="0" t="s">
        <v>79</v>
      </c>
      <c r="B32" s="0" t="n">
        <v>1</v>
      </c>
      <c r="C32" s="2" t="n">
        <f aca="false">'Uber Cheap Sherpa Mini'!C12</f>
        <v>29.58</v>
      </c>
    </row>
    <row r="33" customFormat="false" ht="15" hidden="false" customHeight="false" outlineLevel="0" collapsed="false">
      <c r="A33" s="0" t="s">
        <v>80</v>
      </c>
      <c r="B33" s="0" t="n">
        <v>1</v>
      </c>
      <c r="C33" s="2" t="n">
        <v>1.81</v>
      </c>
      <c r="E33" s="3" t="s">
        <v>81</v>
      </c>
      <c r="F33" s="0" t="s">
        <v>82</v>
      </c>
      <c r="G33" s="3" t="s">
        <v>83</v>
      </c>
    </row>
    <row r="34" customFormat="false" ht="15" hidden="false" customHeight="false" outlineLevel="0" collapsed="false">
      <c r="A34" s="0" t="s">
        <v>84</v>
      </c>
      <c r="B34" s="0" t="n">
        <v>1</v>
      </c>
      <c r="D34" s="2" t="n">
        <f aca="false">3+2.85</f>
        <v>5.85</v>
      </c>
      <c r="E34" s="3" t="s">
        <v>85</v>
      </c>
      <c r="F34" s="0" t="s">
        <v>86</v>
      </c>
      <c r="G34" s="3" t="s">
        <v>87</v>
      </c>
    </row>
    <row r="35" customFormat="false" ht="15" hidden="false" customHeight="false" outlineLevel="0" collapsed="false">
      <c r="A35" s="0" t="s">
        <v>88</v>
      </c>
      <c r="B35" s="0" t="n">
        <v>1</v>
      </c>
      <c r="C35" s="2" t="n">
        <v>11.13</v>
      </c>
      <c r="D35" s="2" t="n">
        <v>18.02</v>
      </c>
      <c r="E35" s="3" t="s">
        <v>89</v>
      </c>
      <c r="F35" s="0" t="s">
        <v>90</v>
      </c>
      <c r="G35" s="3" t="s">
        <v>91</v>
      </c>
    </row>
    <row r="36" customFormat="false" ht="15" hidden="false" customHeight="false" outlineLevel="0" collapsed="false">
      <c r="A36" s="0" t="s">
        <v>92</v>
      </c>
      <c r="C36" s="5" t="n">
        <f aca="false">SUM(C30:C35)</f>
        <v>65.11</v>
      </c>
    </row>
    <row r="38" customFormat="false" ht="15" hidden="false" customHeight="false" outlineLevel="0" collapsed="false">
      <c r="A38" s="1" t="s">
        <v>93</v>
      </c>
    </row>
    <row r="39" customFormat="false" ht="15" hidden="false" customHeight="false" outlineLevel="0" collapsed="false">
      <c r="A39" s="0" t="s">
        <v>94</v>
      </c>
      <c r="B39" s="0" t="n">
        <v>1</v>
      </c>
      <c r="D39" s="2" t="n">
        <v>13.45</v>
      </c>
      <c r="E39" s="3" t="s">
        <v>95</v>
      </c>
      <c r="F39" s="0" t="s">
        <v>96</v>
      </c>
    </row>
    <row r="40" customFormat="false" ht="15" hidden="false" customHeight="false" outlineLevel="0" collapsed="false">
      <c r="A40" s="0" t="s">
        <v>97</v>
      </c>
      <c r="B40" s="0" t="n">
        <v>1</v>
      </c>
      <c r="C40" s="2"/>
      <c r="D40" s="2" t="n">
        <v>32.07</v>
      </c>
      <c r="E40" s="3" t="s">
        <v>98</v>
      </c>
      <c r="F40" s="0" t="s">
        <v>99</v>
      </c>
      <c r="G40" s="3" t="s">
        <v>100</v>
      </c>
    </row>
    <row r="41" customFormat="false" ht="15" hidden="false" customHeight="false" outlineLevel="0" collapsed="false">
      <c r="A41" s="0" t="s">
        <v>101</v>
      </c>
      <c r="B41" s="0" t="n">
        <v>1</v>
      </c>
      <c r="C41" s="2" t="n">
        <v>9.11</v>
      </c>
      <c r="E41" s="3" t="s">
        <v>102</v>
      </c>
      <c r="F41" s="0" t="s">
        <v>103</v>
      </c>
    </row>
    <row r="42" customFormat="false" ht="15" hidden="false" customHeight="false" outlineLevel="0" collapsed="false">
      <c r="A42" s="0" t="s">
        <v>104</v>
      </c>
      <c r="B42" s="0" t="n">
        <v>1</v>
      </c>
      <c r="D42" s="2" t="n">
        <v>12.58</v>
      </c>
      <c r="E42" s="3" t="s">
        <v>105</v>
      </c>
      <c r="F42" s="0" t="s">
        <v>106</v>
      </c>
      <c r="G42" s="3" t="s">
        <v>107</v>
      </c>
      <c r="H42" s="3" t="s">
        <v>108</v>
      </c>
    </row>
    <row r="43" customFormat="false" ht="15" hidden="false" customHeight="false" outlineLevel="0" collapsed="false">
      <c r="A43" s="0" t="s">
        <v>109</v>
      </c>
      <c r="B43" s="0" t="n">
        <v>1</v>
      </c>
      <c r="C43" s="2"/>
    </row>
    <row r="44" customFormat="false" ht="15" hidden="false" customHeight="false" outlineLevel="0" collapsed="false">
      <c r="A44" s="0" t="s">
        <v>110</v>
      </c>
      <c r="B44" s="0" t="n">
        <v>1</v>
      </c>
      <c r="D44" s="4" t="n">
        <f aca="false">20.6+2.97</f>
        <v>23.57</v>
      </c>
      <c r="E44" s="3" t="s">
        <v>111</v>
      </c>
    </row>
    <row r="45" customFormat="false" ht="15" hidden="false" customHeight="false" outlineLevel="0" collapsed="false">
      <c r="A45" s="0" t="s">
        <v>112</v>
      </c>
      <c r="B45" s="0" t="n">
        <v>1</v>
      </c>
      <c r="D45" s="2" t="n">
        <v>6.2</v>
      </c>
      <c r="E45" s="3" t="s">
        <v>113</v>
      </c>
      <c r="F45" s="0" t="s">
        <v>114</v>
      </c>
      <c r="G45" s="0" t="s">
        <v>115</v>
      </c>
    </row>
    <row r="46" customFormat="false" ht="15" hidden="false" customHeight="false" outlineLevel="0" collapsed="false">
      <c r="A46" s="0" t="s">
        <v>116</v>
      </c>
      <c r="B46" s="0" t="n">
        <v>1</v>
      </c>
      <c r="C46" s="2"/>
      <c r="D46" s="2" t="n">
        <v>4.3</v>
      </c>
      <c r="E46" s="3" t="s">
        <v>117</v>
      </c>
      <c r="F46" s="0" t="s">
        <v>118</v>
      </c>
    </row>
    <row r="47" customFormat="false" ht="15" hidden="false" customHeight="false" outlineLevel="0" collapsed="false">
      <c r="A47" s="0" t="s">
        <v>119</v>
      </c>
      <c r="C47" s="5" t="n">
        <f aca="false">SUM(C39:C46)</f>
        <v>9.11</v>
      </c>
    </row>
    <row r="49" customFormat="false" ht="15" hidden="false" customHeight="false" outlineLevel="0" collapsed="false">
      <c r="A49" s="1" t="s">
        <v>120</v>
      </c>
    </row>
    <row r="50" customFormat="false" ht="15" hidden="false" customHeight="false" outlineLevel="0" collapsed="false">
      <c r="A50" s="0" t="s">
        <v>121</v>
      </c>
      <c r="B50" s="0" t="n">
        <v>1</v>
      </c>
      <c r="C50" s="2" t="n">
        <v>7.73</v>
      </c>
      <c r="E50" s="3" t="s">
        <v>122</v>
      </c>
    </row>
    <row r="51" customFormat="false" ht="15" hidden="false" customHeight="false" outlineLevel="0" collapsed="false">
      <c r="A51" s="0" t="s">
        <v>123</v>
      </c>
      <c r="B51" s="0" t="n">
        <v>1</v>
      </c>
      <c r="C51" s="2" t="n">
        <v>3.42</v>
      </c>
      <c r="E51" s="3" t="s">
        <v>124</v>
      </c>
    </row>
    <row r="52" customFormat="false" ht="15" hidden="false" customHeight="false" outlineLevel="0" collapsed="false">
      <c r="A52" s="0" t="s">
        <v>125</v>
      </c>
      <c r="B52" s="0" t="n">
        <v>1</v>
      </c>
      <c r="E52" s="3" t="s">
        <v>126</v>
      </c>
    </row>
    <row r="53" customFormat="false" ht="15" hidden="false" customHeight="false" outlineLevel="0" collapsed="false">
      <c r="A53" s="0" t="s">
        <v>127</v>
      </c>
      <c r="B53" s="0" t="n">
        <v>4</v>
      </c>
    </row>
    <row r="54" customFormat="false" ht="15" hidden="false" customHeight="false" outlineLevel="0" collapsed="false">
      <c r="A54" s="0" t="s">
        <v>128</v>
      </c>
      <c r="B54" s="0" t="n">
        <v>2</v>
      </c>
    </row>
    <row r="55" customFormat="false" ht="15" hidden="false" customHeight="false" outlineLevel="0" collapsed="false">
      <c r="A55" s="0" t="s">
        <v>129</v>
      </c>
      <c r="B55" s="0" t="n">
        <v>2</v>
      </c>
    </row>
    <row r="56" customFormat="false" ht="15" hidden="false" customHeight="false" outlineLevel="0" collapsed="false">
      <c r="A56" s="0" t="s">
        <v>130</v>
      </c>
      <c r="B56" s="0" t="n">
        <v>4</v>
      </c>
    </row>
    <row r="57" customFormat="false" ht="15" hidden="false" customHeight="false" outlineLevel="0" collapsed="false">
      <c r="A57" s="0" t="s">
        <v>131</v>
      </c>
      <c r="B57" s="0" t="n">
        <v>8</v>
      </c>
    </row>
    <row r="58" customFormat="false" ht="15" hidden="false" customHeight="false" outlineLevel="0" collapsed="false">
      <c r="A58" s="0" t="s">
        <v>132</v>
      </c>
      <c r="B58" s="0" t="n">
        <v>20</v>
      </c>
      <c r="C58" s="4" t="n">
        <f aca="false">3.08+0.72</f>
        <v>3.8</v>
      </c>
      <c r="E58" s="0" t="s">
        <v>133</v>
      </c>
    </row>
    <row r="59" customFormat="false" ht="15" hidden="false" customHeight="false" outlineLevel="0" collapsed="false">
      <c r="A59" s="0" t="s">
        <v>134</v>
      </c>
      <c r="C59" s="2" t="n">
        <f aca="false">SUM(C50:C51)</f>
        <v>11.15</v>
      </c>
    </row>
    <row r="61" customFormat="false" ht="15" hidden="false" customHeight="false" outlineLevel="0" collapsed="false">
      <c r="A61" s="0" t="s">
        <v>135</v>
      </c>
      <c r="C61" s="8" t="n">
        <f aca="false">SUM(C17,C27,C36,C47,C59) - SUM(C21:C23) - 5</f>
        <v>266.44</v>
      </c>
    </row>
    <row r="62" customFormat="false" ht="15" hidden="false" customHeight="false" outlineLevel="0" collapsed="false">
      <c r="A62" s="0" t="s">
        <v>136</v>
      </c>
      <c r="C62" s="9" t="n">
        <f aca="false">SUM(C17,C27,C36,C47,C59)</f>
        <v>291.97</v>
      </c>
    </row>
  </sheetData>
  <hyperlinks>
    <hyperlink ref="E3" r:id="rId1" display="https://www.aliexpress.com/item/1005003226027617.html"/>
    <hyperlink ref="E4" r:id="rId2" display="https://www.aliexpress.com/item/1005004774546723.html"/>
    <hyperlink ref="E5" r:id="rId3" display="https://www.aliexpress.com/item/1005004519572683.html"/>
    <hyperlink ref="E6" r:id="rId4" display="https://www.aliexpress.com/item/1005004031409270.html"/>
    <hyperlink ref="E7" r:id="rId5" display="https://www.aliexpress.com/item/1005001813564948.html"/>
    <hyperlink ref="E8" r:id="rId6" display="https://www.aliexpress.com/item/1005001585997299.html"/>
    <hyperlink ref="E9" r:id="rId7" display="https://www.aliexpress.com/item/32819163985.html"/>
    <hyperlink ref="E10" r:id="rId8" display="https://www.aliexpress.com/item/4000528511830.html"/>
    <hyperlink ref="E11" r:id="rId9" display="https://www.aliexpress.com/item/902692789.html"/>
    <hyperlink ref="E12" r:id="rId10" display="https://www.aliexpress.com/item/32873975375.html"/>
    <hyperlink ref="G12" r:id="rId11" display="https://www.aliexpress.com/item/4001332632943.html"/>
    <hyperlink ref="E13" r:id="rId12" display="https://www.aliexpress.com/item/1005002679059125.html"/>
    <hyperlink ref="G13" r:id="rId13" display="https://www.aliexpress.com/item/1005004095001000.html"/>
    <hyperlink ref="E14" r:id="rId14" display="https://www.aliexpress.com/item/32995102911.html"/>
    <hyperlink ref="G14" r:id="rId15" display="https://www.aliexpress.com/item/1005002226516848.html"/>
    <hyperlink ref="E15" r:id="rId16" display="https://www.aliexpress.com/item/1005003291106065.html"/>
    <hyperlink ref="G15" r:id="rId17" display="https://www.aliexpress.com/item/32736106347.html"/>
    <hyperlink ref="E16" r:id="rId18" display="https://www.aliexpress.com/item/32875353222.html"/>
    <hyperlink ref="G16" r:id="rId19" display="https://aliexpress.com/item/4000275512446.html"/>
    <hyperlink ref="E20" r:id="rId20" display="https://aliexpress.com/item/4001050254672.html"/>
    <hyperlink ref="E21" r:id="rId21" display="https://www.aliexpress.com/item/1005003763905349.html"/>
    <hyperlink ref="E23" r:id="rId22" display="https://www.aliexpress.com/item/4000403300205.html"/>
    <hyperlink ref="E24" r:id="rId23" display="https://www.amazon.ca/Adapter-100-240V-Converter-Transformer-Connector/dp/B0B1D18JMX/"/>
    <hyperlink ref="E25" r:id="rId24" display="https://www.aliexpress.com/item/1005004733281102.html"/>
    <hyperlink ref="E26" r:id="rId25" display="https://www.aliexpress.com/item/32939882024.html"/>
    <hyperlink ref="E30" r:id="rId26" display="https://aliexpress.com/item/32951483648.html"/>
    <hyperlink ref="E31" r:id="rId27" display="https://aliexpress.com/item/33040074653.html?"/>
    <hyperlink ref="E33" r:id="rId28" display="https://www.aliexpress.com/item/1005003284761769.html"/>
    <hyperlink ref="G33" r:id="rId29" display="https://www.aliexpress.com/item/32509279837.html"/>
    <hyperlink ref="E34" r:id="rId30" display="https://www.aliexpress.com/item/4000670160051.html"/>
    <hyperlink ref="G34" r:id="rId31" display="https://www.aliexpress.com/item/1005002946647165.html"/>
    <hyperlink ref="E35" r:id="rId32" display="https://www.aliexpress.com/item/32840691571.html"/>
    <hyperlink ref="G35" r:id="rId33" display="https://www.aliexpress.com/item/1005004501631131.html"/>
    <hyperlink ref="E39" r:id="rId34" display="https://www.aliexpress.com/item/32825087275.html"/>
    <hyperlink ref="E40" r:id="rId35" display="https://www.aliexpress.com/item/1005004181917204.html"/>
    <hyperlink ref="G40" r:id="rId36" display="https://www.aliexpress.com/item/1005004478136135.html"/>
    <hyperlink ref="E41" r:id="rId37" display="https://www.aliexpress.com/item/1005004784813257.html"/>
    <hyperlink ref="E42" r:id="rId38" display="https://www.aliexpress.com/item/1005004281567829.html"/>
    <hyperlink ref="G42" r:id="rId39" display="https://www.aliexpress.com/item/1005004962157562.html"/>
    <hyperlink ref="H42" r:id="rId40" display="https://www.aliexpress.com/item/1005001769068974.html"/>
    <hyperlink ref="E44" r:id="rId41" display="https://www.aliexpress.com/item/1005003630087155.html"/>
    <hyperlink ref="E45" r:id="rId42" display="https://www.aliexpress.com/item/1005005170757163.html"/>
    <hyperlink ref="E46" r:id="rId43" display="https://www.aliexpress.com/item/1005001608520091.html"/>
    <hyperlink ref="E50" r:id="rId44" display="https://www.aliexpress.com/item/4000232858343.html"/>
    <hyperlink ref="E51" r:id="rId45" display="https://www.aliexpress.com/item/32917948919.html"/>
    <hyperlink ref="E52" r:id="rId46" display="https://www.aliexpress.com/item/1005002179121598.html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7" activeCellId="0" sqref="E7"/>
    </sheetView>
  </sheetViews>
  <sheetFormatPr defaultColWidth="8.59765625" defaultRowHeight="15" zeroHeight="false" outlineLevelRow="0" outlineLevelCol="0"/>
  <cols>
    <col collapsed="false" customWidth="true" hidden="false" outlineLevel="0" max="1" min="1" style="0" width="44.14"/>
    <col collapsed="false" customWidth="true" hidden="false" outlineLevel="0" max="2" min="2" style="0" width="8"/>
    <col collapsed="false" customWidth="true" hidden="false" outlineLevel="0" max="3" min="3" style="0" width="9.57"/>
    <col collapsed="false" customWidth="true" hidden="false" outlineLevel="0" max="4" min="4" style="0" width="8.29"/>
    <col collapsed="false" customWidth="true" hidden="false" outlineLevel="0" max="5" min="5" style="0" width="50.71"/>
    <col collapsed="false" customWidth="true" hidden="false" outlineLevel="0" max="6" min="6" style="0" width="44.29"/>
    <col collapsed="false" customWidth="true" hidden="false" outlineLevel="0" max="8" min="7" style="0" width="50.71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</row>
    <row r="2" customFormat="false" ht="15" hidden="false" customHeight="false" outlineLevel="0" collapsed="false">
      <c r="A2" s="0" t="s">
        <v>137</v>
      </c>
      <c r="B2" s="0" t="n">
        <v>1</v>
      </c>
      <c r="C2" s="4" t="n">
        <f aca="false">0.67+1.77</f>
        <v>2.44</v>
      </c>
      <c r="E2" s="3" t="s">
        <v>138</v>
      </c>
    </row>
    <row r="3" customFormat="false" ht="15" hidden="false" customHeight="false" outlineLevel="0" collapsed="false">
      <c r="A3" s="0" t="s">
        <v>139</v>
      </c>
      <c r="B3" s="0" t="n">
        <v>1</v>
      </c>
      <c r="C3" s="4" t="n">
        <f aca="false">6.3+1.14</f>
        <v>7.44</v>
      </c>
      <c r="E3" s="3" t="s">
        <v>140</v>
      </c>
      <c r="F3" s="0" t="s">
        <v>141</v>
      </c>
      <c r="G3" s="3" t="s">
        <v>142</v>
      </c>
    </row>
    <row r="4" customFormat="false" ht="15" hidden="false" customHeight="false" outlineLevel="0" collapsed="false">
      <c r="A4" s="0" t="s">
        <v>143</v>
      </c>
      <c r="B4" s="0" t="n">
        <v>1</v>
      </c>
      <c r="C4" s="2" t="n">
        <v>17.65</v>
      </c>
      <c r="E4" s="3" t="s">
        <v>144</v>
      </c>
      <c r="G4" s="3" t="s">
        <v>145</v>
      </c>
      <c r="H4" s="3" t="s">
        <v>146</v>
      </c>
    </row>
    <row r="5" customFormat="false" ht="15" hidden="false" customHeight="false" outlineLevel="0" collapsed="false">
      <c r="A5" s="0" t="s">
        <v>147</v>
      </c>
      <c r="B5" s="0" t="n">
        <v>1</v>
      </c>
      <c r="C5" s="2" t="n">
        <v>2.05</v>
      </c>
      <c r="E5" s="3" t="s">
        <v>148</v>
      </c>
      <c r="G5" s="3" t="s">
        <v>149</v>
      </c>
    </row>
    <row r="6" customFormat="false" ht="15" hidden="false" customHeight="false" outlineLevel="0" collapsed="false">
      <c r="A6" s="0" t="s">
        <v>150</v>
      </c>
      <c r="B6" s="0" t="n">
        <v>4</v>
      </c>
      <c r="E6" s="3" t="s">
        <v>122</v>
      </c>
      <c r="F6" s="0" t="s">
        <v>151</v>
      </c>
    </row>
    <row r="7" customFormat="false" ht="15" hidden="false" customHeight="false" outlineLevel="0" collapsed="false">
      <c r="A7" s="0" t="s">
        <v>152</v>
      </c>
      <c r="B7" s="0" t="n">
        <v>1</v>
      </c>
      <c r="E7" s="0" t="s">
        <v>153</v>
      </c>
      <c r="F7" s="0" t="s">
        <v>151</v>
      </c>
    </row>
    <row r="8" customFormat="false" ht="15" hidden="false" customHeight="false" outlineLevel="0" collapsed="false">
      <c r="A8" s="0" t="s">
        <v>154</v>
      </c>
      <c r="B8" s="0" t="n">
        <v>2</v>
      </c>
      <c r="E8" s="0" t="s">
        <v>153</v>
      </c>
      <c r="F8" s="0" t="s">
        <v>151</v>
      </c>
    </row>
    <row r="9" customFormat="false" ht="15" hidden="false" customHeight="false" outlineLevel="0" collapsed="false">
      <c r="A9" s="0" t="s">
        <v>155</v>
      </c>
      <c r="B9" s="0" t="n">
        <v>2</v>
      </c>
      <c r="E9" s="0" t="s">
        <v>153</v>
      </c>
      <c r="F9" s="0" t="s">
        <v>151</v>
      </c>
    </row>
    <row r="10" customFormat="false" ht="15" hidden="false" customHeight="false" outlineLevel="0" collapsed="false">
      <c r="A10" s="0" t="s">
        <v>156</v>
      </c>
      <c r="C10" s="4"/>
      <c r="E10" s="0" t="s">
        <v>157</v>
      </c>
    </row>
    <row r="12" customFormat="false" ht="15" hidden="false" customHeight="false" outlineLevel="0" collapsed="false">
      <c r="A12" s="0" t="s">
        <v>158</v>
      </c>
      <c r="C12" s="10" t="n">
        <f aca="false">SUM(C2:C6)</f>
        <v>29.58</v>
      </c>
    </row>
  </sheetData>
  <hyperlinks>
    <hyperlink ref="E2" r:id="rId1" display="https://www.aliexpress.com/item/32945448142.html"/>
    <hyperlink ref="E3" r:id="rId2" display="https://www.aliexpress.com/item/1005005061611663.html"/>
    <hyperlink ref="G3" r:id="rId3" display="https://www.aliexpress.com/item/1005003334389217.html"/>
    <hyperlink ref="E4" r:id="rId4" display="https://www.aliexpress.com/item/1005004096324389.html"/>
    <hyperlink ref="G4" r:id="rId5" display="https://www.aliexpress.com/item/1005004843857269.html"/>
    <hyperlink ref="H4" r:id="rId6" display="https://www.aliexpress.com/item/1005005215303623.html"/>
    <hyperlink ref="E5" r:id="rId7" display="https://www.aliexpress.com/item/33043019654.html"/>
    <hyperlink ref="G5" r:id="rId8" display="https://www.aliexpress.com/item/1005002046188859.html"/>
    <hyperlink ref="E6" r:id="rId9" display="https://www.aliexpress.com/item/4000232858343.html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8" activeCellId="0" sqref="A8"/>
    </sheetView>
  </sheetViews>
  <sheetFormatPr defaultColWidth="8.59765625" defaultRowHeight="15" zeroHeight="false" outlineLevelRow="0" outlineLevelCol="0"/>
  <cols>
    <col collapsed="false" customWidth="true" hidden="false" outlineLevel="0" max="1" min="1" style="0" width="56.43"/>
    <col collapsed="false" customWidth="true" hidden="false" outlineLevel="0" max="2" min="2" style="0" width="8"/>
    <col collapsed="false" customWidth="true" hidden="false" outlineLevel="0" max="3" min="3" style="0" width="9.57"/>
    <col collapsed="false" customWidth="true" hidden="false" outlineLevel="0" max="4" min="4" style="0" width="8.29"/>
    <col collapsed="false" customWidth="true" hidden="false" outlineLevel="0" max="5" min="5" style="0" width="50.71"/>
    <col collapsed="false" customWidth="true" hidden="false" outlineLevel="0" max="6" min="6" style="0" width="49.14"/>
    <col collapsed="false" customWidth="true" hidden="false" outlineLevel="0" max="7" min="7" style="0" width="50.71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</row>
    <row r="2" customFormat="false" ht="15" hidden="false" customHeight="false" outlineLevel="0" collapsed="false">
      <c r="A2" s="0" t="s">
        <v>159</v>
      </c>
      <c r="B2" s="0" t="n">
        <v>1</v>
      </c>
      <c r="C2" s="2" t="n">
        <v>3.57</v>
      </c>
      <c r="E2" s="3" t="s">
        <v>160</v>
      </c>
      <c r="F2" s="0" t="s">
        <v>161</v>
      </c>
    </row>
    <row r="3" customFormat="false" ht="15" hidden="false" customHeight="false" outlineLevel="0" collapsed="false">
      <c r="A3" s="0" t="s">
        <v>162</v>
      </c>
      <c r="B3" s="0" t="n">
        <v>1</v>
      </c>
      <c r="C3" s="2" t="n">
        <v>2.4</v>
      </c>
      <c r="E3" s="3" t="s">
        <v>163</v>
      </c>
    </row>
    <row r="4" customFormat="false" ht="15" hidden="false" customHeight="false" outlineLevel="0" collapsed="false">
      <c r="A4" s="0" t="s">
        <v>164</v>
      </c>
      <c r="B4" s="0" t="n">
        <v>1</v>
      </c>
      <c r="C4" s="2" t="n">
        <f aca="false">0.85+1.51</f>
        <v>2.36</v>
      </c>
      <c r="E4" s="3" t="s">
        <v>165</v>
      </c>
      <c r="G4" s="0" t="s">
        <v>166</v>
      </c>
    </row>
    <row r="5" customFormat="false" ht="15" hidden="false" customHeight="false" outlineLevel="0" collapsed="false">
      <c r="A5" s="0" t="s">
        <v>167</v>
      </c>
      <c r="B5" s="0" t="n">
        <v>1</v>
      </c>
      <c r="C5" s="2" t="n">
        <v>1.18</v>
      </c>
      <c r="E5" s="3" t="s">
        <v>168</v>
      </c>
    </row>
    <row r="6" customFormat="false" ht="15" hidden="false" customHeight="false" outlineLevel="0" collapsed="false">
      <c r="A6" s="0" t="s">
        <v>169</v>
      </c>
      <c r="B6" s="0" t="n">
        <v>1</v>
      </c>
      <c r="C6" s="2" t="n">
        <v>2</v>
      </c>
    </row>
    <row r="7" customFormat="false" ht="15" hidden="false" customHeight="false" outlineLevel="0" collapsed="false">
      <c r="A7" s="0" t="s">
        <v>170</v>
      </c>
      <c r="B7" s="0" t="n">
        <v>1</v>
      </c>
      <c r="C7" s="2" t="n">
        <v>2.69</v>
      </c>
      <c r="E7" s="3" t="s">
        <v>171</v>
      </c>
      <c r="F7" s="0" t="s">
        <v>172</v>
      </c>
    </row>
    <row r="8" customFormat="false" ht="15" hidden="false" customHeight="false" outlineLevel="0" collapsed="false">
      <c r="A8" s="0" t="s">
        <v>173</v>
      </c>
      <c r="C8" s="2" t="n">
        <v>2.14</v>
      </c>
      <c r="F8" s="0" t="s">
        <v>174</v>
      </c>
    </row>
    <row r="10" customFormat="false" ht="15" hidden="false" customHeight="false" outlineLevel="0" collapsed="false">
      <c r="A10" s="0" t="s">
        <v>175</v>
      </c>
      <c r="C10" s="11" t="n">
        <f aca="false">SUM(C2:C8)</f>
        <v>16.34</v>
      </c>
    </row>
    <row r="1048576" customFormat="false" ht="12.8" hidden="false" customHeight="false" outlineLevel="0" collapsed="false"/>
  </sheetData>
  <hyperlinks>
    <hyperlink ref="E2" r:id="rId1" display="https://www.aliexpress.com/item/32638662748.html"/>
    <hyperlink ref="E3" r:id="rId2" display="https://www.aliexpress.com/item/1005003824684681.html"/>
    <hyperlink ref="E4" r:id="rId3" display="https://www.aliexpress.com/item/32955520296.html"/>
    <hyperlink ref="E5" r:id="rId4" display="https://www.aliexpress.com/item/1005003057058334.html"/>
    <hyperlink ref="E7" r:id="rId5" display="https://www.aliexpress.com/item/1005004207766097.html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LibreOffice/7.6.4.1$Linux_X86_64 LibreOffice_project/60$Build-1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2023-02-18T03:49:20Z</dcterms:created>
  <dc:creator>Alexander Ren</dc:creator>
  <dc:description/>
  <dc:language>en-CA</dc:language>
  <cp:lastModifiedBy/>
  <dcterms:modified xsi:type="dcterms:W3CDTF">2023-12-12T14:27:09Z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