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 Parts" sheetId="1" state="visible" r:id="rId3"/>
    <sheet name="Budget Sherpa Mini" sheetId="2" state="visible" r:id="rId4"/>
    <sheet name="Neutrino Display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<sst xmlns="http://schemas.openxmlformats.org/spreadsheetml/2006/main" count="161" uniqueCount="141">
  <si>
    <t xml:space="preserve">Item</t>
  </si>
  <si>
    <t xml:space="preserve">Quantity</t>
  </si>
  <si>
    <t xml:space="preserve">Main Price</t>
  </si>
  <si>
    <t xml:space="preserve">Alt. Price</t>
  </si>
  <si>
    <t xml:space="preserve">Link</t>
  </si>
  <si>
    <t xml:space="preserve">Notes</t>
  </si>
  <si>
    <t xml:space="preserve">Alternative source</t>
  </si>
  <si>
    <t xml:space="preserve">Alternate source 2</t>
  </si>
  <si>
    <t xml:space="preserve">KINEMATICS</t>
  </si>
  <si>
    <t xml:space="preserve">STEPPERONLINE NEMA 17 20mm motor 3pcs</t>
  </si>
  <si>
    <t xml:space="preserve">https://www.aliexpress.com/item/1005003226027617.html</t>
  </si>
  <si>
    <t xml:space="preserve">Alternative source has JST connectors</t>
  </si>
  <si>
    <t xml:space="preserve">https://www.aliexpress.com/item/1005004708155105.html</t>
  </si>
  <si>
    <t xml:space="preserve">https://www.aliexpress.com/item/32585429251.html</t>
  </si>
  <si>
    <t xml:space="preserve">MGN9C Linear Rail 150mm (LYXCNC)</t>
  </si>
  <si>
    <t xml:space="preserve">https://www.aliexpress.com/item/1005004519572683.html</t>
  </si>
  <si>
    <t xml:space="preserve">4pcs 8x150mm linear rod (ZHUHAI)</t>
  </si>
  <si>
    <t xml:space="preserve">https://www.aliexpress.com/item/1005001813564948.html</t>
  </si>
  <si>
    <t xml:space="preserve">For Z axis, you can optionally do 200mm. Make sure to change leadscrew accordingly!</t>
  </si>
  <si>
    <t xml:space="preserve">2pcs 8x150mm linear rod (ZHUHAI) [Y Axis]</t>
  </si>
  <si>
    <t xml:space="preserve">https://www.aliexpress.com/item/1005001585997299.html</t>
  </si>
  <si>
    <t xml:space="preserve">For Y axis, do not change!</t>
  </si>
  <si>
    <t xml:space="preserve">2PCs LM8SUU (SUPER3D)</t>
  </si>
  <si>
    <t xml:space="preserve">https://www.aliexpress.com/item/32819163985.html</t>
  </si>
  <si>
    <t xml:space="preserve">1PCs LM8UU (SUPER3D)</t>
  </si>
  <si>
    <t xml:space="preserve">https://www.aliexpress.com/item/4000528511830.html</t>
  </si>
  <si>
    <t xml:space="preserve">GT2 2GT Open Belt 3m (POWGE)</t>
  </si>
  <si>
    <t xml:space="preserve">https://www.aliexpress.com/item/902692789.html</t>
  </si>
  <si>
    <t xml:space="preserve">1pcs 150mm 2mm pitch 8mm leadscrew (ZHUHAI)</t>
  </si>
  <si>
    <t xml:space="preserve">https://www.aliexpress.com/item/32873975375.html</t>
  </si>
  <si>
    <t xml:space="preserve">Alternate source $3.67</t>
  </si>
  <si>
    <t xml:space="preserve">https://www.aliexpress.com/item/4001332632943.html</t>
  </si>
  <si>
    <t xml:space="preserve">10pcs F623ZZ Bearing (AXK HARDWARE)</t>
  </si>
  <si>
    <t xml:space="preserve">https://www.aliexpress.com/item/1005002679059125.html</t>
  </si>
  <si>
    <t xml:space="preserve">Alternate source is roughly $15, RS. Can use toothed idler pulleys, we just need 12 "Joints" total.</t>
  </si>
  <si>
    <t xml:space="preserve">https://www.aliexpress.com/item/1005004095001000.html</t>
  </si>
  <si>
    <t xml:space="preserve">1pcs GT2 2GT 5MM Bore Timing pulley (POWGE) </t>
  </si>
  <si>
    <t xml:space="preserve">https://www.aliexpress.com/item/32995102911.html</t>
  </si>
  <si>
    <t xml:space="preserve">Alternate source is roughly $2.34, quality could be suspect</t>
  </si>
  <si>
    <t xml:space="preserve">https://www.aliexpress.com/item/1005002226516848.html</t>
  </si>
  <si>
    <t xml:space="preserve">2pcs GT2 3MM Bore 16T Idler timing pulley (Maecoom)</t>
  </si>
  <si>
    <t xml:space="preserve">https://www.aliexpress.com/item/1005003291106065.html</t>
  </si>
  <si>
    <t xml:space="preserve">Powge as alternate source</t>
  </si>
  <si>
    <t xml:space="preserve">https://www.aliexpress.com/item/32736106347.html</t>
  </si>
  <si>
    <t xml:space="preserve">Flexible Clamp Coupler (BTT)</t>
  </si>
  <si>
    <t xml:space="preserve">https://www.aliexpress.com/item/32875353222.html</t>
  </si>
  <si>
    <t xml:space="preserve">This part really should only be $1, just testing this type</t>
  </si>
  <si>
    <t xml:space="preserve">https://aliexpress.com/item/4000275512446.html</t>
  </si>
  <si>
    <t xml:space="preserve">TOTAL KINEMATICS</t>
  </si>
  <si>
    <t xml:space="preserve">ELECTRONICS</t>
  </si>
  <si>
    <t xml:space="preserve">BTT SKR Mini E3</t>
  </si>
  <si>
    <t xml:space="preserve">https://aliexpress.com/item/4001050254672.html</t>
  </si>
  <si>
    <t xml:space="preserve">Wemos S2 Mini (AITEXM ROBOT)</t>
  </si>
  <si>
    <t xml:space="preserve">https://www.aliexpress.com/item/1005003763905349.html</t>
  </si>
  <si>
    <t xml:space="preserve">Optional, could just control via PC. Alternate souce has a lot more orders</t>
  </si>
  <si>
    <t xml:space="preserve">https://www.aliexpress.com/item/1005001621784437.html</t>
  </si>
  <si>
    <t xml:space="preserve">OLED Display Upgrade (See other page)</t>
  </si>
  <si>
    <t xml:space="preserve">Optional Upgrade</t>
  </si>
  <si>
    <t xml:space="preserve">24v 8A PSU</t>
  </si>
  <si>
    <t xml:space="preserve">https://www.amazon.ca/Adapter-100-240V-Converter-Transformer-Connector/dp/B0B1D18JMX/</t>
  </si>
  <si>
    <t xml:space="preserve">Can use other ones as well, this one works best for me</t>
  </si>
  <si>
    <t xml:space="preserve">5pcs Rocker switch</t>
  </si>
  <si>
    <t xml:space="preserve">https://www.aliexpress.com/item/1005004733281102.html</t>
  </si>
  <si>
    <t xml:space="preserve">TOTAL ELECTRONICS</t>
  </si>
  <si>
    <t xml:space="preserve">TOOLHEAD</t>
  </si>
  <si>
    <t xml:space="preserve">Mellow V6 Hotend</t>
  </si>
  <si>
    <t xml:space="preserve">https://aliexpress.com/item/33040074653.html?</t>
  </si>
  <si>
    <t xml:space="preserve">Sherpa Micro</t>
  </si>
  <si>
    <t xml:space="preserve">Check other sheet</t>
  </si>
  <si>
    <t xml:space="preserve">5015 Cooling Fan (Maecoom)</t>
  </si>
  <si>
    <t xml:space="preserve">https://www.aliexpress.com/item/1005003284761769.html</t>
  </si>
  <si>
    <t xml:space="preserve">$2.61 from BTT</t>
  </si>
  <si>
    <t xml:space="preserve">https://www.aliexpress.com/item/32509279837.html</t>
  </si>
  <si>
    <t xml:space="preserve">BLTouch (Wavgat)</t>
  </si>
  <si>
    <t xml:space="preserve">https://www.aliexpress.com/item/1005004501631131.html</t>
  </si>
  <si>
    <t xml:space="preserve">Alternate source is $11.13. Not needed if we're using an inductive</t>
  </si>
  <si>
    <t xml:space="preserve">https://www.aliexpress.com/item/32840691571.html</t>
  </si>
  <si>
    <t xml:space="preserve">TOTAL HOTEND</t>
  </si>
  <si>
    <t xml:space="preserve">BED</t>
  </si>
  <si>
    <t xml:space="preserve">150x150mm FR4 Sheet 1.5mm (BUYNOW)</t>
  </si>
  <si>
    <t xml:space="preserve">https://www.aliexpress.com/item/1005004784813257.html</t>
  </si>
  <si>
    <t xml:space="preserve">Not needed with alu bed</t>
  </si>
  <si>
    <t xml:space="preserve">TOTAL BED</t>
  </si>
  <si>
    <t xml:space="preserve">FASTENERS</t>
  </si>
  <si>
    <t xml:space="preserve">M3x5x4 Heatset inserts (100pcs)</t>
  </si>
  <si>
    <t xml:space="preserve">https://www.aliexpress.com/item/4000232858343.html</t>
  </si>
  <si>
    <t xml:space="preserve">50pcs M3 Washers (6mm OD 0.5mm thick)</t>
  </si>
  <si>
    <t xml:space="preserve">https://www.aliexpress.com/item/32917948919.html</t>
  </si>
  <si>
    <t xml:space="preserve">M3 Square nuts</t>
  </si>
  <si>
    <t xml:space="preserve">https://www.aliexpress.com/item/1005002179121598.html</t>
  </si>
  <si>
    <t xml:space="preserve">M3x8 SHCS</t>
  </si>
  <si>
    <t xml:space="preserve">M3x12 BHCS</t>
  </si>
  <si>
    <t xml:space="preserve">M3x16 SHCS</t>
  </si>
  <si>
    <t xml:space="preserve">M3x20 BHCS</t>
  </si>
  <si>
    <t xml:space="preserve">M3x25 BHCS</t>
  </si>
  <si>
    <t xml:space="preserve">M3x30 BHCS</t>
  </si>
  <si>
    <t xml:space="preserve">Neodymium magnets 20pcs 6x3mm</t>
  </si>
  <si>
    <t xml:space="preserve">https://www.aliexpress.com/item/1005005118080851.html</t>
  </si>
  <si>
    <t xml:space="preserve">TOTAL FASTENERS</t>
  </si>
  <si>
    <t xml:space="preserve">TOTAL (MINIMUM)</t>
  </si>
  <si>
    <t xml:space="preserve">TOTAL (RECOMMENDED)</t>
  </si>
  <si>
    <t xml:space="preserve">2 pcs 3x20mm shaft</t>
  </si>
  <si>
    <t xml:space="preserve">https://www.aliexpress.com/item/32945448142.html</t>
  </si>
  <si>
    <t xml:space="preserve">Completely optional with fixed idler mod. Highly recommend it.</t>
  </si>
  <si>
    <t xml:space="preserve">BMG Internals w/ hardened gear</t>
  </si>
  <si>
    <t xml:space="preserve">https://www.aliexpress.com/item/1005003334389217.html</t>
  </si>
  <si>
    <t xml:space="preserve">I recommend the Trianglelabs kit, however it is much more expensive</t>
  </si>
  <si>
    <t xml:space="preserve">NEMA 14 36mm pinion pancake motor (SIBOOR)</t>
  </si>
  <si>
    <t xml:space="preserve">https://www.aliexpress.com/item/1005004096324389.html</t>
  </si>
  <si>
    <t xml:space="preserve">https://www.aliexpress.com/item/1005004843857269.html</t>
  </si>
  <si>
    <t xml:space="preserve">https://www.aliexpress.com/item/1005005215303623.html</t>
  </si>
  <si>
    <t xml:space="preserve">M5x7x0.5mm Washer 50pcs (Cheng da)</t>
  </si>
  <si>
    <t xml:space="preserve">https://www.aliexpress.com/item/33043019654.html</t>
  </si>
  <si>
    <t xml:space="preserve">https://www.aliexpress.com/item/1005002046188859.html</t>
  </si>
  <si>
    <t xml:space="preserve">Heatset inserts - M3x5x4</t>
  </si>
  <si>
    <t xml:space="preserve">Use the ones you bought with the printer</t>
  </si>
  <si>
    <t xml:space="preserve">M3x20 BHCS Screw</t>
  </si>
  <si>
    <t xml:space="preserve">JIANKUI</t>
  </si>
  <si>
    <t xml:space="preserve">M3x16 BHCS Screw</t>
  </si>
  <si>
    <t xml:space="preserve">M3x8 BHCS Screw</t>
  </si>
  <si>
    <t xml:space="preserve">BMG Shaft Assembly (Trianglelab)</t>
  </si>
  <si>
    <t xml:space="preserve">https://www.aliexpress.com/item/32946823004.html</t>
  </si>
  <si>
    <t xml:space="preserve">REQUIRED IF YOU DO NOT GRIND DOWN THE SHAFT IN OTHER KITS </t>
  </si>
  <si>
    <t xml:space="preserve">TOTAL</t>
  </si>
  <si>
    <t xml:space="preserve">0.96" i2c OLED display (SAMIORE)</t>
  </si>
  <si>
    <t xml:space="preserve">https://www.aliexpress.com/item/32638662748.html</t>
  </si>
  <si>
    <t xml:space="preserve">Get single colour</t>
  </si>
  <si>
    <t xml:space="preserve">5pcs 15mm Plum handle EC11 Encoder (Excellence electronic)</t>
  </si>
  <si>
    <t xml:space="preserve">https://www.aliexpress.com/item/1005003824684681.html</t>
  </si>
  <si>
    <t xml:space="preserve">10pcs 10 pin male right angle IDC connector (IC Components Store)</t>
  </si>
  <si>
    <t xml:space="preserve">https://www.aliexpress.com/item/32955520296.html</t>
  </si>
  <si>
    <t xml:space="preserve">https://www.aliexpress.com/item/1005004268331255.html</t>
  </si>
  <si>
    <t xml:space="preserve">1pcs 10 Pin IDC Cable 10cm (excellence electronic)</t>
  </si>
  <si>
    <t xml:space="preserve">https://www.aliexpress.com/item/1005003057058334.html</t>
  </si>
  <si>
    <t xml:space="preserve">5pcs display PCB (JLCPCB or manufacturer of your choice)</t>
  </si>
  <si>
    <t xml:space="preserve">5pcs 5V Active Buzzer (ESTARDYN)</t>
  </si>
  <si>
    <t xml:space="preserve">https://www.aliexpress.com/item/1005004207766097.html</t>
  </si>
  <si>
    <t xml:space="preserve">You can omit this</t>
  </si>
  <si>
    <t xml:space="preserve">Shipping</t>
  </si>
  <si>
    <t xml:space="preserve">Excellence electronic ships everything for a flat price 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</si>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</sst>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;[RED]&quot;-$&quot;#,##0.00"/>
    <numFmt numFmtId="166" formatCode="\$#,##0.00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Calibri"/>
      <family val="2"/>
      <charset val="1"/>
    </font>
    <font>
      <sz val="11"/>
      <name val="Calibri"/>
      <family val="2"/>
      <charset val="1"/>
    </font>
    <font>
      <sz val="10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CC"/>
        <bgColor rgb="FFF4B183"/>
      </patternFill>
    </fill>
    <fill>
      <patternFill patternType="solid">
        <fgColor theme="4" tint="0.5999"/>
        <bgColor rgb="FFCCCCFF"/>
      </patternFill>
    </fill>
    <fill>
      <patternFill patternType="solid">
        <fgColor theme="5" tint="0.3999"/>
        <bgColor rgb="FFFF99CC"/>
      </patternFill>
    </fill>
    <fill>
      <patternFill patternType="solid">
        <fgColor theme="7" tint="0.3999"/>
        <bgColor rgb="FFF4B183"/>
      </patternFill>
    </fill>
    <fill>
      <patternFill patternType="solid">
        <fgColor theme="9" tint="0.3999"/>
        <bgColor rgb="FFB4C7E7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4B183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liexpress.com/item/1005003226027617.html" TargetMode="External"/><Relationship Id="rId2" Type="http://schemas.openxmlformats.org/officeDocument/2006/relationships/hyperlink" Target="https://www.aliexpress.com/item/1005004519572683.html" TargetMode="External"/><Relationship Id="rId3" Type="http://schemas.openxmlformats.org/officeDocument/2006/relationships/hyperlink" Target="https://www.aliexpress.com/item/1005001813564948.html" TargetMode="External"/><Relationship Id="rId4" Type="http://schemas.openxmlformats.org/officeDocument/2006/relationships/hyperlink" Target="https://www.aliexpress.com/item/1005001585997299.html" TargetMode="External"/><Relationship Id="rId5" Type="http://schemas.openxmlformats.org/officeDocument/2006/relationships/hyperlink" Target="https://www.aliexpress.com/item/32819163985.html" TargetMode="External"/><Relationship Id="rId6" Type="http://schemas.openxmlformats.org/officeDocument/2006/relationships/hyperlink" Target="https://www.aliexpress.com/item/4000528511830.html" TargetMode="External"/><Relationship Id="rId7" Type="http://schemas.openxmlformats.org/officeDocument/2006/relationships/hyperlink" Target="https://www.aliexpress.com/item/902692789.html" TargetMode="External"/><Relationship Id="rId8" Type="http://schemas.openxmlformats.org/officeDocument/2006/relationships/hyperlink" Target="https://www.aliexpress.com/item/32873975375.html" TargetMode="External"/><Relationship Id="rId9" Type="http://schemas.openxmlformats.org/officeDocument/2006/relationships/hyperlink" Target="https://www.aliexpress.com/item/4001332632943.html" TargetMode="External"/><Relationship Id="rId10" Type="http://schemas.openxmlformats.org/officeDocument/2006/relationships/hyperlink" Target="https://www.aliexpress.com/item/1005002679059125.html" TargetMode="External"/><Relationship Id="rId11" Type="http://schemas.openxmlformats.org/officeDocument/2006/relationships/hyperlink" Target="https://www.aliexpress.com/item/1005004095001000.html" TargetMode="External"/><Relationship Id="rId12" Type="http://schemas.openxmlformats.org/officeDocument/2006/relationships/hyperlink" Target="https://www.aliexpress.com/item/32995102911.html" TargetMode="External"/><Relationship Id="rId13" Type="http://schemas.openxmlformats.org/officeDocument/2006/relationships/hyperlink" Target="https://www.aliexpress.com/item/1005002226516848.html" TargetMode="External"/><Relationship Id="rId14" Type="http://schemas.openxmlformats.org/officeDocument/2006/relationships/hyperlink" Target="https://www.aliexpress.com/item/1005003291106065.html" TargetMode="External"/><Relationship Id="rId15" Type="http://schemas.openxmlformats.org/officeDocument/2006/relationships/hyperlink" Target="https://www.aliexpress.com/item/32736106347.html" TargetMode="External"/><Relationship Id="rId16" Type="http://schemas.openxmlformats.org/officeDocument/2006/relationships/hyperlink" Target="https://www.aliexpress.com/item/32875353222.html" TargetMode="External"/><Relationship Id="rId17" Type="http://schemas.openxmlformats.org/officeDocument/2006/relationships/hyperlink" Target="https://aliexpress.com/item/4000275512446.html" TargetMode="External"/><Relationship Id="rId18" Type="http://schemas.openxmlformats.org/officeDocument/2006/relationships/hyperlink" Target="https://aliexpress.com/item/4001050254672.html" TargetMode="External"/><Relationship Id="rId19" Type="http://schemas.openxmlformats.org/officeDocument/2006/relationships/hyperlink" Target="https://www.aliexpress.com/item/1005003763905349.html" TargetMode="External"/><Relationship Id="rId20" Type="http://schemas.openxmlformats.org/officeDocument/2006/relationships/hyperlink" Target="https://www.amazon.ca/Adapter-100-240V-Converter-Transformer-Connector/dp/B0B1D18JMX/" TargetMode="External"/><Relationship Id="rId21" Type="http://schemas.openxmlformats.org/officeDocument/2006/relationships/hyperlink" Target="https://www.aliexpress.com/item/1005004733281102.html" TargetMode="External"/><Relationship Id="rId22" Type="http://schemas.openxmlformats.org/officeDocument/2006/relationships/hyperlink" Target="https://aliexpress.com/item/33040074653.html?" TargetMode="External"/><Relationship Id="rId23" Type="http://schemas.openxmlformats.org/officeDocument/2006/relationships/hyperlink" Target="https://www.aliexpress.com/item/1005003284761769.html" TargetMode="External"/><Relationship Id="rId24" Type="http://schemas.openxmlformats.org/officeDocument/2006/relationships/hyperlink" Target="https://www.aliexpress.com/item/32509279837.html" TargetMode="External"/><Relationship Id="rId25" Type="http://schemas.openxmlformats.org/officeDocument/2006/relationships/hyperlink" Target="https://www.aliexpress.com/item/1005004501631131.html" TargetMode="External"/><Relationship Id="rId26" Type="http://schemas.openxmlformats.org/officeDocument/2006/relationships/hyperlink" Target="https://www.aliexpress.com/item/32840691571.html" TargetMode="External"/><Relationship Id="rId27" Type="http://schemas.openxmlformats.org/officeDocument/2006/relationships/hyperlink" Target="https://www.aliexpress.com/item/1005004784813257.html" TargetMode="External"/><Relationship Id="rId28" Type="http://schemas.openxmlformats.org/officeDocument/2006/relationships/hyperlink" Target="https://www.aliexpress.com/item/4000232858343.html" TargetMode="External"/><Relationship Id="rId29" Type="http://schemas.openxmlformats.org/officeDocument/2006/relationships/hyperlink" Target="https://www.aliexpress.com/item/32917948919.html" TargetMode="External"/><Relationship Id="rId30" Type="http://schemas.openxmlformats.org/officeDocument/2006/relationships/hyperlink" Target="https://www.aliexpress.com/item/1005002179121598.htm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aliexpress.com/item/32945448142.html" TargetMode="External"/><Relationship Id="rId2" Type="http://schemas.openxmlformats.org/officeDocument/2006/relationships/hyperlink" Target="https://www.aliexpress.com/item/1005003334389217.html" TargetMode="External"/><Relationship Id="rId3" Type="http://schemas.openxmlformats.org/officeDocument/2006/relationships/hyperlink" Target="https://www.aliexpress.com/item/1005004096324389.html" TargetMode="External"/><Relationship Id="rId4" Type="http://schemas.openxmlformats.org/officeDocument/2006/relationships/hyperlink" Target="https://www.aliexpress.com/item/1005004843857269.html" TargetMode="External"/><Relationship Id="rId5" Type="http://schemas.openxmlformats.org/officeDocument/2006/relationships/hyperlink" Target="https://www.aliexpress.com/item/1005005215303623.html" TargetMode="External"/><Relationship Id="rId6" Type="http://schemas.openxmlformats.org/officeDocument/2006/relationships/hyperlink" Target="https://www.aliexpress.com/item/33043019654.html" TargetMode="External"/><Relationship Id="rId7" Type="http://schemas.openxmlformats.org/officeDocument/2006/relationships/hyperlink" Target="https://www.aliexpress.com/item/1005002046188859.html" TargetMode="External"/><Relationship Id="rId8" Type="http://schemas.openxmlformats.org/officeDocument/2006/relationships/hyperlink" Target="https://www.aliexpress.com/item/4000232858343.html" TargetMode="External"/><Relationship Id="rId9" Type="http://schemas.openxmlformats.org/officeDocument/2006/relationships/hyperlink" Target="https://www.aliexpress.com/item/32946823004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aliexpress.com/item/32638662748.html" TargetMode="External"/><Relationship Id="rId2" Type="http://schemas.openxmlformats.org/officeDocument/2006/relationships/hyperlink" Target="https://www.aliexpress.com/item/1005003824684681.html" TargetMode="External"/><Relationship Id="rId3" Type="http://schemas.openxmlformats.org/officeDocument/2006/relationships/hyperlink" Target="https://www.aliexpress.com/item/32955520296.html" TargetMode="External"/><Relationship Id="rId4" Type="http://schemas.openxmlformats.org/officeDocument/2006/relationships/hyperlink" Target="https://www.aliexpress.com/item/1005003057058334.html" TargetMode="External"/><Relationship Id="rId5" Type="http://schemas.openxmlformats.org/officeDocument/2006/relationships/hyperlink" Target="https://www.aliexpress.com/item/1005004207766097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4" colorId="64" zoomScale="95" zoomScaleNormal="95" zoomScalePageLayoutView="100" workbookViewId="0">
      <selection pane="topLeft" activeCell="C14" activeCellId="0" sqref="C1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49"/>
    <col collapsed="false" customWidth="true" hidden="false" outlineLevel="0" max="2" min="2" style="1" width="8"/>
    <col collapsed="false" customWidth="true" hidden="false" outlineLevel="0" max="3" min="3" style="1" width="16.29"/>
    <col collapsed="false" customWidth="true" hidden="false" outlineLevel="0" max="4" min="4" style="1" width="8.43"/>
    <col collapsed="false" customWidth="true" hidden="false" outlineLevel="0" max="5" min="5" style="1" width="53.43"/>
    <col collapsed="false" customWidth="true" hidden="false" outlineLevel="0" max="6" min="6" style="1" width="90.71"/>
    <col collapsed="false" customWidth="true" hidden="false" outlineLevel="0" max="8" min="7" style="1" width="52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2" t="s">
        <v>8</v>
      </c>
      <c r="H2" s="3"/>
    </row>
    <row r="3" customFormat="false" ht="15" hidden="false" customHeight="false" outlineLevel="0" collapsed="false">
      <c r="A3" s="1" t="s">
        <v>9</v>
      </c>
      <c r="B3" s="1" t="n">
        <v>1</v>
      </c>
      <c r="C3" s="3" t="n">
        <f aca="false">34.63+6.84</f>
        <v>41.47</v>
      </c>
      <c r="E3" s="4" t="s">
        <v>10</v>
      </c>
      <c r="F3" s="1" t="s">
        <v>11</v>
      </c>
      <c r="G3" s="4" t="s">
        <v>12</v>
      </c>
      <c r="H3" s="1" t="s">
        <v>13</v>
      </c>
    </row>
    <row r="4" customFormat="false" ht="15" hidden="false" customHeight="false" outlineLevel="0" collapsed="false">
      <c r="A4" s="1" t="s">
        <v>14</v>
      </c>
      <c r="B4" s="1" t="n">
        <v>1</v>
      </c>
      <c r="C4" s="3" t="n">
        <v>10.14</v>
      </c>
      <c r="E4" s="4" t="s">
        <v>15</v>
      </c>
    </row>
    <row r="5" customFormat="false" ht="15" hidden="false" customHeight="false" outlineLevel="0" collapsed="false">
      <c r="A5" s="1" t="s">
        <v>16</v>
      </c>
      <c r="B5" s="1" t="n">
        <v>1</v>
      </c>
      <c r="C5" s="3" t="n">
        <f aca="false">9.63+4.43</f>
        <v>14.06</v>
      </c>
      <c r="E5" s="4" t="s">
        <v>17</v>
      </c>
      <c r="F5" s="1" t="s">
        <v>18</v>
      </c>
    </row>
    <row r="6" customFormat="false" ht="15" hidden="false" customHeight="false" outlineLevel="0" collapsed="false">
      <c r="A6" s="1" t="s">
        <v>19</v>
      </c>
      <c r="B6" s="1" t="n">
        <v>1</v>
      </c>
      <c r="C6" s="3" t="n">
        <f aca="false">6.26+2.22</f>
        <v>8.48</v>
      </c>
      <c r="E6" s="4" t="s">
        <v>20</v>
      </c>
      <c r="F6" s="1" t="s">
        <v>21</v>
      </c>
    </row>
    <row r="7" customFormat="false" ht="15" hidden="false" customHeight="false" outlineLevel="0" collapsed="false">
      <c r="A7" s="1" t="s">
        <v>22</v>
      </c>
      <c r="B7" s="1" t="n">
        <v>1</v>
      </c>
      <c r="C7" s="3" t="n">
        <v>2.91</v>
      </c>
      <c r="E7" s="4" t="s">
        <v>23</v>
      </c>
    </row>
    <row r="8" customFormat="false" ht="15" hidden="false" customHeight="false" outlineLevel="0" collapsed="false">
      <c r="A8" s="1" t="s">
        <v>24</v>
      </c>
      <c r="B8" s="1" t="n">
        <v>2</v>
      </c>
      <c r="C8" s="3" t="n">
        <f aca="false">B8*1.22 + 1.08</f>
        <v>3.52</v>
      </c>
      <c r="E8" s="4" t="s">
        <v>25</v>
      </c>
    </row>
    <row r="9" customFormat="false" ht="15" hidden="false" customHeight="false" outlineLevel="0" collapsed="false">
      <c r="A9" s="1" t="s">
        <v>26</v>
      </c>
      <c r="B9" s="1" t="n">
        <v>1</v>
      </c>
      <c r="C9" s="3" t="n">
        <v>8.45</v>
      </c>
      <c r="E9" s="4" t="s">
        <v>27</v>
      </c>
    </row>
    <row r="10" customFormat="false" ht="15" hidden="false" customHeight="false" outlineLevel="0" collapsed="false">
      <c r="A10" s="1" t="s">
        <v>28</v>
      </c>
      <c r="B10" s="1" t="n">
        <v>1</v>
      </c>
      <c r="C10" s="3" t="n">
        <v>6.55</v>
      </c>
      <c r="E10" s="4" t="s">
        <v>29</v>
      </c>
      <c r="F10" s="1" t="s">
        <v>30</v>
      </c>
      <c r="G10" s="4" t="s">
        <v>31</v>
      </c>
    </row>
    <row r="11" customFormat="false" ht="15" hidden="false" customHeight="false" outlineLevel="0" collapsed="false">
      <c r="A11" s="1" t="s">
        <v>32</v>
      </c>
      <c r="B11" s="1" t="n">
        <v>2</v>
      </c>
      <c r="C11" s="3" t="n">
        <v>9.48</v>
      </c>
      <c r="E11" s="4" t="s">
        <v>33</v>
      </c>
      <c r="F11" s="1" t="s">
        <v>34</v>
      </c>
      <c r="G11" s="4" t="s">
        <v>35</v>
      </c>
    </row>
    <row r="12" customFormat="false" ht="15" hidden="false" customHeight="false" outlineLevel="0" collapsed="false">
      <c r="A12" s="1" t="s">
        <v>36</v>
      </c>
      <c r="B12" s="1" t="n">
        <v>2</v>
      </c>
      <c r="C12" s="3" t="n">
        <v>7.05</v>
      </c>
      <c r="E12" s="4" t="s">
        <v>37</v>
      </c>
      <c r="F12" s="1" t="s">
        <v>38</v>
      </c>
      <c r="G12" s="4" t="s">
        <v>39</v>
      </c>
    </row>
    <row r="13" customFormat="false" ht="15" hidden="false" customHeight="false" outlineLevel="0" collapsed="false">
      <c r="A13" s="1" t="s">
        <v>40</v>
      </c>
      <c r="B13" s="1" t="n">
        <v>1</v>
      </c>
      <c r="C13" s="3" t="n">
        <v>3.34</v>
      </c>
      <c r="E13" s="4" t="s">
        <v>41</v>
      </c>
      <c r="F13" s="1" t="s">
        <v>42</v>
      </c>
      <c r="G13" s="4" t="s">
        <v>43</v>
      </c>
    </row>
    <row r="14" customFormat="false" ht="15" hidden="false" customHeight="false" outlineLevel="0" collapsed="false">
      <c r="A14" s="1" t="s">
        <v>44</v>
      </c>
      <c r="B14" s="1" t="n">
        <v>1</v>
      </c>
      <c r="C14" s="3" t="n">
        <f aca="false">1.88+1.46</f>
        <v>3.34</v>
      </c>
      <c r="E14" s="4" t="s">
        <v>45</v>
      </c>
      <c r="F14" s="1" t="s">
        <v>46</v>
      </c>
      <c r="G14" s="4" t="s">
        <v>47</v>
      </c>
    </row>
    <row r="15" customFormat="false" ht="15" hidden="false" customHeight="false" outlineLevel="0" collapsed="false">
      <c r="A15" s="1" t="s">
        <v>48</v>
      </c>
      <c r="C15" s="5" t="n">
        <f aca="false">SUM(C3:C14)</f>
        <v>118.79</v>
      </c>
    </row>
    <row r="17" customFormat="false" ht="15" hidden="false" customHeight="false" outlineLevel="0" collapsed="false">
      <c r="A17" s="2" t="s">
        <v>49</v>
      </c>
    </row>
    <row r="18" customFormat="false" ht="15" hidden="false" customHeight="false" outlineLevel="0" collapsed="false">
      <c r="A18" s="1" t="s">
        <v>50</v>
      </c>
      <c r="B18" s="1" t="n">
        <v>1</v>
      </c>
      <c r="C18" s="3" t="n">
        <v>36.57</v>
      </c>
      <c r="E18" s="4" t="s">
        <v>51</v>
      </c>
    </row>
    <row r="19" customFormat="false" ht="15" hidden="false" customHeight="false" outlineLevel="0" collapsed="false">
      <c r="A19" s="1" t="s">
        <v>52</v>
      </c>
      <c r="B19" s="1" t="n">
        <v>1</v>
      </c>
      <c r="C19" s="6" t="n">
        <v>4.19</v>
      </c>
      <c r="E19" s="4" t="s">
        <v>53</v>
      </c>
      <c r="F19" s="1" t="s">
        <v>54</v>
      </c>
      <c r="G19" s="1" t="s">
        <v>55</v>
      </c>
    </row>
    <row r="20" customFormat="false" ht="15" hidden="false" customHeight="false" outlineLevel="0" collapsed="false">
      <c r="A20" s="1" t="s">
        <v>56</v>
      </c>
      <c r="B20" s="1" t="n">
        <v>1</v>
      </c>
      <c r="C20" s="6" t="n">
        <f aca="false">'Neutrino Display'!C10</f>
        <v>17.84</v>
      </c>
      <c r="D20" s="3"/>
      <c r="E20" s="4"/>
      <c r="F20" s="1" t="s">
        <v>57</v>
      </c>
    </row>
    <row r="21" customFormat="false" ht="15" hidden="false" customHeight="false" outlineLevel="0" collapsed="false">
      <c r="A21" s="1" t="s">
        <v>58</v>
      </c>
      <c r="B21" s="1" t="n">
        <v>1</v>
      </c>
      <c r="C21" s="3" t="n">
        <v>25.99</v>
      </c>
      <c r="E21" s="4" t="s">
        <v>59</v>
      </c>
      <c r="F21" s="1" t="s">
        <v>60</v>
      </c>
      <c r="G21" s="4"/>
    </row>
    <row r="22" customFormat="false" ht="15" hidden="false" customHeight="false" outlineLevel="0" collapsed="false">
      <c r="A22" s="1" t="s">
        <v>61</v>
      </c>
      <c r="B22" s="1" t="n">
        <v>1</v>
      </c>
      <c r="C22" s="3" t="n">
        <v>2.28</v>
      </c>
      <c r="E22" s="4" t="s">
        <v>62</v>
      </c>
      <c r="G22" s="4"/>
    </row>
    <row r="23" customFormat="false" ht="15" hidden="false" customHeight="false" outlineLevel="0" collapsed="false">
      <c r="A23" s="1" t="s">
        <v>63</v>
      </c>
      <c r="C23" s="7" t="n">
        <f aca="false">SUM(C18:C22)</f>
        <v>86.87</v>
      </c>
    </row>
    <row r="25" customFormat="false" ht="15" hidden="false" customHeight="false" outlineLevel="0" collapsed="false">
      <c r="A25" s="2" t="s">
        <v>64</v>
      </c>
    </row>
    <row r="26" customFormat="false" ht="15" hidden="false" customHeight="false" outlineLevel="0" collapsed="false">
      <c r="A26" s="1" t="s">
        <v>65</v>
      </c>
      <c r="B26" s="1" t="n">
        <v>1</v>
      </c>
      <c r="C26" s="3" t="n">
        <v>22.59</v>
      </c>
      <c r="E26" s="4" t="s">
        <v>66</v>
      </c>
    </row>
    <row r="27" customFormat="false" ht="15" hidden="false" customHeight="false" outlineLevel="0" collapsed="false">
      <c r="A27" s="1" t="s">
        <v>67</v>
      </c>
      <c r="B27" s="1" t="n">
        <v>1</v>
      </c>
      <c r="C27" s="3" t="n">
        <f aca="false">'Budget Sherpa Mini'!C12</f>
        <v>33.52</v>
      </c>
      <c r="E27" s="1" t="s">
        <v>68</v>
      </c>
    </row>
    <row r="28" customFormat="false" ht="15" hidden="false" customHeight="false" outlineLevel="0" collapsed="false">
      <c r="A28" s="1" t="s">
        <v>69</v>
      </c>
      <c r="B28" s="1" t="n">
        <v>1</v>
      </c>
      <c r="C28" s="3" t="n">
        <v>1.81</v>
      </c>
      <c r="E28" s="4" t="s">
        <v>70</v>
      </c>
      <c r="F28" s="1" t="s">
        <v>71</v>
      </c>
      <c r="G28" s="4" t="s">
        <v>72</v>
      </c>
    </row>
    <row r="29" customFormat="false" ht="13.8" hidden="false" customHeight="false" outlineLevel="0" collapsed="false">
      <c r="A29" s="1" t="s">
        <v>73</v>
      </c>
      <c r="B29" s="1" t="n">
        <v>1</v>
      </c>
      <c r="C29" s="3" t="n">
        <v>11.13</v>
      </c>
      <c r="D29" s="3" t="n">
        <v>18.02</v>
      </c>
      <c r="E29" s="4" t="s">
        <v>74</v>
      </c>
      <c r="F29" s="1" t="s">
        <v>75</v>
      </c>
      <c r="G29" s="4" t="s">
        <v>76</v>
      </c>
      <c r="H29" s="0"/>
    </row>
    <row r="30" customFormat="false" ht="15" hidden="false" customHeight="false" outlineLevel="0" collapsed="false">
      <c r="A30" s="1" t="s">
        <v>77</v>
      </c>
      <c r="C30" s="5" t="n">
        <f aca="false">SUM(C26:C29)</f>
        <v>69.05</v>
      </c>
    </row>
    <row r="32" customFormat="false" ht="15" hidden="false" customHeight="false" outlineLevel="0" collapsed="false">
      <c r="A32" s="2" t="s">
        <v>78</v>
      </c>
    </row>
    <row r="33" customFormat="false" ht="15" hidden="false" customHeight="false" outlineLevel="0" collapsed="false">
      <c r="A33" s="1" t="s">
        <v>79</v>
      </c>
      <c r="B33" s="1" t="n">
        <v>1</v>
      </c>
      <c r="C33" s="3" t="n">
        <v>9.11</v>
      </c>
      <c r="E33" s="4" t="s">
        <v>80</v>
      </c>
      <c r="F33" s="1" t="s">
        <v>81</v>
      </c>
    </row>
    <row r="34" customFormat="false" ht="15" hidden="false" customHeight="false" outlineLevel="0" collapsed="false">
      <c r="A34" s="1" t="s">
        <v>82</v>
      </c>
      <c r="C34" s="5" t="n">
        <f aca="false">SUM(C33:C33)</f>
        <v>9.11</v>
      </c>
    </row>
    <row r="36" customFormat="false" ht="15" hidden="false" customHeight="false" outlineLevel="0" collapsed="false">
      <c r="A36" s="2" t="s">
        <v>83</v>
      </c>
    </row>
    <row r="37" customFormat="false" ht="15" hidden="false" customHeight="false" outlineLevel="0" collapsed="false">
      <c r="A37" s="1" t="s">
        <v>84</v>
      </c>
      <c r="B37" s="1" t="n">
        <v>1</v>
      </c>
      <c r="C37" s="3" t="n">
        <v>7.73</v>
      </c>
      <c r="E37" s="4" t="s">
        <v>85</v>
      </c>
    </row>
    <row r="38" customFormat="false" ht="15" hidden="false" customHeight="false" outlineLevel="0" collapsed="false">
      <c r="A38" s="1" t="s">
        <v>86</v>
      </c>
      <c r="B38" s="1" t="n">
        <v>1</v>
      </c>
      <c r="C38" s="3" t="n">
        <v>3.42</v>
      </c>
      <c r="E38" s="4" t="s">
        <v>87</v>
      </c>
    </row>
    <row r="39" customFormat="false" ht="15" hidden="false" customHeight="false" outlineLevel="0" collapsed="false">
      <c r="A39" s="1" t="s">
        <v>88</v>
      </c>
      <c r="B39" s="1" t="n">
        <v>1</v>
      </c>
      <c r="E39" s="4" t="s">
        <v>89</v>
      </c>
    </row>
    <row r="40" customFormat="false" ht="15" hidden="false" customHeight="false" outlineLevel="0" collapsed="false">
      <c r="A40" s="1" t="s">
        <v>90</v>
      </c>
      <c r="B40" s="1" t="n">
        <v>4</v>
      </c>
    </row>
    <row r="41" customFormat="false" ht="15" hidden="false" customHeight="false" outlineLevel="0" collapsed="false">
      <c r="A41" s="1" t="s">
        <v>91</v>
      </c>
    </row>
    <row r="42" customFormat="false" ht="15" hidden="false" customHeight="false" outlineLevel="0" collapsed="false">
      <c r="A42" s="1" t="s">
        <v>92</v>
      </c>
      <c r="B42" s="1" t="n">
        <v>2</v>
      </c>
    </row>
    <row r="43" customFormat="false" ht="15" hidden="false" customHeight="false" outlineLevel="0" collapsed="false">
      <c r="A43" s="1" t="s">
        <v>93</v>
      </c>
      <c r="B43" s="1" t="n">
        <v>2</v>
      </c>
    </row>
    <row r="44" customFormat="false" ht="15" hidden="false" customHeight="false" outlineLevel="0" collapsed="false">
      <c r="A44" s="1" t="s">
        <v>94</v>
      </c>
      <c r="B44" s="1" t="n">
        <v>4</v>
      </c>
    </row>
    <row r="45" customFormat="false" ht="15" hidden="false" customHeight="false" outlineLevel="0" collapsed="false">
      <c r="A45" s="1" t="s">
        <v>95</v>
      </c>
      <c r="B45" s="1" t="n">
        <v>8</v>
      </c>
    </row>
    <row r="46" customFormat="false" ht="15" hidden="false" customHeight="false" outlineLevel="0" collapsed="false">
      <c r="A46" s="1" t="s">
        <v>96</v>
      </c>
      <c r="B46" s="1" t="n">
        <v>1</v>
      </c>
      <c r="C46" s="8" t="n">
        <f aca="false">3.08+0.72</f>
        <v>3.8</v>
      </c>
      <c r="E46" s="1" t="s">
        <v>97</v>
      </c>
    </row>
    <row r="47" customFormat="false" ht="15" hidden="false" customHeight="false" outlineLevel="0" collapsed="false">
      <c r="A47" s="1" t="s">
        <v>98</v>
      </c>
      <c r="C47" s="3" t="n">
        <f aca="false">SUM(C37:C38)</f>
        <v>11.15</v>
      </c>
    </row>
    <row r="49" customFormat="false" ht="15" hidden="false" customHeight="false" outlineLevel="0" collapsed="false">
      <c r="A49" s="1" t="s">
        <v>99</v>
      </c>
      <c r="C49" s="9" t="n">
        <f aca="false">SUM(C15,C23,C30,C34,C47) - SUM(C19:C20) - 5</f>
        <v>267.94</v>
      </c>
    </row>
    <row r="50" customFormat="false" ht="15" hidden="false" customHeight="false" outlineLevel="0" collapsed="false">
      <c r="A50" s="1" t="s">
        <v>100</v>
      </c>
      <c r="C50" s="10" t="n">
        <f aca="false">SUM(C15,C23,C30,C34,C47)</f>
        <v>294.97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E3" r:id="rId1" display="https://www.aliexpress.com/item/1005003226027617.html"/>
    <hyperlink ref="E4" r:id="rId2" display="https://www.aliexpress.com/item/1005004519572683.html"/>
    <hyperlink ref="E5" r:id="rId3" display="https://www.aliexpress.com/item/1005001813564948.html"/>
    <hyperlink ref="E6" r:id="rId4" display="https://www.aliexpress.com/item/1005001585997299.html"/>
    <hyperlink ref="E7" r:id="rId5" display="https://www.aliexpress.com/item/32819163985.html"/>
    <hyperlink ref="E8" r:id="rId6" display="https://www.aliexpress.com/item/4000528511830.html"/>
    <hyperlink ref="E9" r:id="rId7" display="https://www.aliexpress.com/item/902692789.html"/>
    <hyperlink ref="E10" r:id="rId8" display="https://www.aliexpress.com/item/32873975375.html"/>
    <hyperlink ref="G10" r:id="rId9" display="https://www.aliexpress.com/item/4001332632943.html"/>
    <hyperlink ref="E11" r:id="rId10" display="https://www.aliexpress.com/item/1005002679059125.html"/>
    <hyperlink ref="G11" r:id="rId11" display="https://www.aliexpress.com/item/1005004095001000.html"/>
    <hyperlink ref="E12" r:id="rId12" display="https://www.aliexpress.com/item/32995102911.html"/>
    <hyperlink ref="G12" r:id="rId13" display="https://www.aliexpress.com/item/1005002226516848.html"/>
    <hyperlink ref="E13" r:id="rId14" display="https://www.aliexpress.com/item/1005003291106065.html"/>
    <hyperlink ref="G13" r:id="rId15" display="https://www.aliexpress.com/item/32736106347.html"/>
    <hyperlink ref="E14" r:id="rId16" display="https://www.aliexpress.com/item/32875353222.html"/>
    <hyperlink ref="G14" r:id="rId17" display="https://aliexpress.com/item/4000275512446.html"/>
    <hyperlink ref="E18" r:id="rId18" display="https://aliexpress.com/item/4001050254672.html"/>
    <hyperlink ref="E19" r:id="rId19" display="https://www.aliexpress.com/item/1005003763905349.html"/>
    <hyperlink ref="E21" r:id="rId20" display="https://www.amazon.ca/Adapter-100-240V-Converter-Transformer-Connector/dp/B0B1D18JMX/"/>
    <hyperlink ref="E22" r:id="rId21" display="https://www.aliexpress.com/item/1005004733281102.html"/>
    <hyperlink ref="E26" r:id="rId22" display="https://aliexpress.com/item/33040074653.html?"/>
    <hyperlink ref="E28" r:id="rId23" display="https://www.aliexpress.com/item/1005003284761769.html"/>
    <hyperlink ref="G28" r:id="rId24" display="https://www.aliexpress.com/item/32509279837.html"/>
    <hyperlink ref="E29" r:id="rId25" display="https://www.aliexpress.com/item/1005004501631131.html"/>
    <hyperlink ref="G29" r:id="rId26" display="https://www.aliexpress.com/item/32840691571.html"/>
    <hyperlink ref="E33" r:id="rId27" display="https://www.aliexpress.com/item/1005004784813257.html"/>
    <hyperlink ref="E37" r:id="rId28" display="https://www.aliexpress.com/item/4000232858343.html"/>
    <hyperlink ref="E38" r:id="rId29" display="https://www.aliexpress.com/item/32917948919.html"/>
    <hyperlink ref="E39" r:id="rId30" display="https://www.aliexpress.com/item/1005002179121598.html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4" activeCellId="0" sqref="A1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44.14"/>
    <col collapsed="false" customWidth="true" hidden="false" outlineLevel="0" max="2" min="2" style="1" width="8"/>
    <col collapsed="false" customWidth="true" hidden="false" outlineLevel="0" max="3" min="3" style="1" width="9.57"/>
    <col collapsed="false" customWidth="true" hidden="false" outlineLevel="0" max="4" min="4" style="1" width="8.29"/>
    <col collapsed="false" customWidth="true" hidden="false" outlineLevel="0" max="5" min="5" style="1" width="53.32"/>
    <col collapsed="false" customWidth="true" hidden="false" outlineLevel="0" max="6" min="6" style="1" width="91.7"/>
    <col collapsed="false" customWidth="true" hidden="false" outlineLevel="0" max="7" min="7" style="1" width="53.32"/>
    <col collapsed="false" customWidth="true" hidden="false" outlineLevel="0" max="8" min="8" style="1" width="50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1" t="s">
        <v>101</v>
      </c>
      <c r="B2" s="1" t="n">
        <v>1</v>
      </c>
      <c r="C2" s="0"/>
      <c r="D2" s="8" t="n">
        <f aca="false">0.67+1.77</f>
        <v>2.44</v>
      </c>
      <c r="E2" s="4" t="s">
        <v>102</v>
      </c>
      <c r="F2" s="1" t="s">
        <v>103</v>
      </c>
    </row>
    <row r="3" customFormat="false" ht="13.8" hidden="false" customHeight="false" outlineLevel="0" collapsed="false">
      <c r="A3" s="1" t="s">
        <v>104</v>
      </c>
      <c r="B3" s="1" t="n">
        <v>1</v>
      </c>
      <c r="C3" s="8" t="n">
        <v>8</v>
      </c>
      <c r="E3" s="4" t="s">
        <v>105</v>
      </c>
      <c r="F3" s="1" t="s">
        <v>106</v>
      </c>
      <c r="G3" s="0"/>
    </row>
    <row r="4" customFormat="false" ht="15" hidden="false" customHeight="false" outlineLevel="0" collapsed="false">
      <c r="A4" s="1" t="s">
        <v>107</v>
      </c>
      <c r="B4" s="1" t="n">
        <v>1</v>
      </c>
      <c r="C4" s="3" t="n">
        <v>17.65</v>
      </c>
      <c r="E4" s="4" t="s">
        <v>108</v>
      </c>
      <c r="G4" s="4" t="s">
        <v>109</v>
      </c>
      <c r="H4" s="4" t="s">
        <v>110</v>
      </c>
    </row>
    <row r="5" customFormat="false" ht="15" hidden="false" customHeight="false" outlineLevel="0" collapsed="false">
      <c r="A5" s="1" t="s">
        <v>111</v>
      </c>
      <c r="B5" s="1" t="n">
        <v>1</v>
      </c>
      <c r="C5" s="3" t="n">
        <v>2.05</v>
      </c>
      <c r="E5" s="4" t="s">
        <v>112</v>
      </c>
      <c r="G5" s="4" t="s">
        <v>113</v>
      </c>
    </row>
    <row r="6" customFormat="false" ht="15" hidden="false" customHeight="false" outlineLevel="0" collapsed="false">
      <c r="A6" s="1" t="s">
        <v>114</v>
      </c>
      <c r="B6" s="1" t="n">
        <v>4</v>
      </c>
      <c r="E6" s="4" t="s">
        <v>85</v>
      </c>
      <c r="F6" s="1" t="s">
        <v>115</v>
      </c>
    </row>
    <row r="7" customFormat="false" ht="15" hidden="false" customHeight="false" outlineLevel="0" collapsed="false">
      <c r="A7" s="1" t="s">
        <v>116</v>
      </c>
      <c r="B7" s="1" t="n">
        <v>1</v>
      </c>
      <c r="E7" s="1" t="s">
        <v>117</v>
      </c>
      <c r="F7" s="1" t="s">
        <v>115</v>
      </c>
    </row>
    <row r="8" customFormat="false" ht="15" hidden="false" customHeight="false" outlineLevel="0" collapsed="false">
      <c r="A8" s="1" t="s">
        <v>118</v>
      </c>
      <c r="B8" s="1" t="n">
        <v>2</v>
      </c>
      <c r="E8" s="1" t="s">
        <v>117</v>
      </c>
      <c r="F8" s="1" t="s">
        <v>115</v>
      </c>
    </row>
    <row r="9" customFormat="false" ht="15" hidden="false" customHeight="false" outlineLevel="0" collapsed="false">
      <c r="A9" s="1" t="s">
        <v>119</v>
      </c>
      <c r="B9" s="1" t="n">
        <v>2</v>
      </c>
      <c r="E9" s="1" t="s">
        <v>117</v>
      </c>
      <c r="F9" s="1" t="s">
        <v>115</v>
      </c>
    </row>
    <row r="10" customFormat="false" ht="13.8" hidden="false" customHeight="false" outlineLevel="0" collapsed="false">
      <c r="A10" s="1" t="s">
        <v>120</v>
      </c>
      <c r="C10" s="8" t="n">
        <f aca="false">3.84+1.98</f>
        <v>5.82</v>
      </c>
      <c r="E10" s="1" t="s">
        <v>121</v>
      </c>
      <c r="F10" s="1" t="s">
        <v>122</v>
      </c>
    </row>
    <row r="12" customFormat="false" ht="15" hidden="false" customHeight="false" outlineLevel="0" collapsed="false">
      <c r="A12" s="1" t="s">
        <v>123</v>
      </c>
      <c r="C12" s="11" t="n">
        <f aca="false">SUM(C2:C10)</f>
        <v>33.52</v>
      </c>
    </row>
  </sheetData>
  <hyperlinks>
    <hyperlink ref="E2" r:id="rId1" display="https://www.aliexpress.com/item/32945448142.html"/>
    <hyperlink ref="E3" r:id="rId2" display="https://www.aliexpress.com/item/1005003334389217.html"/>
    <hyperlink ref="E4" r:id="rId3" display="https://www.aliexpress.com/item/1005004096324389.html"/>
    <hyperlink ref="G4" r:id="rId4" display="https://www.aliexpress.com/item/1005004843857269.html"/>
    <hyperlink ref="H4" r:id="rId5" display="https://www.aliexpress.com/item/1005005215303623.html"/>
    <hyperlink ref="E5" r:id="rId6" display="https://www.aliexpress.com/item/33043019654.html"/>
    <hyperlink ref="G5" r:id="rId7" display="https://www.aliexpress.com/item/1005002046188859.html"/>
    <hyperlink ref="E6" r:id="rId8" display="https://www.aliexpress.com/item/4000232858343.html"/>
    <hyperlink ref="E10" r:id="rId9" display="https://www.aliexpress.com/item/32946823004.html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6" activeCellId="0" sqref="A16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56.43"/>
    <col collapsed="false" customWidth="true" hidden="false" outlineLevel="0" max="2" min="2" style="1" width="8"/>
    <col collapsed="false" customWidth="true" hidden="false" outlineLevel="0" max="3" min="3" style="1" width="9.57"/>
    <col collapsed="false" customWidth="true" hidden="false" outlineLevel="0" max="4" min="4" style="1" width="8.29"/>
    <col collapsed="false" customWidth="true" hidden="false" outlineLevel="0" max="5" min="5" style="1" width="53.32"/>
    <col collapsed="false" customWidth="true" hidden="false" outlineLevel="0" max="6" min="6" style="1" width="49.14"/>
    <col collapsed="false" customWidth="true" hidden="false" outlineLevel="0" max="7" min="7" style="1" width="50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s">
        <v>124</v>
      </c>
      <c r="B2" s="1" t="n">
        <v>1</v>
      </c>
      <c r="C2" s="3" t="n">
        <v>3.57</v>
      </c>
      <c r="E2" s="4" t="s">
        <v>125</v>
      </c>
      <c r="F2" s="1" t="s">
        <v>126</v>
      </c>
    </row>
    <row r="3" customFormat="false" ht="15" hidden="false" customHeight="false" outlineLevel="0" collapsed="false">
      <c r="A3" s="1" t="s">
        <v>127</v>
      </c>
      <c r="B3" s="1" t="n">
        <v>1</v>
      </c>
      <c r="C3" s="3" t="n">
        <v>2.4</v>
      </c>
      <c r="E3" s="4" t="s">
        <v>128</v>
      </c>
    </row>
    <row r="4" customFormat="false" ht="15" hidden="false" customHeight="false" outlineLevel="0" collapsed="false">
      <c r="A4" s="1" t="s">
        <v>129</v>
      </c>
      <c r="B4" s="1" t="n">
        <v>1</v>
      </c>
      <c r="C4" s="3" t="n">
        <f aca="false">0.85+1.51</f>
        <v>2.36</v>
      </c>
      <c r="E4" s="4" t="s">
        <v>130</v>
      </c>
      <c r="G4" s="1" t="s">
        <v>131</v>
      </c>
    </row>
    <row r="5" customFormat="false" ht="15" hidden="false" customHeight="false" outlineLevel="0" collapsed="false">
      <c r="A5" s="1" t="s">
        <v>132</v>
      </c>
      <c r="B5" s="1" t="n">
        <v>1</v>
      </c>
      <c r="C5" s="3" t="n">
        <v>1.18</v>
      </c>
      <c r="E5" s="4" t="s">
        <v>133</v>
      </c>
    </row>
    <row r="6" customFormat="false" ht="15" hidden="false" customHeight="false" outlineLevel="0" collapsed="false">
      <c r="A6" s="1" t="s">
        <v>134</v>
      </c>
      <c r="B6" s="1" t="n">
        <v>1</v>
      </c>
      <c r="C6" s="3" t="n">
        <v>3.5</v>
      </c>
    </row>
    <row r="7" customFormat="false" ht="15" hidden="false" customHeight="false" outlineLevel="0" collapsed="false">
      <c r="A7" s="1" t="s">
        <v>135</v>
      </c>
      <c r="B7" s="1" t="n">
        <v>1</v>
      </c>
      <c r="C7" s="3" t="n">
        <v>2.69</v>
      </c>
      <c r="E7" s="4" t="s">
        <v>136</v>
      </c>
      <c r="F7" s="1" t="s">
        <v>137</v>
      </c>
    </row>
    <row r="8" customFormat="false" ht="15" hidden="false" customHeight="false" outlineLevel="0" collapsed="false">
      <c r="A8" s="1" t="s">
        <v>138</v>
      </c>
      <c r="C8" s="3" t="n">
        <v>2.14</v>
      </c>
      <c r="F8" s="1" t="s">
        <v>139</v>
      </c>
    </row>
    <row r="10" customFormat="false" ht="15" hidden="false" customHeight="false" outlineLevel="0" collapsed="false">
      <c r="A10" s="1" t="s">
        <v>140</v>
      </c>
      <c r="C10" s="12" t="n">
        <f aca="false">SUM(C2:C8)</f>
        <v>17.84</v>
      </c>
    </row>
    <row r="1048576" customFormat="false" ht="12.8" hidden="false" customHeight="false" outlineLevel="0" collapsed="false"/>
  </sheetData>
  <hyperlinks>
    <hyperlink ref="E2" r:id="rId1" display="https://www.aliexpress.com/item/32638662748.html"/>
    <hyperlink ref="E3" r:id="rId2" display="https://www.aliexpress.com/item/1005003824684681.html"/>
    <hyperlink ref="E4" r:id="rId3" display="https://www.aliexpress.com/item/32955520296.html"/>
    <hyperlink ref="E5" r:id="rId4" display="https://www.aliexpress.com/item/1005003057058334.html"/>
    <hyperlink ref="E7" r:id="rId5" display="https://www.aliexpress.com/item/1005004207766097.html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2023-02-18T03:49:20Z</dcterms:created>
  <dc:creator>Alexander Ren</dc:creator>
  <dc:description/>
  <dc:language>en-CA</dc:language>
  <cp:lastModifiedBy/>
  <dcterms:modified xsi:type="dcterms:W3CDTF">2023-12-23T16:41:07Z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