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 Futuro" sheetId="1" state="visible" r:id="rId2"/>
    <sheet name="Valor Presen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<sst xmlns="http://schemas.openxmlformats.org/spreadsheetml/2006/main" count="52" uniqueCount="36">
  <si>
    <t xml:space="preserve">tasa/costo de oportunidad</t>
  </si>
  <si>
    <t xml:space="preserve">Periodo</t>
  </si>
  <si>
    <t xml:space="preserve">Puedo comparar esta con 300.10 porque son en el mismo momento</t>
  </si>
  <si>
    <t xml:space="preserve">El 0 (llevado al valor futuro) y 1 sumados </t>
  </si>
  <si>
    <t xml:space="preserve">Valor futuro</t>
  </si>
  <si>
    <t xml:space="preserve">si el costo de oportunidad es 0, al 8 da 32.6*9</t>
  </si>
  <si>
    <t xml:space="preserve">Cuanto vale 140 en 8 años futuros con costo de o de 10%?</t>
  </si>
  <si>
    <t xml:space="preserve">Dalia</t>
  </si>
  <si>
    <t xml:space="preserve">Renata</t>
  </si>
  <si>
    <t xml:space="preserve">Mariana (cetes)</t>
  </si>
  <si>
    <t xml:space="preserve">Majo</t>
  </si>
  <si>
    <t xml:space="preserve">Aldo</t>
  </si>
  <si>
    <t xml:space="preserve">Olivia</t>
  </si>
  <si>
    <t xml:space="preserve">Jorge</t>
  </si>
  <si>
    <t xml:space="preserve">Talco</t>
  </si>
  <si>
    <t xml:space="preserve">si vas poniendo esto, las dif entre arriba y abajo, es cada vez más pequeña y luego negativa despues de olivia (25%)</t>
  </si>
  <si>
    <t xml:space="preserve">si tienes una inversión pensada con c.o. de 25 o +, te conviene 2nda opción, si no es mejor la 1ra opción.</t>
  </si>
  <si>
    <t xml:space="preserve">Puedo comparar valor futuro o presente</t>
  </si>
  <si>
    <t xml:space="preserve">Tasa</t>
  </si>
  <si>
    <t xml:space="preserve">valor presente</t>
  </si>
  <si>
    <t xml:space="preserve">comparación</t>
  </si>
  <si>
    <t xml:space="preserve">porque no hay más pagos</t>
  </si>
  <si>
    <t xml:space="preserve">en proyectos el valor presente se compara, pero mentalmente es más facil comparar valor futuro</t>
  </si>
  <si>
    <t xml:space="preserve">Compuesto</t>
  </si>
  <si>
    <t xml:space="preserve">capitalizable es que se reinvierte cada periodo</t>
  </si>
  <si>
    <t xml:space="preserve">VP</t>
  </si>
  <si>
    <t xml:space="preserve">Simple</t>
  </si>
  <si>
    <t xml:space="preserve">Ej 1</t>
  </si>
  <si>
    <t xml:space="preserve">Ej 2</t>
  </si>
  <si>
    <t xml:space="preserve">Solo puedes sumar cantidades en años iguales</t>
  </si>
  <si>
    <t xml:space="preserve">Ej 3</t>
  </si>
  <si>
    <t xml:space="preserve">Ej 4</t>
  </si>
  <si>
    <t xml:space="preserve">Despejas valor presente</t>
  </si>
  <si>
    <t xml:space="preserve">Ej 5</t>
  </si>
  <si>
    <t xml:space="preserve">Ej 6</t>
  </si>
  <si>
    <t xml:space="preserve">Ej 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</si>
</sst>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4" min="4" style="0" width="15.48"/>
  </cols>
  <sheetData>
    <row r="2" customFormat="false" ht="12.8" hidden="false" customHeight="false" outlineLevel="0" collapsed="false">
      <c r="A2" s="0" t="s">
        <v>0</v>
      </c>
      <c r="B2" s="1" t="n">
        <v>0.25</v>
      </c>
    </row>
    <row r="3" customFormat="false" ht="12.8" hidden="false" customHeight="false" outlineLevel="0" collapsed="false">
      <c r="B3" s="0" t="s">
        <v>1</v>
      </c>
      <c r="C3" s="0" t="n">
        <v>0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  <c r="J3" s="0" t="n">
        <v>7</v>
      </c>
      <c r="K3" s="0" t="n">
        <v>8</v>
      </c>
    </row>
    <row r="4" customFormat="false" ht="12.8" hidden="false" customHeight="false" outlineLevel="0" collapsed="false">
      <c r="C4" s="0" t="n">
        <v>32.6</v>
      </c>
      <c r="D4" s="0" t="n">
        <v>32.6</v>
      </c>
      <c r="E4" s="0" t="n">
        <v>32.6</v>
      </c>
      <c r="F4" s="0" t="n">
        <v>32.6</v>
      </c>
      <c r="G4" s="0" t="n">
        <v>32.6</v>
      </c>
      <c r="H4" s="0" t="n">
        <v>32.6</v>
      </c>
      <c r="I4" s="0" t="n">
        <v>32.6</v>
      </c>
      <c r="J4" s="0" t="n">
        <v>32.6</v>
      </c>
      <c r="K4" s="0" t="n">
        <v>32.6</v>
      </c>
    </row>
    <row r="5" customFormat="false" ht="12.8" hidden="false" customHeight="false" outlineLevel="0" collapsed="false">
      <c r="D5" s="0" t="n">
        <f aca="false">C4*(1+B2)+D4</f>
        <v>73.35</v>
      </c>
      <c r="E5" s="0" t="n">
        <f aca="false">D5*(1+$B$2)+E4</f>
        <v>124.2875</v>
      </c>
      <c r="F5" s="0" t="n">
        <f aca="false">E5*(1+$B$2)+F4</f>
        <v>187.959375</v>
      </c>
      <c r="G5" s="0" t="n">
        <f aca="false">F5*(1+$B$2)+G4</f>
        <v>267.54921875</v>
      </c>
      <c r="H5" s="0" t="n">
        <f aca="false">G5*(1+$B$2)+H4</f>
        <v>367.0365234375</v>
      </c>
      <c r="I5" s="0" t="n">
        <f aca="false">H5*(1+$B$2)+I4</f>
        <v>491.395654296875</v>
      </c>
      <c r="J5" s="0" t="n">
        <f aca="false">I5*(1+$B$2)+J4</f>
        <v>646.844567871094</v>
      </c>
      <c r="K5" s="0" t="n">
        <f aca="false">J5*(1+$B$2)+K4</f>
        <v>841.155709838867</v>
      </c>
      <c r="L5" s="0" t="s">
        <v>2</v>
      </c>
    </row>
    <row r="6" customFormat="false" ht="12.8" hidden="false" customHeight="false" outlineLevel="0" collapsed="false">
      <c r="D6" s="0" t="s">
        <v>3</v>
      </c>
      <c r="K6" s="0" t="s">
        <v>4</v>
      </c>
    </row>
    <row r="7" customFormat="false" ht="12.8" hidden="false" customHeight="false" outlineLevel="0" collapsed="false">
      <c r="D7" s="0" t="s">
        <v>5</v>
      </c>
    </row>
    <row r="9" customFormat="false" ht="12.8" hidden="false" customHeight="false" outlineLevel="0" collapsed="false">
      <c r="B9" s="0" t="s">
        <v>1</v>
      </c>
      <c r="C9" s="0" t="n">
        <v>0</v>
      </c>
      <c r="D9" s="0" t="n">
        <v>1</v>
      </c>
      <c r="E9" s="0" t="n">
        <v>2</v>
      </c>
      <c r="F9" s="0" t="n">
        <v>3</v>
      </c>
      <c r="G9" s="0" t="n">
        <v>4</v>
      </c>
      <c r="H9" s="0" t="n">
        <v>5</v>
      </c>
      <c r="I9" s="0" t="n">
        <v>6</v>
      </c>
      <c r="J9" s="0" t="n">
        <v>7</v>
      </c>
      <c r="K9" s="0" t="n">
        <v>8</v>
      </c>
    </row>
    <row r="10" customFormat="false" ht="12.8" hidden="false" customHeight="false" outlineLevel="0" collapsed="false">
      <c r="C10" s="0" t="n">
        <v>140</v>
      </c>
      <c r="D10" s="0" t="n">
        <f aca="false">C10*(1+$B$2)</f>
        <v>175</v>
      </c>
      <c r="E10" s="0" t="n">
        <f aca="false">D10*(1+$B$2)</f>
        <v>218.75</v>
      </c>
      <c r="F10" s="0" t="n">
        <f aca="false">E10*(1+$B$2)</f>
        <v>273.4375</v>
      </c>
      <c r="G10" s="0" t="n">
        <f aca="false">F10*(1+$B$2)</f>
        <v>341.796875</v>
      </c>
      <c r="H10" s="0" t="n">
        <f aca="false">G10*(1+$B$2)</f>
        <v>427.24609375</v>
      </c>
      <c r="I10" s="0" t="n">
        <f aca="false">H10*(1+$B$2)</f>
        <v>534.0576171875</v>
      </c>
      <c r="J10" s="0" t="n">
        <f aca="false">I10*(1+$B$2)</f>
        <v>667.572021484375</v>
      </c>
      <c r="K10" s="0" t="n">
        <f aca="false">J10*(1+$B$2)</f>
        <v>834.465026855469</v>
      </c>
    </row>
    <row r="11" customFormat="false" ht="12.8" hidden="false" customHeight="false" outlineLevel="0" collapsed="false">
      <c r="K11" s="0" t="s">
        <v>6</v>
      </c>
    </row>
    <row r="13" customFormat="false" ht="12.8" hidden="false" customHeight="false" outlineLevel="0" collapsed="false">
      <c r="B13" s="0" t="s">
        <v>7</v>
      </c>
      <c r="C13" s="0" t="s">
        <v>8</v>
      </c>
      <c r="D13" s="0" t="s">
        <v>9</v>
      </c>
      <c r="E13" s="0" t="s">
        <v>10</v>
      </c>
      <c r="F13" s="0" t="s">
        <v>11</v>
      </c>
      <c r="G13" s="0" t="s">
        <v>12</v>
      </c>
      <c r="H13" s="0" t="s">
        <v>13</v>
      </c>
      <c r="I13" s="0" t="s">
        <v>14</v>
      </c>
    </row>
    <row r="14" customFormat="false" ht="12.8" hidden="false" customHeight="false" outlineLevel="0" collapsed="false">
      <c r="B14" s="1" t="n">
        <v>0</v>
      </c>
      <c r="C14" s="1" t="n">
        <v>0.01</v>
      </c>
      <c r="D14" s="1" t="n">
        <v>0.1</v>
      </c>
      <c r="E14" s="1" t="n">
        <v>0.12</v>
      </c>
      <c r="F14" s="1" t="n">
        <v>0.15</v>
      </c>
      <c r="G14" s="1" t="n">
        <v>0.25</v>
      </c>
      <c r="H14" s="1" t="n">
        <v>0.5</v>
      </c>
      <c r="I14" s="1" t="n">
        <v>1</v>
      </c>
    </row>
    <row r="15" customFormat="false" ht="12.8" hidden="false" customHeight="false" outlineLevel="0" collapsed="false">
      <c r="B15" s="0" t="s">
        <v>15</v>
      </c>
    </row>
    <row r="16" customFormat="false" ht="12.8" hidden="false" customHeight="false" outlineLevel="0" collapsed="false">
      <c r="B16" s="0" t="s">
        <v>16</v>
      </c>
    </row>
    <row r="19" customFormat="false" ht="12.8" hidden="false" customHeight="false" outlineLevel="0" collapsed="false">
      <c r="A19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66"/>
  <sheetViews>
    <sheetView showFormulas="false" showGridLines="true" showRowColHeaders="true" showZeros="true" rightToLeft="false" tabSelected="false" showOutlineSymbols="true" defaultGridColor="true" view="normal" topLeftCell="A46" colorId="64" zoomScale="140" zoomScaleNormal="140" zoomScalePageLayoutView="100" workbookViewId="0">
      <selection pane="topLeft" activeCell="D65" activeCellId="0" sqref="D6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79"/>
  </cols>
  <sheetData>
    <row r="2" customFormat="false" ht="12.8" hidden="false" customHeight="false" outlineLevel="0" collapsed="false">
      <c r="B2" s="0" t="s">
        <v>18</v>
      </c>
      <c r="C2" s="1" t="n">
        <v>0.1</v>
      </c>
    </row>
    <row r="5" customFormat="false" ht="12.8" hidden="false" customHeight="false" outlineLevel="0" collapsed="false">
      <c r="B5" s="0" t="s">
        <v>1</v>
      </c>
      <c r="C5" s="0" t="n">
        <v>0</v>
      </c>
      <c r="D5" s="0" t="n">
        <v>1</v>
      </c>
      <c r="E5" s="0" t="n">
        <v>2</v>
      </c>
      <c r="F5" s="0" t="n">
        <v>3</v>
      </c>
      <c r="G5" s="0" t="n">
        <v>4</v>
      </c>
      <c r="H5" s="0" t="n">
        <v>5</v>
      </c>
      <c r="I5" s="0" t="n">
        <v>6</v>
      </c>
      <c r="J5" s="0" t="n">
        <v>7</v>
      </c>
      <c r="K5" s="0" t="n">
        <v>8</v>
      </c>
    </row>
    <row r="6" customFormat="false" ht="12.8" hidden="false" customHeight="false" outlineLevel="0" collapsed="false">
      <c r="C6" s="0" t="n">
        <v>32.6</v>
      </c>
      <c r="D6" s="0" t="n">
        <v>32.6</v>
      </c>
      <c r="E6" s="0" t="n">
        <v>32.6</v>
      </c>
      <c r="F6" s="0" t="n">
        <v>32.6</v>
      </c>
      <c r="G6" s="0" t="n">
        <v>32.6</v>
      </c>
      <c r="H6" s="0" t="n">
        <v>32.6</v>
      </c>
      <c r="I6" s="0" t="n">
        <v>32.6</v>
      </c>
      <c r="J6" s="0" t="n">
        <v>32.6</v>
      </c>
      <c r="K6" s="0" t="n">
        <v>32.6</v>
      </c>
    </row>
    <row r="7" customFormat="false" ht="12.8" hidden="false" customHeight="false" outlineLevel="0" collapsed="false">
      <c r="C7" s="0" t="n">
        <v>32.6</v>
      </c>
      <c r="D7" s="0" t="n">
        <f aca="false">D6/(1+$C$2)^D5</f>
        <v>29.6363636363636</v>
      </c>
      <c r="E7" s="0" t="n">
        <f aca="false">E6/(1+$C$2)^E5</f>
        <v>26.9421487603306</v>
      </c>
      <c r="F7" s="0" t="n">
        <f aca="false">F6/(1+$C$2)^F5</f>
        <v>24.4928625093914</v>
      </c>
      <c r="G7" s="0" t="n">
        <f aca="false">G6/(1+$C$2)^G5</f>
        <v>22.2662386449013</v>
      </c>
      <c r="H7" s="0" t="n">
        <f aca="false">H6/(1+$C$2)^H5</f>
        <v>20.2420351317285</v>
      </c>
      <c r="I7" s="0" t="n">
        <f aca="false">I6/(1+$C$2)^I5</f>
        <v>18.4018501197531</v>
      </c>
      <c r="J7" s="0" t="n">
        <f aca="false">J6/(1+$C$2)^J5</f>
        <v>16.728954654321</v>
      </c>
      <c r="K7" s="0" t="n">
        <f aca="false">K6/(1+$C$2)^K5</f>
        <v>15.2081405948373</v>
      </c>
    </row>
    <row r="9" customFormat="false" ht="12.8" hidden="false" customHeight="false" outlineLevel="0" collapsed="false">
      <c r="B9" s="0" t="s">
        <v>19</v>
      </c>
      <c r="C9" s="0" t="n">
        <f aca="false">SUM(C7:K7)</f>
        <v>206.518594051627</v>
      </c>
      <c r="D9" s="0" t="s">
        <v>20</v>
      </c>
      <c r="E9" s="0" t="n">
        <f aca="false">C9-C13</f>
        <v>66.5185940516269</v>
      </c>
    </row>
    <row r="12" customFormat="false" ht="12.8" hidden="false" customHeight="false" outlineLevel="0" collapsed="false">
      <c r="B12" s="0" t="s">
        <v>1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K12" s="0" t="n">
        <v>8</v>
      </c>
    </row>
    <row r="13" customFormat="false" ht="12.8" hidden="false" customHeight="false" outlineLevel="0" collapsed="false">
      <c r="B13" s="0" t="s">
        <v>19</v>
      </c>
      <c r="C13" s="0" t="n">
        <v>140</v>
      </c>
    </row>
    <row r="14" customFormat="false" ht="12.8" hidden="false" customHeight="false" outlineLevel="0" collapsed="false">
      <c r="C14" s="0" t="s">
        <v>21</v>
      </c>
    </row>
    <row r="16" customFormat="false" ht="12.8" hidden="false" customHeight="false" outlineLevel="0" collapsed="false">
      <c r="B16" s="0" t="s">
        <v>7</v>
      </c>
      <c r="C16" s="0" t="s">
        <v>8</v>
      </c>
      <c r="D16" s="0" t="s">
        <v>9</v>
      </c>
      <c r="E16" s="0" t="s">
        <v>10</v>
      </c>
      <c r="F16" s="0" t="s">
        <v>11</v>
      </c>
      <c r="G16" s="0" t="s">
        <v>12</v>
      </c>
      <c r="H16" s="0" t="s">
        <v>13</v>
      </c>
      <c r="I16" s="0" t="s">
        <v>14</v>
      </c>
    </row>
    <row r="17" customFormat="false" ht="12.8" hidden="false" customHeight="false" outlineLevel="0" collapsed="false">
      <c r="B17" s="1" t="n">
        <v>0</v>
      </c>
      <c r="C17" s="1" t="n">
        <v>0.01</v>
      </c>
      <c r="D17" s="1" t="n">
        <v>0.1</v>
      </c>
      <c r="E17" s="1" t="n">
        <v>0.12</v>
      </c>
      <c r="F17" s="1" t="n">
        <v>0.15</v>
      </c>
      <c r="G17" s="1" t="n">
        <v>0.25</v>
      </c>
      <c r="H17" s="1" t="n">
        <v>0.5</v>
      </c>
      <c r="I17" s="1" t="n">
        <v>1</v>
      </c>
    </row>
    <row r="20" customFormat="false" ht="12.8" hidden="false" customHeight="false" outlineLevel="0" collapsed="false">
      <c r="B20" s="0" t="s">
        <v>22</v>
      </c>
    </row>
    <row r="24" customFormat="false" ht="12.8" hidden="false" customHeight="false" outlineLevel="0" collapsed="false">
      <c r="B24" s="0" t="s">
        <v>23</v>
      </c>
      <c r="H24" s="0" t="s">
        <v>24</v>
      </c>
    </row>
    <row r="25" customFormat="false" ht="12.8" hidden="false" customHeight="false" outlineLevel="0" collapsed="false">
      <c r="C25" s="1" t="n">
        <v>0.22</v>
      </c>
      <c r="D25" s="1" t="n">
        <v>0.22</v>
      </c>
      <c r="E25" s="1" t="n">
        <v>0.22</v>
      </c>
    </row>
    <row r="26" customFormat="false" ht="12.8" hidden="false" customHeight="false" outlineLevel="0" collapsed="false">
      <c r="B26" s="0" t="s">
        <v>1</v>
      </c>
      <c r="C26" s="0" t="n">
        <v>0</v>
      </c>
      <c r="D26" s="0" t="n">
        <v>1</v>
      </c>
      <c r="E26" s="0" t="n">
        <v>2</v>
      </c>
    </row>
    <row r="27" customFormat="false" ht="12.8" hidden="false" customHeight="false" outlineLevel="0" collapsed="false">
      <c r="A27" s="0" t="s">
        <v>25</v>
      </c>
      <c r="B27" s="0" t="n">
        <v>1000</v>
      </c>
      <c r="F27" s="2" t="n">
        <f aca="false">B27*(1+C25)*(1+C25)*(1+C25)</f>
        <v>1815.848</v>
      </c>
    </row>
    <row r="28" customFormat="false" ht="12.8" hidden="false" customHeight="false" outlineLevel="0" collapsed="false">
      <c r="C28" s="1" t="n">
        <v>0.25</v>
      </c>
      <c r="D28" s="1" t="n">
        <v>0.22</v>
      </c>
      <c r="E28" s="1" t="n">
        <v>0.2</v>
      </c>
    </row>
    <row r="29" customFormat="false" ht="12.8" hidden="false" customHeight="false" outlineLevel="0" collapsed="false">
      <c r="C29" s="0" t="n">
        <v>0</v>
      </c>
      <c r="D29" s="0" t="n">
        <v>1</v>
      </c>
      <c r="E29" s="0" t="n">
        <v>2</v>
      </c>
    </row>
    <row r="30" customFormat="false" ht="12.8" hidden="false" customHeight="false" outlineLevel="0" collapsed="false">
      <c r="A30" s="0" t="s">
        <v>25</v>
      </c>
      <c r="B30" s="0" t="n">
        <v>1000</v>
      </c>
      <c r="F30" s="2" t="n">
        <f aca="false">B30*(1+C28)*(1+D28)*(1+E28)</f>
        <v>1830</v>
      </c>
    </row>
    <row r="33" customFormat="false" ht="12.8" hidden="false" customHeight="false" outlineLevel="0" collapsed="false">
      <c r="B33" s="0" t="s">
        <v>26</v>
      </c>
    </row>
    <row r="34" customFormat="false" ht="12.8" hidden="false" customHeight="false" outlineLevel="0" collapsed="false">
      <c r="B34" s="0" t="n">
        <v>1000</v>
      </c>
      <c r="C34" s="1" t="n">
        <v>0.25</v>
      </c>
      <c r="D34" s="2" t="n">
        <f aca="false">B34*(1 + C34*3)</f>
        <v>1750</v>
      </c>
    </row>
    <row r="36" customFormat="false" ht="12.8" hidden="false" customHeight="false" outlineLevel="0" collapsed="false">
      <c r="A36" s="0" t="s">
        <v>27</v>
      </c>
    </row>
    <row r="37" customFormat="false" ht="12.8" hidden="false" customHeight="false" outlineLevel="0" collapsed="false">
      <c r="A37" s="0" t="n">
        <f aca="false">100*(1+0.08)^(50)</f>
        <v>4690.16125132313</v>
      </c>
    </row>
    <row r="38" customFormat="false" ht="12.8" hidden="false" customHeight="false" outlineLevel="0" collapsed="false">
      <c r="B38" s="0" t="n">
        <f aca="false">1000*(1+0.05)^(10)</f>
        <v>1628.89462677744</v>
      </c>
    </row>
    <row r="39" customFormat="false" ht="12.8" hidden="false" customHeight="false" outlineLevel="0" collapsed="false">
      <c r="A39" s="0" t="s">
        <v>28</v>
      </c>
      <c r="B39" s="0" t="n">
        <f aca="false">B38+1000</f>
        <v>2628.89462677744</v>
      </c>
      <c r="C39" s="0" t="s">
        <v>29</v>
      </c>
    </row>
    <row r="40" customFormat="false" ht="12.8" hidden="false" customHeight="false" outlineLevel="0" collapsed="false">
      <c r="B40" s="2" t="n">
        <f aca="false">B39*(1+0.05)^(40)</f>
        <v>18507.3884978784</v>
      </c>
    </row>
    <row r="41" customFormat="false" ht="12.8" hidden="false" customHeight="false" outlineLevel="0" collapsed="false">
      <c r="A41" s="0" t="s">
        <v>30</v>
      </c>
    </row>
    <row r="42" customFormat="false" ht="12.8" hidden="false" customHeight="false" outlineLevel="0" collapsed="false">
      <c r="B42" s="0" t="n">
        <v>0.8</v>
      </c>
    </row>
    <row r="43" customFormat="false" ht="12.8" hidden="false" customHeight="false" outlineLevel="0" collapsed="false">
      <c r="B43" s="2" t="n">
        <f aca="false">0.8*(1+0.06)^(20)</f>
        <v>2.56570837777028</v>
      </c>
    </row>
    <row r="44" customFormat="false" ht="12.8" hidden="false" customHeight="false" outlineLevel="0" collapsed="false">
      <c r="A44" s="0" t="s">
        <v>31</v>
      </c>
      <c r="B44" s="0" t="s">
        <v>32</v>
      </c>
    </row>
    <row r="45" customFormat="false" ht="12.8" hidden="false" customHeight="false" outlineLevel="0" collapsed="false">
      <c r="B45" s="0" t="n">
        <f aca="false">1.08^20</f>
        <v>4.66095714384931</v>
      </c>
    </row>
    <row r="46" customFormat="false" ht="12.8" hidden="false" customHeight="false" outlineLevel="0" collapsed="false">
      <c r="B46" s="2" t="n">
        <f aca="false">20000/B45</f>
        <v>4290.96414808113</v>
      </c>
    </row>
    <row r="47" customFormat="false" ht="12.8" hidden="false" customHeight="false" outlineLevel="0" collapsed="false">
      <c r="A47" s="0" t="s">
        <v>33</v>
      </c>
      <c r="B47" s="0" t="n">
        <v>20000</v>
      </c>
    </row>
    <row r="48" customFormat="false" ht="12.8" hidden="false" customHeight="false" outlineLevel="0" collapsed="false">
      <c r="B48" s="0" t="n">
        <f aca="false">1.15^(10)</f>
        <v>4.04555773570791</v>
      </c>
    </row>
    <row r="49" customFormat="false" ht="12.8" hidden="false" customHeight="false" outlineLevel="0" collapsed="false">
      <c r="B49" s="2" t="n">
        <f aca="false">20000/B48</f>
        <v>4943.69412243732</v>
      </c>
    </row>
    <row r="50" customFormat="false" ht="12.8" hidden="false" customHeight="false" outlineLevel="0" collapsed="false">
      <c r="A50" s="0" t="s">
        <v>34</v>
      </c>
      <c r="B50" s="2" t="n">
        <f aca="false">20000*(1+0.08)^(10)</f>
        <v>43178.4999454558</v>
      </c>
    </row>
    <row r="52" customFormat="false" ht="12.8" hidden="false" customHeight="false" outlineLevel="0" collapsed="false">
      <c r="A52" s="0" t="s">
        <v>35</v>
      </c>
      <c r="B52" s="0" t="n">
        <v>2400</v>
      </c>
      <c r="C52" s="0" t="s">
        <v>26</v>
      </c>
      <c r="D52" s="0" t="s">
        <v>23</v>
      </c>
    </row>
    <row r="53" customFormat="false" ht="12.8" hidden="false" customHeight="false" outlineLevel="0" collapsed="false">
      <c r="B53" s="0" t="n">
        <v>0.05</v>
      </c>
      <c r="C53" s="0" t="n">
        <f aca="false">B52*(1+B54*B53)</f>
        <v>2880</v>
      </c>
      <c r="D53" s="0" t="n">
        <f aca="false">B52*(1+B53)^(B54)</f>
        <v>2917.215</v>
      </c>
    </row>
    <row r="54" customFormat="false" ht="12.8" hidden="false" customHeight="false" outlineLevel="0" collapsed="false">
      <c r="B54" s="0" t="n">
        <v>4</v>
      </c>
    </row>
    <row r="56" customFormat="false" ht="12.8" hidden="false" customHeight="false" outlineLevel="0" collapsed="false">
      <c r="B56" s="0" t="n">
        <f aca="false">1.06^(20)</f>
        <v>3.20713547221285</v>
      </c>
    </row>
    <row r="58" customFormat="false" ht="12.8" hidden="false" customHeight="false" outlineLevel="0" collapsed="false">
      <c r="B58" s="0" t="n">
        <v>1500</v>
      </c>
    </row>
    <row r="59" customFormat="false" ht="12.8" hidden="false" customHeight="false" outlineLevel="0" collapsed="false">
      <c r="B59" s="0" t="n">
        <f aca="false">3000/1.1</f>
        <v>2727.27272727273</v>
      </c>
    </row>
    <row r="62" customFormat="false" ht="12.8" hidden="false" customHeight="false" outlineLevel="0" collapsed="false">
      <c r="B62" s="0" t="n">
        <v>250500</v>
      </c>
      <c r="C62" s="1" t="n">
        <v>0.099</v>
      </c>
      <c r="D62" s="1" t="n">
        <v>0.087</v>
      </c>
      <c r="E62" s="1" t="n">
        <v>0.107</v>
      </c>
    </row>
    <row r="63" customFormat="false" ht="12.8" hidden="false" customHeight="false" outlineLevel="0" collapsed="false">
      <c r="B63" s="0" t="e">
        <f aca="false">B62/(1+C62)D60</f>
        <v>#VALUE!</v>
      </c>
    </row>
    <row r="65" customFormat="false" ht="12.8" hidden="false" customHeight="false" outlineLevel="0" collapsed="false">
      <c r="B65" s="0" t="n">
        <v>975000</v>
      </c>
      <c r="C65" s="1" t="n">
        <v>0.15</v>
      </c>
    </row>
    <row r="66" customFormat="false" ht="12.8" hidden="false" customHeight="false" outlineLevel="0" collapsed="false">
      <c r="B66" s="0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2023-02-03T17:47:35Z</dcterms:created>
  <dc:creator/>
  <dc:description/>
  <dc:language>en-US</dc:language>
  <cp:lastModifiedBy/>
  <dcterms:modified xsi:type="dcterms:W3CDTF">2023-02-04T13:09:35Z</dcterms:modified>
  <cp:revision>17</cp:revision>
  <dc:subject/>
  <dc:title/>
</cp:coreProperties>
</file>