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ariana\Documents\github-mariana\pm\PM1\project-planning\week2\final\"/>
    </mc:Choice>
  </mc:AlternateContent>
  <xr:revisionPtr revIDLastSave="0" documentId="13_ncr:1_{69AB3127-2E95-4C02-8CBE-A4EA2B739D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riz" sheetId="1" r:id="rId1"/>
    <sheet name="Clasificacion" sheetId="2" r:id="rId2"/>
    <sheet name="Gestió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FYWpC7fmN33xr/yCSBA5QaLtw2w=="/>
    </ext>
  </extLst>
</workbook>
</file>

<file path=xl/calcChain.xml><?xml version="1.0" encoding="utf-8"?>
<calcChain xmlns="http://schemas.openxmlformats.org/spreadsheetml/2006/main">
  <c r="G8" i="1" l="1"/>
  <c r="E8" i="1"/>
  <c r="I8" i="1" s="1"/>
  <c r="H8" i="1" s="1"/>
  <c r="E9" i="1"/>
  <c r="I9" i="1" s="1"/>
  <c r="H9" i="1" s="1"/>
  <c r="G9" i="1"/>
  <c r="E10" i="1"/>
  <c r="G10" i="1"/>
  <c r="E11" i="1"/>
  <c r="G11" i="1"/>
  <c r="E12" i="1"/>
  <c r="E13" i="1"/>
  <c r="G13" i="1"/>
  <c r="I13" i="1"/>
  <c r="H13" i="1" s="1"/>
  <c r="E14" i="1"/>
  <c r="G14" i="1"/>
  <c r="H23" i="1"/>
  <c r="G23" i="1"/>
  <c r="E23" i="1"/>
  <c r="I23" i="1" s="1"/>
  <c r="H22" i="1"/>
  <c r="G22" i="1"/>
  <c r="E22" i="1"/>
  <c r="I22" i="1" s="1"/>
  <c r="H21" i="1"/>
  <c r="G21" i="1"/>
  <c r="E21" i="1"/>
  <c r="I21" i="1" s="1"/>
  <c r="H20" i="1"/>
  <c r="G20" i="1"/>
  <c r="E20" i="1"/>
  <c r="I20" i="1" s="1"/>
  <c r="H19" i="1"/>
  <c r="G19" i="1"/>
  <c r="E19" i="1"/>
  <c r="I19" i="1" s="1"/>
  <c r="H18" i="1"/>
  <c r="G18" i="1"/>
  <c r="E18" i="1"/>
  <c r="I18" i="1" s="1"/>
  <c r="H17" i="1"/>
  <c r="G17" i="1"/>
  <c r="E17" i="1"/>
  <c r="I17" i="1" s="1"/>
  <c r="I16" i="1"/>
  <c r="H16" i="1"/>
  <c r="G16" i="1"/>
  <c r="E16" i="1"/>
  <c r="G15" i="1"/>
  <c r="E15" i="1"/>
  <c r="G7" i="1"/>
  <c r="E7" i="1"/>
  <c r="I15" i="1" l="1"/>
  <c r="H15" i="1" s="1"/>
  <c r="I14" i="1"/>
  <c r="H14" i="1" s="1"/>
  <c r="I12" i="1"/>
  <c r="H12" i="1" s="1"/>
  <c r="I11" i="1"/>
  <c r="H11" i="1" s="1"/>
  <c r="I10" i="1"/>
  <c r="H10" i="1" s="1"/>
  <c r="I7" i="1"/>
  <c r="H7" i="1" s="1"/>
</calcChain>
</file>

<file path=xl/sharedStrings.xml><?xml version="1.0" encoding="utf-8"?>
<sst xmlns="http://schemas.openxmlformats.org/spreadsheetml/2006/main" count="163" uniqueCount="118">
  <si>
    <t>Matriz de Interesados</t>
  </si>
  <si>
    <t>Clave de Protección</t>
  </si>
  <si>
    <t>Nombre del proyecto:</t>
  </si>
  <si>
    <t>Fecha:</t>
  </si>
  <si>
    <t>Director del proyecto:</t>
  </si>
  <si>
    <t>Versión:</t>
  </si>
  <si>
    <t>Nombre</t>
  </si>
  <si>
    <t>Posicion</t>
  </si>
  <si>
    <t>Poder
A, M, B</t>
  </si>
  <si>
    <t>Interes
A, M, B</t>
  </si>
  <si>
    <t>Clasif</t>
  </si>
  <si>
    <t>Requisitos</t>
  </si>
  <si>
    <t>Expectativas</t>
  </si>
  <si>
    <t>Coordinador</t>
  </si>
  <si>
    <t>Telefono / Correo</t>
  </si>
  <si>
    <t>Plan de gestión</t>
  </si>
  <si>
    <t>Poder</t>
  </si>
  <si>
    <t>A 3</t>
  </si>
  <si>
    <t>M 2</t>
  </si>
  <si>
    <t>B 1</t>
  </si>
  <si>
    <t>Comunidad de doctores</t>
  </si>
  <si>
    <t>Interes</t>
  </si>
  <si>
    <t>ma 9</t>
  </si>
  <si>
    <t>a 6</t>
  </si>
  <si>
    <t>m 3</t>
  </si>
  <si>
    <t>Inversionistas</t>
  </si>
  <si>
    <t>m 4</t>
  </si>
  <si>
    <t>b 2</t>
  </si>
  <si>
    <t xml:space="preserve">Asistentes Medicos </t>
  </si>
  <si>
    <t>mb 1</t>
  </si>
  <si>
    <t>IT</t>
  </si>
  <si>
    <t>Diseñadores</t>
  </si>
  <si>
    <t>Matriz de Corelacion de Interesados (Poder / Interés)</t>
  </si>
  <si>
    <t>Bajo (1)</t>
  </si>
  <si>
    <t>Medio (2)</t>
  </si>
  <si>
    <t>Alto (2)</t>
  </si>
  <si>
    <t>Alto (3)</t>
  </si>
  <si>
    <t>M (3)</t>
  </si>
  <si>
    <t>A (6)</t>
  </si>
  <si>
    <t>MA (9)</t>
  </si>
  <si>
    <t>Mantener Satisfecho</t>
  </si>
  <si>
    <t>Seguimiento Cercano</t>
  </si>
  <si>
    <t>Consulta e involucramiento frecuente</t>
  </si>
  <si>
    <t>B (2)</t>
  </si>
  <si>
    <t>M (4)</t>
  </si>
  <si>
    <t>Monitorear</t>
  </si>
  <si>
    <t>Mantener informado</t>
  </si>
  <si>
    <t>MB (1)</t>
  </si>
  <si>
    <t>Minimo Esfuerzo</t>
  </si>
  <si>
    <t>Mantener Informado</t>
  </si>
  <si>
    <t>Lineamientos Generales</t>
  </si>
  <si>
    <t>Plan de Gestion de los Interesados</t>
  </si>
  <si>
    <t>Clasificacion</t>
  </si>
  <si>
    <t>Tipo de Interesados</t>
  </si>
  <si>
    <t>Tipo de atención</t>
  </si>
  <si>
    <t>Frecuencia de Contacto</t>
  </si>
  <si>
    <t>Responsable</t>
  </si>
  <si>
    <t>MA</t>
  </si>
  <si>
    <t>Consejo de Administración
Cliente y su equipo
Patrocinador
Director General
Directores/Gerentes de Area</t>
  </si>
  <si>
    <t>Consulta e involucramiento frecuente
Reporte de avances, problemas
Reuniones y presentaciones</t>
  </si>
  <si>
    <t>Semanal</t>
  </si>
  <si>
    <t>Project Manager / Patrocinador</t>
  </si>
  <si>
    <t>A</t>
  </si>
  <si>
    <t>Proveedores
Outsourcing
Equipo del proyecto
Compras</t>
  </si>
  <si>
    <t>Seguimiento cercano
Enviarles minutas / Reportes
Métricos
Definirles claramente sus responsabilidades</t>
  </si>
  <si>
    <t>Mensual / Semanal</t>
  </si>
  <si>
    <t>Project Manager / Equipo</t>
  </si>
  <si>
    <t>M</t>
  </si>
  <si>
    <t>Vecinos, Técnicos, Sindicato</t>
  </si>
  <si>
    <t>Mantener informado
Revisiones de avances acoorde a sus actividades</t>
  </si>
  <si>
    <t>Quincenal / Mensual / Inicial</t>
  </si>
  <si>
    <t>Equipo del Proyecto / Gerentes de Area</t>
  </si>
  <si>
    <t>B</t>
  </si>
  <si>
    <t>Operativos, Gobierno</t>
  </si>
  <si>
    <t>MB</t>
  </si>
  <si>
    <t>Intendencia
Auxiliares</t>
  </si>
  <si>
    <t>1. Poder adjuntar archivos pdf a la plantilla de algún paciente, 2. Espacio ilimitado</t>
  </si>
  <si>
    <t>Usuarios FREE</t>
  </si>
  <si>
    <t>Usuarios PRO</t>
  </si>
  <si>
    <t>1. Calcular la edad del paciente con su fecha de nacimiento 2. Poder guardar teléfono, email, edad, para rápido contacto de los pacientes</t>
  </si>
  <si>
    <t>1. Crear su plantilla de preguntas al paciente 1 sola vez y de ahí usarla para todos, 2. Tener una pestaña por paciente con todo su historial</t>
  </si>
  <si>
    <t>Socio fundador</t>
  </si>
  <si>
    <t>Marcelo Álvarez</t>
  </si>
  <si>
    <t>Cristina Vázquez</t>
  </si>
  <si>
    <t>Dra. Alma Arce</t>
  </si>
  <si>
    <t>1. Aprobar requisitos funcionales claros, 2. Requisitos no funcionales que tengan más margen de tolerancia</t>
  </si>
  <si>
    <t>Pacientes</t>
  </si>
  <si>
    <t>1. No publicar datos personales</t>
  </si>
  <si>
    <t>1. Capturar los datos del paciente sólo una vez y que se muestren en un pequeño resumen de cada paciente, a fin de facilitar la búsqueda de pacientes.</t>
  </si>
  <si>
    <t>Sistema accesible, fácil de entender</t>
  </si>
  <si>
    <t>Sistema que nunca falle, disponible las 24 horas</t>
  </si>
  <si>
    <t>Sistema que no cobre de repente, que avise si algo ya cuesta</t>
  </si>
  <si>
    <t>Sistema posible de programar, no requisitos fuera del alcance computaciona</t>
  </si>
  <si>
    <t>Sistema privado, donde sólo su médico pueda ver sus datos.</t>
  </si>
  <si>
    <t>Sistema que no sustituya su trabajo, pero que les facilite su labor.</t>
  </si>
  <si>
    <t>Aceptación en el mercado</t>
  </si>
  <si>
    <t>1. Doctores de la misma institución tienen acceso expediente de un paciente, por medio de permisos controlados</t>
  </si>
  <si>
    <t>1. MVP listo para el segundo trimestre del 2023</t>
  </si>
  <si>
    <t>Entregas continuas, en tiempo y bajo el presupuesto disponible</t>
  </si>
  <si>
    <t>1. Manual de identidad claro y establecido para cumplir con los lineamientos, 2. Establecer briefs con el cliente para línea base, 3. Constante comunicación con IT para feedback</t>
  </si>
  <si>
    <t>Confianza por parte de los interesados sobre cambios de diseño y criterio propuesto</t>
  </si>
  <si>
    <t>Project Manager</t>
  </si>
  <si>
    <t>Logística</t>
  </si>
  <si>
    <t>Usuarios</t>
  </si>
  <si>
    <t>Diseño</t>
  </si>
  <si>
    <t>No necesario</t>
  </si>
  <si>
    <t>Reunión al inicio de cada sprint de 2 semanas</t>
  </si>
  <si>
    <t>Reunión entre su equipo diariamente (daily scrum), con el PM y Logística cada sprint de 2 semanas</t>
  </si>
  <si>
    <t>Reunión Trimestral</t>
  </si>
  <si>
    <t>Pruebas de usuario cada fin de sprint</t>
  </si>
  <si>
    <t>Consulta frecuente cada que un feature se termine</t>
  </si>
  <si>
    <t>Base de datos para doctores</t>
  </si>
  <si>
    <t>Mariana Ávalos Arce</t>
  </si>
  <si>
    <t>v0.1.0</t>
  </si>
  <si>
    <t>Equipo:</t>
  </si>
  <si>
    <t>Mariana Ávalos</t>
  </si>
  <si>
    <t>Susana Jaramillo</t>
  </si>
  <si>
    <t>Juan Carlos Medina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</si>
</sst>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22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6"/>
      <color theme="1"/>
      <name val="Arial"/>
    </font>
    <font>
      <u/>
      <sz val="10"/>
      <color theme="1"/>
      <name val="Arial"/>
    </font>
    <font>
      <sz val="11"/>
      <color rgb="FF000000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  <scheme val="major"/>
    </font>
    <font>
      <sz val="11"/>
      <color rgb="FF000000"/>
      <name val="Arial"/>
      <family val="2"/>
      <scheme val="major"/>
    </font>
    <font>
      <u/>
      <sz val="10"/>
      <color theme="1"/>
      <name val="Arial"/>
      <family val="2"/>
      <scheme val="major"/>
    </font>
    <font>
      <sz val="11"/>
      <color rgb="FF9C0006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BE5F1"/>
        <bgColor rgb="FFDBE5F1"/>
      </patternFill>
    </fill>
    <fill>
      <patternFill patternType="solid">
        <fgColor rgb="FFFFC7CE"/>
      </patternFill>
    </fill>
  </fills>
  <borders count="2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7" fillId="4" borderId="0" applyNumberFormat="0" applyBorder="0" applyAlignment="0" applyProtection="0"/>
  </cellStyleXfs>
  <cellXfs count="79">
    <xf numFmtId="0" fontId="0" fillId="0" borderId="0" xfId="0"/>
    <xf numFmtId="0" fontId="3" fillId="0" borderId="3" xfId="0" applyFont="1" applyBorder="1"/>
    <xf numFmtId="0" fontId="3" fillId="0" borderId="0" xfId="0" applyFont="1"/>
    <xf numFmtId="0" fontId="3" fillId="0" borderId="8" xfId="0" applyFont="1" applyBorder="1"/>
    <xf numFmtId="0" fontId="5" fillId="0" borderId="8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14" xfId="0" applyFont="1" applyBorder="1" applyAlignment="1">
      <alignment horizontal="right"/>
    </xf>
    <xf numFmtId="0" fontId="6" fillId="0" borderId="0" xfId="0" applyFont="1"/>
    <xf numFmtId="0" fontId="5" fillId="0" borderId="1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right"/>
    </xf>
    <xf numFmtId="0" fontId="8" fillId="0" borderId="15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0" fillId="0" borderId="0" xfId="0" applyFont="1"/>
    <xf numFmtId="0" fontId="5" fillId="0" borderId="0" xfId="0" applyFont="1"/>
    <xf numFmtId="0" fontId="4" fillId="0" borderId="15" xfId="0" applyFont="1" applyBorder="1" applyAlignment="1">
      <alignment horizontal="center"/>
    </xf>
    <xf numFmtId="0" fontId="3" fillId="0" borderId="3" xfId="0" applyFont="1" applyBorder="1" applyAlignment="1">
      <alignment horizontal="right"/>
    </xf>
    <xf numFmtId="0" fontId="3" fillId="0" borderId="17" xfId="0" applyFont="1" applyBorder="1" applyAlignment="1">
      <alignment horizontal="right"/>
    </xf>
    <xf numFmtId="0" fontId="3" fillId="0" borderId="8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6" xfId="0" applyFont="1" applyBorder="1" applyAlignment="1">
      <alignment horizontal="right"/>
    </xf>
    <xf numFmtId="0" fontId="3" fillId="0" borderId="18" xfId="0" applyFont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8" fillId="0" borderId="15" xfId="0" applyFont="1" applyBorder="1" applyAlignment="1">
      <alignment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top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wrapText="1"/>
    </xf>
    <xf numFmtId="0" fontId="8" fillId="0" borderId="19" xfId="0" applyFont="1" applyBorder="1" applyAlignment="1">
      <alignment wrapText="1"/>
    </xf>
    <xf numFmtId="0" fontId="13" fillId="0" borderId="15" xfId="0" applyFont="1" applyBorder="1" applyAlignment="1">
      <alignment horizontal="center"/>
    </xf>
    <xf numFmtId="15" fontId="12" fillId="0" borderId="8" xfId="0" applyNumberFormat="1" applyFont="1" applyBorder="1" applyAlignment="1">
      <alignment horizontal="center"/>
    </xf>
    <xf numFmtId="0" fontId="14" fillId="0" borderId="24" xfId="0" applyFont="1" applyBorder="1" applyAlignment="1">
      <alignment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vertical="center" wrapText="1"/>
    </xf>
    <xf numFmtId="0" fontId="14" fillId="0" borderId="20" xfId="0" applyFont="1" applyBorder="1" applyAlignment="1">
      <alignment vertical="center" wrapText="1"/>
    </xf>
    <xf numFmtId="0" fontId="16" fillId="0" borderId="20" xfId="0" applyFont="1" applyBorder="1" applyAlignment="1">
      <alignment vertical="center" wrapText="1"/>
    </xf>
    <xf numFmtId="0" fontId="14" fillId="0" borderId="22" xfId="0" applyFont="1" applyBorder="1" applyAlignment="1">
      <alignment vertical="center" wrapText="1"/>
    </xf>
    <xf numFmtId="0" fontId="14" fillId="0" borderId="25" xfId="0" applyFont="1" applyBorder="1" applyAlignment="1">
      <alignment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26" xfId="0" applyFont="1" applyBorder="1" applyAlignment="1">
      <alignment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5" xfId="0" applyFont="1" applyBorder="1" applyAlignment="1">
      <alignment vertical="center" wrapText="1"/>
    </xf>
    <xf numFmtId="0" fontId="14" fillId="0" borderId="27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/>
    </xf>
    <xf numFmtId="0" fontId="11" fillId="0" borderId="19" xfId="0" applyFont="1" applyBorder="1"/>
    <xf numFmtId="0" fontId="4" fillId="0" borderId="9" xfId="0" applyFont="1" applyBorder="1" applyAlignment="1">
      <alignment horizontal="center"/>
    </xf>
    <xf numFmtId="0" fontId="2" fillId="0" borderId="10" xfId="0" applyFont="1" applyBorder="1"/>
    <xf numFmtId="0" fontId="9" fillId="3" borderId="11" xfId="0" applyFont="1" applyFill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9" fillId="3" borderId="3" xfId="0" applyFont="1" applyFill="1" applyBorder="1" applyAlignment="1">
      <alignment horizontal="center" vertical="center" textRotation="90"/>
    </xf>
    <xf numFmtId="0" fontId="2" fillId="0" borderId="16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4" xfId="0" applyFont="1" applyBorder="1" applyAlignment="1">
      <alignment horizontal="left"/>
    </xf>
    <xf numFmtId="0" fontId="2" fillId="0" borderId="5" xfId="0" applyFont="1" applyBorder="1"/>
    <xf numFmtId="0" fontId="12" fillId="0" borderId="1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2" fillId="0" borderId="17" xfId="0" applyFont="1" applyBorder="1"/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 textRotation="90"/>
    </xf>
    <xf numFmtId="0" fontId="17" fillId="4" borderId="0" xfId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6" topLeftCell="A13" activePane="bottomLeft" state="frozen"/>
      <selection pane="bottomLeft" activeCell="R14" sqref="R14"/>
    </sheetView>
  </sheetViews>
  <sheetFormatPr defaultColWidth="12.5703125" defaultRowHeight="15" customHeight="1" x14ac:dyDescent="0.2"/>
  <cols>
    <col min="1" max="1" width="4.5703125" customWidth="1"/>
    <col min="2" max="2" width="27" customWidth="1"/>
    <col min="3" max="3" width="20" customWidth="1"/>
    <col min="4" max="9" width="7.28515625" customWidth="1"/>
    <col min="10" max="10" width="22.42578125" customWidth="1"/>
    <col min="11" max="11" width="21.7109375" customWidth="1"/>
    <col min="12" max="13" width="14.85546875" customWidth="1"/>
    <col min="14" max="14" width="30.85546875" customWidth="1"/>
    <col min="15" max="15" width="11.42578125" customWidth="1"/>
    <col min="16" max="16" width="7" customWidth="1"/>
    <col min="17" max="17" width="17.5703125" customWidth="1"/>
    <col min="18" max="26" width="11.42578125" customWidth="1"/>
  </cols>
  <sheetData>
    <row r="1" spans="1:26" ht="27.75" customHeight="1" x14ac:dyDescent="0.2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1"/>
      <c r="O1" s="2"/>
      <c r="P1" s="2"/>
      <c r="Q1" s="71" t="s">
        <v>1</v>
      </c>
      <c r="R1" s="72"/>
      <c r="S1" s="2"/>
      <c r="T1" s="2"/>
      <c r="U1" s="2"/>
      <c r="V1" s="2"/>
      <c r="W1" s="2"/>
      <c r="X1" s="2"/>
      <c r="Y1" s="2"/>
      <c r="Z1" s="2"/>
    </row>
    <row r="2" spans="1:26" ht="27.75" customHeight="1" x14ac:dyDescent="0.2">
      <c r="A2" s="69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3"/>
      <c r="O2" s="2"/>
      <c r="P2" s="2"/>
      <c r="Q2" s="59"/>
      <c r="R2" s="60"/>
      <c r="S2" s="2"/>
      <c r="T2" s="2"/>
      <c r="U2" s="2"/>
      <c r="V2" s="2"/>
      <c r="W2" s="2"/>
      <c r="X2" s="2"/>
      <c r="Y2" s="2"/>
      <c r="Z2" s="2"/>
    </row>
    <row r="3" spans="1:26" ht="18.75" customHeight="1" x14ac:dyDescent="0.25">
      <c r="A3" s="4" t="s">
        <v>2</v>
      </c>
      <c r="B3" s="5"/>
      <c r="C3" s="73" t="s">
        <v>111</v>
      </c>
      <c r="D3" s="62"/>
      <c r="E3" s="62"/>
      <c r="F3" s="62"/>
      <c r="G3" s="62"/>
      <c r="H3" s="62"/>
      <c r="I3" s="62"/>
      <c r="J3" s="62"/>
      <c r="K3" s="62"/>
      <c r="L3" s="63"/>
      <c r="M3" s="6" t="s">
        <v>3</v>
      </c>
      <c r="N3" s="36">
        <v>44751</v>
      </c>
      <c r="O3" s="2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.75" customHeight="1" x14ac:dyDescent="0.25">
      <c r="A4" s="8" t="s">
        <v>4</v>
      </c>
      <c r="B4" s="9"/>
      <c r="C4" s="73" t="s">
        <v>112</v>
      </c>
      <c r="D4" s="62"/>
      <c r="E4" s="62"/>
      <c r="F4" s="62"/>
      <c r="G4" s="62"/>
      <c r="H4" s="62"/>
      <c r="I4" s="62"/>
      <c r="J4" s="62"/>
      <c r="K4" s="62"/>
      <c r="L4" s="63"/>
      <c r="M4" s="10" t="s">
        <v>5</v>
      </c>
      <c r="N4" s="35" t="s">
        <v>113</v>
      </c>
      <c r="O4" s="2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.2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2">
      <c r="A6" s="31"/>
      <c r="B6" s="31" t="s">
        <v>6</v>
      </c>
      <c r="C6" s="31" t="s">
        <v>7</v>
      </c>
      <c r="D6" s="74" t="s">
        <v>8</v>
      </c>
      <c r="E6" s="75"/>
      <c r="F6" s="74" t="s">
        <v>9</v>
      </c>
      <c r="G6" s="75"/>
      <c r="H6" s="74" t="s">
        <v>10</v>
      </c>
      <c r="I6" s="75"/>
      <c r="J6" s="31" t="s">
        <v>11</v>
      </c>
      <c r="K6" s="31" t="s">
        <v>12</v>
      </c>
      <c r="L6" s="31" t="s">
        <v>13</v>
      </c>
      <c r="M6" s="31" t="s">
        <v>14</v>
      </c>
      <c r="N6" s="31" t="s">
        <v>15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09.5" customHeight="1" x14ac:dyDescent="0.25">
      <c r="A7" s="34">
        <v>1</v>
      </c>
      <c r="B7" s="57" t="s">
        <v>84</v>
      </c>
      <c r="C7" s="37" t="s">
        <v>81</v>
      </c>
      <c r="D7" s="38" t="s">
        <v>62</v>
      </c>
      <c r="E7" s="39">
        <f t="shared" ref="E7:E23" si="0">+IF(D7="A",3,IF(D7="M",2,IF(D7="B",1,"")))</f>
        <v>3</v>
      </c>
      <c r="F7" s="40" t="s">
        <v>62</v>
      </c>
      <c r="G7" s="39">
        <f t="shared" ref="G7:G23" si="1">+IF(F7="A",3,IF(F7="M",2,IF(F7="b",1,"")))</f>
        <v>3</v>
      </c>
      <c r="H7" s="39" t="str">
        <f t="shared" ref="H7:H23" si="2">+IF(D7="","",IF(I7=9,"MA",IF(I7&gt;4,"A",IF(I7&gt;2,"M",IF(I7&gt;1,"B","MB")))))</f>
        <v>MA</v>
      </c>
      <c r="I7" s="39">
        <f t="shared" ref="I7:I23" si="3">+IF(E7="","",G7*E7)</f>
        <v>9</v>
      </c>
      <c r="J7" s="41" t="s">
        <v>80</v>
      </c>
      <c r="K7" s="42" t="s">
        <v>89</v>
      </c>
      <c r="L7" s="42" t="s">
        <v>101</v>
      </c>
      <c r="M7" s="43">
        <v>3339501955</v>
      </c>
      <c r="N7" s="44" t="s">
        <v>110</v>
      </c>
      <c r="O7" s="2"/>
      <c r="P7" s="12"/>
      <c r="Q7" s="12"/>
      <c r="R7" s="61" t="s">
        <v>16</v>
      </c>
      <c r="S7" s="62"/>
      <c r="T7" s="63"/>
      <c r="U7" s="2"/>
      <c r="V7" s="2"/>
      <c r="W7" s="2"/>
      <c r="X7" s="2"/>
      <c r="Y7" s="2"/>
      <c r="Z7" s="2"/>
    </row>
    <row r="8" spans="1:26" ht="71.25" x14ac:dyDescent="0.25">
      <c r="A8" s="34">
        <v>2</v>
      </c>
      <c r="B8" s="58"/>
      <c r="C8" s="45" t="s">
        <v>78</v>
      </c>
      <c r="D8" s="46" t="s">
        <v>67</v>
      </c>
      <c r="E8" s="47">
        <f t="shared" ref="E8" si="4">+IF(D8="A",3,IF(D8="M",2,IF(D8="B",1,"")))</f>
        <v>2</v>
      </c>
      <c r="F8" s="48" t="s">
        <v>62</v>
      </c>
      <c r="G8" s="47">
        <f t="shared" ref="G8" si="5">+IF(F8="A",3,IF(F8="M",2,IF(F8="b",1,"")))</f>
        <v>3</v>
      </c>
      <c r="H8" s="47" t="str">
        <f t="shared" ref="H8" si="6">+IF(D8="","",IF(I8=9,"MA",IF(I8&gt;4,"A",IF(I8&gt;2,"M",IF(I8&gt;1,"B","MB")))))</f>
        <v>A</v>
      </c>
      <c r="I8" s="47">
        <f t="shared" ref="I8" si="7">+IF(E8="","",G8*E8)</f>
        <v>6</v>
      </c>
      <c r="J8" s="49" t="s">
        <v>76</v>
      </c>
      <c r="K8" s="50" t="s">
        <v>90</v>
      </c>
      <c r="L8" s="50" t="s">
        <v>102</v>
      </c>
      <c r="M8" s="50">
        <v>3316036634</v>
      </c>
      <c r="N8" s="50" t="s">
        <v>109</v>
      </c>
      <c r="O8" s="2"/>
      <c r="P8" s="12"/>
      <c r="Q8" s="13"/>
      <c r="R8" s="14" t="s">
        <v>17</v>
      </c>
      <c r="S8" s="14" t="s">
        <v>18</v>
      </c>
      <c r="T8" s="14" t="s">
        <v>19</v>
      </c>
      <c r="U8" s="2"/>
      <c r="V8" s="2"/>
      <c r="W8" s="2"/>
      <c r="X8" s="2"/>
      <c r="Y8" s="2"/>
      <c r="Z8" s="2"/>
    </row>
    <row r="9" spans="1:26" ht="104.25" customHeight="1" x14ac:dyDescent="0.25">
      <c r="A9" s="34">
        <v>3</v>
      </c>
      <c r="B9" s="58"/>
      <c r="C9" s="51" t="s">
        <v>77</v>
      </c>
      <c r="D9" s="52" t="s">
        <v>67</v>
      </c>
      <c r="E9" s="53">
        <f t="shared" ref="E9:E14" si="8">+IF(D9="A",3,IF(D9="M",2,IF(D9="B",1,"")))</f>
        <v>2</v>
      </c>
      <c r="F9" s="54" t="s">
        <v>67</v>
      </c>
      <c r="G9" s="53">
        <f t="shared" ref="G9:G14" si="9">+IF(F9="A",3,IF(F9="M",2,IF(F9="b",1,"")))</f>
        <v>2</v>
      </c>
      <c r="H9" s="53" t="str">
        <f t="shared" ref="H9:H14" si="10">+IF(D9="","",IF(I9=9,"MA",IF(I9&gt;4,"A",IF(I9&gt;2,"M",IF(I9&gt;1,"B","MB")))))</f>
        <v>M</v>
      </c>
      <c r="I9" s="53">
        <f t="shared" ref="I9:I14" si="11">+IF(E9="","",G9*E9)</f>
        <v>4</v>
      </c>
      <c r="J9" s="55" t="s">
        <v>79</v>
      </c>
      <c r="K9" s="55" t="s">
        <v>91</v>
      </c>
      <c r="L9" s="55" t="s">
        <v>102</v>
      </c>
      <c r="M9" s="50">
        <v>3316036634</v>
      </c>
      <c r="N9" s="50" t="s">
        <v>109</v>
      </c>
      <c r="O9" s="2"/>
      <c r="P9" s="64" t="s">
        <v>21</v>
      </c>
      <c r="Q9" s="14" t="s">
        <v>17</v>
      </c>
      <c r="R9" s="15" t="s">
        <v>22</v>
      </c>
      <c r="S9" s="15" t="s">
        <v>23</v>
      </c>
      <c r="T9" s="15" t="s">
        <v>24</v>
      </c>
      <c r="U9" s="2"/>
      <c r="V9" s="2"/>
      <c r="W9" s="2"/>
      <c r="X9" s="2"/>
      <c r="Y9" s="2"/>
      <c r="Z9" s="2"/>
    </row>
    <row r="10" spans="1:26" ht="87.75" customHeight="1" x14ac:dyDescent="0.25">
      <c r="A10" s="34">
        <v>4</v>
      </c>
      <c r="B10" s="58"/>
      <c r="C10" s="51" t="s">
        <v>20</v>
      </c>
      <c r="D10" s="52" t="s">
        <v>72</v>
      </c>
      <c r="E10" s="53">
        <f t="shared" si="8"/>
        <v>1</v>
      </c>
      <c r="F10" s="54" t="s">
        <v>67</v>
      </c>
      <c r="G10" s="53">
        <f t="shared" si="9"/>
        <v>2</v>
      </c>
      <c r="H10" s="53" t="str">
        <f t="shared" si="10"/>
        <v>B</v>
      </c>
      <c r="I10" s="53">
        <f t="shared" si="11"/>
        <v>2</v>
      </c>
      <c r="J10" s="55" t="s">
        <v>96</v>
      </c>
      <c r="K10" s="55" t="s">
        <v>95</v>
      </c>
      <c r="L10" s="55" t="s">
        <v>101</v>
      </c>
      <c r="M10" s="43">
        <v>3339501955</v>
      </c>
      <c r="N10" s="55" t="s">
        <v>105</v>
      </c>
      <c r="O10" s="2"/>
      <c r="P10" s="65"/>
      <c r="Q10" s="14" t="s">
        <v>18</v>
      </c>
      <c r="R10" s="15" t="s">
        <v>23</v>
      </c>
      <c r="S10" s="15" t="s">
        <v>26</v>
      </c>
      <c r="T10" s="15" t="s">
        <v>27</v>
      </c>
      <c r="U10" s="2"/>
      <c r="V10" s="2"/>
      <c r="W10" s="2"/>
      <c r="X10" s="2"/>
      <c r="Y10" s="2"/>
      <c r="Z10" s="2"/>
    </row>
    <row r="11" spans="1:26" ht="62.25" customHeight="1" x14ac:dyDescent="0.25">
      <c r="A11" s="34">
        <v>5</v>
      </c>
      <c r="B11" s="58"/>
      <c r="C11" s="51" t="s">
        <v>25</v>
      </c>
      <c r="D11" s="52" t="s">
        <v>62</v>
      </c>
      <c r="E11" s="53">
        <f t="shared" si="8"/>
        <v>3</v>
      </c>
      <c r="F11" s="54" t="s">
        <v>67</v>
      </c>
      <c r="G11" s="53">
        <f t="shared" si="9"/>
        <v>2</v>
      </c>
      <c r="H11" s="53" t="str">
        <f t="shared" si="10"/>
        <v>A</v>
      </c>
      <c r="I11" s="53">
        <f t="shared" si="11"/>
        <v>6</v>
      </c>
      <c r="J11" s="55" t="s">
        <v>97</v>
      </c>
      <c r="K11" s="55" t="s">
        <v>98</v>
      </c>
      <c r="L11" s="55" t="s">
        <v>101</v>
      </c>
      <c r="M11" s="43">
        <v>3339501955</v>
      </c>
      <c r="N11" s="55" t="s">
        <v>108</v>
      </c>
      <c r="O11" s="2"/>
      <c r="P11" s="66"/>
      <c r="Q11" s="14" t="s">
        <v>19</v>
      </c>
      <c r="R11" s="15" t="s">
        <v>24</v>
      </c>
      <c r="S11" s="15" t="s">
        <v>27</v>
      </c>
      <c r="T11" s="15" t="s">
        <v>29</v>
      </c>
      <c r="U11" s="2"/>
      <c r="V11" s="2"/>
      <c r="W11" s="2"/>
      <c r="X11" s="2"/>
      <c r="Y11" s="2"/>
      <c r="Z11" s="2"/>
    </row>
    <row r="12" spans="1:26" ht="114" x14ac:dyDescent="0.25">
      <c r="A12" s="34">
        <v>6</v>
      </c>
      <c r="B12" s="58"/>
      <c r="C12" s="51" t="s">
        <v>28</v>
      </c>
      <c r="D12" s="52" t="s">
        <v>72</v>
      </c>
      <c r="E12" s="53">
        <f t="shared" si="8"/>
        <v>1</v>
      </c>
      <c r="F12" s="54" t="s">
        <v>67</v>
      </c>
      <c r="G12" s="53">
        <v>3</v>
      </c>
      <c r="H12" s="53" t="str">
        <f t="shared" si="10"/>
        <v>M</v>
      </c>
      <c r="I12" s="53">
        <f t="shared" si="11"/>
        <v>3</v>
      </c>
      <c r="J12" s="55" t="s">
        <v>88</v>
      </c>
      <c r="K12" s="49" t="s">
        <v>94</v>
      </c>
      <c r="L12" s="55" t="s">
        <v>103</v>
      </c>
      <c r="M12" s="55"/>
      <c r="N12" s="55" t="s">
        <v>105</v>
      </c>
      <c r="O12" s="2"/>
      <c r="P12" s="12"/>
      <c r="Q12" s="12"/>
      <c r="R12" s="12"/>
      <c r="S12" s="12"/>
      <c r="T12" s="12"/>
      <c r="U12" s="2"/>
      <c r="V12" s="2"/>
      <c r="W12" s="2"/>
      <c r="X12" s="2"/>
      <c r="Y12" s="2"/>
      <c r="Z12" s="2"/>
    </row>
    <row r="13" spans="1:26" ht="85.5" x14ac:dyDescent="0.25">
      <c r="A13" s="34">
        <v>7</v>
      </c>
      <c r="B13" s="58" t="s">
        <v>82</v>
      </c>
      <c r="C13" s="51" t="s">
        <v>30</v>
      </c>
      <c r="D13" s="52" t="s">
        <v>62</v>
      </c>
      <c r="E13" s="53">
        <f t="shared" si="8"/>
        <v>3</v>
      </c>
      <c r="F13" s="54" t="s">
        <v>72</v>
      </c>
      <c r="G13" s="53">
        <f t="shared" si="9"/>
        <v>1</v>
      </c>
      <c r="H13" s="53" t="str">
        <f t="shared" si="10"/>
        <v>M</v>
      </c>
      <c r="I13" s="53">
        <f t="shared" si="11"/>
        <v>3</v>
      </c>
      <c r="J13" s="55" t="s">
        <v>85</v>
      </c>
      <c r="K13" s="55" t="s">
        <v>92</v>
      </c>
      <c r="L13" s="55" t="s">
        <v>30</v>
      </c>
      <c r="M13" s="55">
        <v>3318452683</v>
      </c>
      <c r="N13" s="55" t="s">
        <v>107</v>
      </c>
      <c r="O13" s="2"/>
      <c r="P13" s="12"/>
      <c r="Q13" s="12"/>
      <c r="R13" s="12"/>
      <c r="S13" s="12"/>
      <c r="T13" s="12"/>
      <c r="U13" s="2"/>
      <c r="V13" s="2"/>
      <c r="W13" s="2"/>
      <c r="X13" s="2"/>
      <c r="Y13" s="2"/>
      <c r="Z13" s="2"/>
    </row>
    <row r="14" spans="1:26" ht="138.75" customHeight="1" x14ac:dyDescent="0.25">
      <c r="A14" s="34">
        <v>8</v>
      </c>
      <c r="B14" s="57" t="s">
        <v>83</v>
      </c>
      <c r="C14" s="56" t="s">
        <v>31</v>
      </c>
      <c r="D14" s="52" t="s">
        <v>67</v>
      </c>
      <c r="E14" s="53">
        <f t="shared" si="8"/>
        <v>2</v>
      </c>
      <c r="F14" s="54" t="s">
        <v>67</v>
      </c>
      <c r="G14" s="53">
        <f t="shared" si="9"/>
        <v>2</v>
      </c>
      <c r="H14" s="53" t="str">
        <f t="shared" si="10"/>
        <v>M</v>
      </c>
      <c r="I14" s="53">
        <f t="shared" si="11"/>
        <v>4</v>
      </c>
      <c r="J14" s="55" t="s">
        <v>99</v>
      </c>
      <c r="K14" s="55" t="s">
        <v>100</v>
      </c>
      <c r="L14" s="55" t="s">
        <v>104</v>
      </c>
      <c r="M14" s="55">
        <v>3316025244</v>
      </c>
      <c r="N14" s="55" t="s">
        <v>106</v>
      </c>
      <c r="O14" s="2"/>
      <c r="P14" s="12"/>
      <c r="Q14" s="12"/>
      <c r="R14" s="12"/>
      <c r="S14" s="12"/>
      <c r="T14" s="12"/>
      <c r="U14" s="2"/>
      <c r="V14" s="2"/>
      <c r="W14" s="2"/>
      <c r="X14" s="2"/>
      <c r="Y14" s="2"/>
      <c r="Z14" s="2"/>
    </row>
    <row r="15" spans="1:26" ht="57" customHeight="1" x14ac:dyDescent="0.25">
      <c r="A15" s="33">
        <v>9</v>
      </c>
      <c r="B15" s="32"/>
      <c r="C15" s="50" t="s">
        <v>86</v>
      </c>
      <c r="D15" s="54" t="s">
        <v>72</v>
      </c>
      <c r="E15" s="53">
        <f t="shared" si="0"/>
        <v>1</v>
      </c>
      <c r="F15" s="54" t="s">
        <v>72</v>
      </c>
      <c r="G15" s="53">
        <f t="shared" si="1"/>
        <v>1</v>
      </c>
      <c r="H15" s="53" t="str">
        <f t="shared" si="2"/>
        <v>MB</v>
      </c>
      <c r="I15" s="53">
        <f t="shared" si="3"/>
        <v>1</v>
      </c>
      <c r="J15" s="55" t="s">
        <v>87</v>
      </c>
      <c r="K15" s="49" t="s">
        <v>93</v>
      </c>
      <c r="L15" s="55" t="s">
        <v>20</v>
      </c>
      <c r="M15" s="55"/>
      <c r="N15" s="55" t="s">
        <v>105</v>
      </c>
      <c r="O15" s="2"/>
      <c r="P15" s="12"/>
      <c r="Q15" s="12"/>
      <c r="R15" s="12"/>
      <c r="S15" s="12"/>
      <c r="T15" s="12"/>
      <c r="U15" s="2"/>
      <c r="V15" s="2"/>
      <c r="W15" s="2"/>
      <c r="X15" s="2"/>
      <c r="Y15" s="2"/>
      <c r="Z15" s="2"/>
    </row>
    <row r="16" spans="1:26" ht="21" customHeight="1" x14ac:dyDescent="0.25">
      <c r="A16" s="11">
        <v>10</v>
      </c>
      <c r="B16" s="28"/>
      <c r="C16" s="28"/>
      <c r="D16" s="29"/>
      <c r="E16" s="30" t="str">
        <f t="shared" si="0"/>
        <v/>
      </c>
      <c r="F16" s="29"/>
      <c r="G16" s="30" t="str">
        <f t="shared" si="1"/>
        <v/>
      </c>
      <c r="H16" s="30" t="str">
        <f t="shared" si="2"/>
        <v/>
      </c>
      <c r="I16" s="30" t="str">
        <f t="shared" si="3"/>
        <v/>
      </c>
      <c r="J16" s="28"/>
      <c r="K16" s="28"/>
      <c r="L16" s="28"/>
      <c r="M16" s="28"/>
      <c r="N16" s="28"/>
      <c r="O16" s="2"/>
      <c r="P16" s="12"/>
      <c r="Q16" s="78" t="s">
        <v>114</v>
      </c>
      <c r="R16" s="12"/>
      <c r="S16" s="12"/>
      <c r="T16" s="12"/>
      <c r="U16" s="2"/>
      <c r="V16" s="2"/>
      <c r="W16" s="2"/>
      <c r="X16" s="2"/>
      <c r="Y16" s="2"/>
      <c r="Z16" s="2"/>
    </row>
    <row r="17" spans="1:26" ht="21" customHeight="1" x14ac:dyDescent="0.25">
      <c r="A17" s="11">
        <v>11</v>
      </c>
      <c r="B17" s="28"/>
      <c r="C17" s="28"/>
      <c r="D17" s="29"/>
      <c r="E17" s="30" t="str">
        <f t="shared" si="0"/>
        <v/>
      </c>
      <c r="F17" s="29"/>
      <c r="G17" s="30" t="str">
        <f t="shared" si="1"/>
        <v/>
      </c>
      <c r="H17" s="30" t="str">
        <f t="shared" si="2"/>
        <v/>
      </c>
      <c r="I17" s="30" t="str">
        <f t="shared" si="3"/>
        <v/>
      </c>
      <c r="J17" s="28"/>
      <c r="K17" s="28"/>
      <c r="L17" s="28"/>
      <c r="M17" s="28"/>
      <c r="N17" s="28"/>
      <c r="O17" s="2"/>
      <c r="P17" s="12"/>
      <c r="Q17" s="78" t="s">
        <v>83</v>
      </c>
      <c r="R17" s="12"/>
      <c r="S17" s="12"/>
      <c r="T17" s="12"/>
      <c r="U17" s="2"/>
      <c r="V17" s="2"/>
      <c r="W17" s="2"/>
      <c r="X17" s="2"/>
      <c r="Y17" s="2"/>
      <c r="Z17" s="2"/>
    </row>
    <row r="18" spans="1:26" ht="21" customHeight="1" x14ac:dyDescent="0.25">
      <c r="A18" s="11">
        <v>12</v>
      </c>
      <c r="B18" s="28"/>
      <c r="C18" s="28"/>
      <c r="D18" s="29"/>
      <c r="E18" s="30" t="str">
        <f t="shared" si="0"/>
        <v/>
      </c>
      <c r="F18" s="29"/>
      <c r="G18" s="30" t="str">
        <f t="shared" si="1"/>
        <v/>
      </c>
      <c r="H18" s="30" t="str">
        <f t="shared" si="2"/>
        <v/>
      </c>
      <c r="I18" s="30" t="str">
        <f t="shared" si="3"/>
        <v/>
      </c>
      <c r="J18" s="28"/>
      <c r="K18" s="28"/>
      <c r="L18" s="28"/>
      <c r="M18" s="28"/>
      <c r="N18" s="28"/>
      <c r="O18" s="2"/>
      <c r="P18" s="12"/>
      <c r="Q18" s="78" t="s">
        <v>115</v>
      </c>
      <c r="R18" s="12"/>
      <c r="S18" s="12"/>
      <c r="T18" s="12"/>
      <c r="U18" s="2"/>
      <c r="V18" s="2"/>
      <c r="W18" s="2"/>
      <c r="X18" s="2"/>
      <c r="Y18" s="2"/>
      <c r="Z18" s="2"/>
    </row>
    <row r="19" spans="1:26" ht="21" customHeight="1" x14ac:dyDescent="0.25">
      <c r="A19" s="11">
        <v>13</v>
      </c>
      <c r="B19" s="28"/>
      <c r="C19" s="28"/>
      <c r="D19" s="29"/>
      <c r="E19" s="30" t="str">
        <f t="shared" si="0"/>
        <v/>
      </c>
      <c r="F19" s="29"/>
      <c r="G19" s="30" t="str">
        <f t="shared" si="1"/>
        <v/>
      </c>
      <c r="H19" s="30" t="str">
        <f t="shared" si="2"/>
        <v/>
      </c>
      <c r="I19" s="30" t="str">
        <f t="shared" si="3"/>
        <v/>
      </c>
      <c r="J19" s="28"/>
      <c r="K19" s="28"/>
      <c r="L19" s="28"/>
      <c r="M19" s="28"/>
      <c r="N19" s="28"/>
      <c r="O19" s="2"/>
      <c r="P19" s="12"/>
      <c r="Q19" s="78" t="s">
        <v>116</v>
      </c>
      <c r="R19" s="12"/>
      <c r="S19" s="12"/>
      <c r="T19" s="12"/>
      <c r="U19" s="2"/>
      <c r="V19" s="2"/>
      <c r="W19" s="2"/>
      <c r="X19" s="2"/>
      <c r="Y19" s="2"/>
      <c r="Z19" s="2"/>
    </row>
    <row r="20" spans="1:26" ht="21" customHeight="1" x14ac:dyDescent="0.25">
      <c r="A20" s="11">
        <v>14</v>
      </c>
      <c r="B20" s="28"/>
      <c r="C20" s="28"/>
      <c r="D20" s="29"/>
      <c r="E20" s="30" t="str">
        <f t="shared" si="0"/>
        <v/>
      </c>
      <c r="F20" s="29"/>
      <c r="G20" s="30" t="str">
        <f t="shared" si="1"/>
        <v/>
      </c>
      <c r="H20" s="30" t="str">
        <f t="shared" si="2"/>
        <v/>
      </c>
      <c r="I20" s="30" t="str">
        <f t="shared" si="3"/>
        <v/>
      </c>
      <c r="J20" s="28"/>
      <c r="K20" s="28"/>
      <c r="L20" s="28"/>
      <c r="M20" s="28"/>
      <c r="N20" s="28"/>
      <c r="O20" s="2"/>
      <c r="P20" s="12"/>
      <c r="Q20" s="78" t="s">
        <v>117</v>
      </c>
      <c r="R20" s="12"/>
      <c r="S20" s="12"/>
      <c r="T20" s="12"/>
      <c r="U20" s="2"/>
      <c r="V20" s="2"/>
      <c r="W20" s="2"/>
      <c r="X20" s="2"/>
      <c r="Y20" s="2"/>
      <c r="Z20" s="2"/>
    </row>
    <row r="21" spans="1:26" ht="21" customHeight="1" x14ac:dyDescent="0.25">
      <c r="A21" s="11">
        <v>15</v>
      </c>
      <c r="B21" s="28"/>
      <c r="C21" s="28"/>
      <c r="D21" s="29"/>
      <c r="E21" s="30" t="str">
        <f t="shared" si="0"/>
        <v/>
      </c>
      <c r="F21" s="29"/>
      <c r="G21" s="30" t="str">
        <f t="shared" si="1"/>
        <v/>
      </c>
      <c r="H21" s="30" t="str">
        <f t="shared" si="2"/>
        <v/>
      </c>
      <c r="I21" s="30" t="str">
        <f t="shared" si="3"/>
        <v/>
      </c>
      <c r="J21" s="28"/>
      <c r="K21" s="28"/>
      <c r="L21" s="28"/>
      <c r="M21" s="28"/>
      <c r="N21" s="28"/>
      <c r="O21" s="2"/>
      <c r="P21" s="12"/>
      <c r="Q21" s="78" t="s">
        <v>82</v>
      </c>
      <c r="R21" s="12"/>
      <c r="S21" s="12"/>
      <c r="T21" s="12"/>
      <c r="U21" s="2"/>
      <c r="V21" s="2"/>
      <c r="W21" s="2"/>
      <c r="X21" s="2"/>
      <c r="Y21" s="2"/>
      <c r="Z21" s="2"/>
    </row>
    <row r="22" spans="1:26" ht="21" customHeight="1" x14ac:dyDescent="0.25">
      <c r="A22" s="11">
        <v>16</v>
      </c>
      <c r="B22" s="28"/>
      <c r="C22" s="28"/>
      <c r="D22" s="29"/>
      <c r="E22" s="30" t="str">
        <f t="shared" si="0"/>
        <v/>
      </c>
      <c r="F22" s="29"/>
      <c r="G22" s="30" t="str">
        <f t="shared" si="1"/>
        <v/>
      </c>
      <c r="H22" s="30" t="str">
        <f t="shared" si="2"/>
        <v/>
      </c>
      <c r="I22" s="30" t="str">
        <f t="shared" si="3"/>
        <v/>
      </c>
      <c r="J22" s="28"/>
      <c r="K22" s="28"/>
      <c r="L22" s="28"/>
      <c r="M22" s="28"/>
      <c r="N22" s="28"/>
      <c r="O22" s="2"/>
      <c r="P22" s="12"/>
      <c r="Q22" s="12"/>
      <c r="R22" s="12"/>
      <c r="S22" s="12"/>
      <c r="T22" s="12"/>
      <c r="U22" s="2"/>
      <c r="V22" s="2"/>
      <c r="W22" s="2"/>
      <c r="X22" s="2"/>
      <c r="Y22" s="2"/>
      <c r="Z22" s="2"/>
    </row>
    <row r="23" spans="1:26" ht="21" customHeight="1" x14ac:dyDescent="0.25">
      <c r="A23" s="11">
        <v>17</v>
      </c>
      <c r="B23" s="28"/>
      <c r="C23" s="28"/>
      <c r="D23" s="29"/>
      <c r="E23" s="30" t="str">
        <f t="shared" si="0"/>
        <v/>
      </c>
      <c r="F23" s="29"/>
      <c r="G23" s="30" t="str">
        <f t="shared" si="1"/>
        <v/>
      </c>
      <c r="H23" s="30" t="str">
        <f t="shared" si="2"/>
        <v/>
      </c>
      <c r="I23" s="30" t="str">
        <f t="shared" si="3"/>
        <v/>
      </c>
      <c r="J23" s="28"/>
      <c r="K23" s="28"/>
      <c r="L23" s="28"/>
      <c r="M23" s="28"/>
      <c r="N23" s="28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2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Q2:R2"/>
    <mergeCell ref="R7:T7"/>
    <mergeCell ref="P9:P11"/>
    <mergeCell ref="A1:M2"/>
    <mergeCell ref="Q1:R1"/>
    <mergeCell ref="C3:L3"/>
    <mergeCell ref="C4:L4"/>
    <mergeCell ref="D6:E6"/>
    <mergeCell ref="F6:G6"/>
    <mergeCell ref="H6:I6"/>
  </mergeCells>
  <pageMargins left="0.74803149606299213" right="0.74803149606299213" top="0.98425196850393704" bottom="0.98425196850393704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2.5703125" defaultRowHeight="15" customHeight="1" x14ac:dyDescent="0.2"/>
  <cols>
    <col min="1" max="1" width="11.42578125" customWidth="1"/>
    <col min="2" max="2" width="3.7109375" customWidth="1"/>
    <col min="3" max="3" width="3.140625" customWidth="1"/>
    <col min="4" max="4" width="11.42578125" customWidth="1"/>
    <col min="5" max="5" width="16.28515625" customWidth="1"/>
    <col min="6" max="6" width="18.5703125" customWidth="1"/>
    <col min="7" max="26" width="11.42578125" customWidth="1"/>
  </cols>
  <sheetData>
    <row r="1" spans="1:6" ht="12.75" customHeight="1" x14ac:dyDescent="0.25">
      <c r="A1" s="17" t="s">
        <v>32</v>
      </c>
    </row>
    <row r="2" spans="1:6" ht="12.75" customHeight="1" x14ac:dyDescent="0.2"/>
    <row r="3" spans="1:6" ht="12.75" customHeight="1" x14ac:dyDescent="0.2">
      <c r="D3" s="76" t="s">
        <v>21</v>
      </c>
      <c r="E3" s="62"/>
      <c r="F3" s="63"/>
    </row>
    <row r="4" spans="1:6" ht="12.75" customHeight="1" x14ac:dyDescent="0.2">
      <c r="D4" s="18" t="s">
        <v>33</v>
      </c>
      <c r="E4" s="18" t="s">
        <v>34</v>
      </c>
      <c r="F4" s="18" t="s">
        <v>35</v>
      </c>
    </row>
    <row r="5" spans="1:6" ht="12.75" customHeight="1" x14ac:dyDescent="0.2">
      <c r="B5" s="77" t="s">
        <v>16</v>
      </c>
      <c r="C5" s="77" t="s">
        <v>36</v>
      </c>
      <c r="D5" s="19" t="s">
        <v>37</v>
      </c>
      <c r="E5" s="20" t="s">
        <v>38</v>
      </c>
      <c r="F5" s="20" t="s">
        <v>39</v>
      </c>
    </row>
    <row r="6" spans="1:6" ht="49.5" customHeight="1" x14ac:dyDescent="0.2">
      <c r="B6" s="65"/>
      <c r="C6" s="66"/>
      <c r="D6" s="21" t="s">
        <v>40</v>
      </c>
      <c r="E6" s="22" t="s">
        <v>41</v>
      </c>
      <c r="F6" s="22" t="s">
        <v>42</v>
      </c>
    </row>
    <row r="7" spans="1:6" ht="12.75" customHeight="1" x14ac:dyDescent="0.2">
      <c r="B7" s="65"/>
      <c r="C7" s="77" t="s">
        <v>34</v>
      </c>
      <c r="D7" s="23" t="s">
        <v>43</v>
      </c>
      <c r="E7" s="24" t="s">
        <v>44</v>
      </c>
      <c r="F7" s="24" t="s">
        <v>38</v>
      </c>
    </row>
    <row r="8" spans="1:6" ht="36.75" customHeight="1" x14ac:dyDescent="0.2">
      <c r="B8" s="65"/>
      <c r="C8" s="66"/>
      <c r="D8" s="21" t="s">
        <v>45</v>
      </c>
      <c r="E8" s="22" t="s">
        <v>46</v>
      </c>
      <c r="F8" s="22" t="s">
        <v>41</v>
      </c>
    </row>
    <row r="9" spans="1:6" ht="12.75" customHeight="1" x14ac:dyDescent="0.2">
      <c r="B9" s="65"/>
      <c r="C9" s="77" t="s">
        <v>33</v>
      </c>
      <c r="D9" s="23" t="s">
        <v>47</v>
      </c>
      <c r="E9" s="24" t="s">
        <v>43</v>
      </c>
      <c r="F9" s="24" t="s">
        <v>37</v>
      </c>
    </row>
    <row r="10" spans="1:6" ht="28.5" customHeight="1" x14ac:dyDescent="0.2">
      <c r="B10" s="66"/>
      <c r="C10" s="66"/>
      <c r="D10" s="21" t="s">
        <v>48</v>
      </c>
      <c r="E10" s="22" t="s">
        <v>45</v>
      </c>
      <c r="F10" s="22" t="s">
        <v>49</v>
      </c>
    </row>
    <row r="11" spans="1:6" ht="12.75" customHeight="1" x14ac:dyDescent="0.2"/>
    <row r="12" spans="1:6" ht="12.75" customHeight="1" x14ac:dyDescent="0.2"/>
    <row r="13" spans="1:6" ht="12.75" customHeight="1" x14ac:dyDescent="0.2"/>
    <row r="14" spans="1:6" ht="12.75" customHeight="1" x14ac:dyDescent="0.2"/>
    <row r="15" spans="1:6" ht="12.75" customHeight="1" x14ac:dyDescent="0.2"/>
    <row r="16" spans="1: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5">
    <mergeCell ref="D3:F3"/>
    <mergeCell ref="B5:B10"/>
    <mergeCell ref="C5:C6"/>
    <mergeCell ref="C7:C8"/>
    <mergeCell ref="C9:C10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703125" defaultRowHeight="15" customHeight="1" x14ac:dyDescent="0.2"/>
  <cols>
    <col min="1" max="1" width="15.7109375" customWidth="1"/>
    <col min="2" max="2" width="26.7109375" customWidth="1"/>
    <col min="3" max="3" width="47.140625" customWidth="1"/>
    <col min="4" max="4" width="23.42578125" customWidth="1"/>
    <col min="5" max="5" width="15.85546875" customWidth="1"/>
    <col min="6" max="26" width="11.42578125" customWidth="1"/>
  </cols>
  <sheetData>
    <row r="1" spans="1:26" ht="12.75" customHeight="1" x14ac:dyDescent="0.2">
      <c r="A1" s="2" t="s">
        <v>50</v>
      </c>
      <c r="B1" s="2"/>
    </row>
    <row r="2" spans="1:26" ht="12.75" customHeight="1" x14ac:dyDescent="0.25">
      <c r="A2" s="17" t="s">
        <v>51</v>
      </c>
    </row>
    <row r="3" spans="1:26" ht="12.75" customHeight="1" x14ac:dyDescent="0.25">
      <c r="A3" s="17"/>
    </row>
    <row r="4" spans="1:26" ht="12.75" customHeight="1" x14ac:dyDescent="0.2">
      <c r="A4" s="25" t="s">
        <v>52</v>
      </c>
      <c r="B4" s="25" t="s">
        <v>53</v>
      </c>
      <c r="C4" s="25" t="s">
        <v>54</v>
      </c>
      <c r="D4" s="25" t="s">
        <v>55</v>
      </c>
      <c r="E4" s="25" t="s">
        <v>56</v>
      </c>
    </row>
    <row r="5" spans="1:26" ht="12.75" customHeight="1" x14ac:dyDescent="0.2">
      <c r="A5" s="26" t="s">
        <v>57</v>
      </c>
      <c r="B5" s="27" t="s">
        <v>58</v>
      </c>
      <c r="C5" s="27" t="s">
        <v>59</v>
      </c>
      <c r="D5" s="26" t="s">
        <v>60</v>
      </c>
      <c r="E5" s="27" t="s">
        <v>61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3.25" customHeight="1" x14ac:dyDescent="0.2">
      <c r="A6" s="26" t="s">
        <v>62</v>
      </c>
      <c r="B6" s="27" t="s">
        <v>63</v>
      </c>
      <c r="C6" s="27" t="s">
        <v>64</v>
      </c>
      <c r="D6" s="26" t="s">
        <v>65</v>
      </c>
      <c r="E6" s="27" t="s">
        <v>66</v>
      </c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39.75" customHeight="1" x14ac:dyDescent="0.2">
      <c r="A7" s="26" t="s">
        <v>67</v>
      </c>
      <c r="B7" s="27" t="s">
        <v>68</v>
      </c>
      <c r="C7" s="27" t="s">
        <v>69</v>
      </c>
      <c r="D7" s="27" t="s">
        <v>70</v>
      </c>
      <c r="E7" s="27" t="s">
        <v>71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39.75" customHeight="1" x14ac:dyDescent="0.2">
      <c r="A8" s="26" t="s">
        <v>72</v>
      </c>
      <c r="B8" s="26" t="s">
        <v>73</v>
      </c>
      <c r="C8" s="26" t="s">
        <v>45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39.75" customHeight="1" x14ac:dyDescent="0.2">
      <c r="A9" s="26" t="s">
        <v>74</v>
      </c>
      <c r="B9" s="27" t="s">
        <v>75</v>
      </c>
      <c r="C9" s="26" t="s">
        <v>48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12.75" customHeight="1" x14ac:dyDescent="0.2"/>
    <row r="11" spans="1:26" ht="12.75" customHeight="1" x14ac:dyDescent="0.2"/>
    <row r="12" spans="1:26" ht="12.75" customHeight="1" x14ac:dyDescent="0.2"/>
    <row r="13" spans="1:26" ht="12.75" customHeight="1" x14ac:dyDescent="0.2"/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Matriz</vt:lpstr>
      <vt:lpstr>Clasificacion</vt:lpstr>
      <vt:lpstr>Gestión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Cadena</dc:creator>
  <cp:lastModifiedBy>mariana</cp:lastModifiedBy>
  <dcterms:created xsi:type="dcterms:W3CDTF">2011-08-25T14:07:19Z</dcterms:created>
  <dcterms:modified xsi:type="dcterms:W3CDTF">2022-09-09T14:42:54Z</dcterms:modified>
</cp:coreProperties>
</file>