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a\Documents\github-mariana\pm\PM1\project-planning\week2\hw01\"/>
    </mc:Choice>
  </mc:AlternateContent>
  <xr:revisionPtr revIDLastSave="0" documentId="13_ncr:1_{C667825A-1522-409C-873B-D7C3375F3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" sheetId="1" r:id="rId1"/>
    <sheet name="Clasificacion" sheetId="2" r:id="rId2"/>
    <sheet name="Gestión" sheetId="3" r:id="rId3"/>
  </sheets>
  <definedNames>
    <definedName name="_xlnm.Print_Area" localSheetId="0">Matriz!$A$1:$N$26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1" l="1"/>
  <c r="G23" i="1"/>
  <c r="E23" i="1"/>
  <c r="I23" i="1" s="1"/>
  <c r="H22" i="1"/>
  <c r="G22" i="1"/>
  <c r="E22" i="1"/>
  <c r="I22" i="1" s="1"/>
  <c r="H21" i="1"/>
  <c r="G21" i="1"/>
  <c r="E21" i="1"/>
  <c r="I21" i="1" s="1"/>
  <c r="H20" i="1"/>
  <c r="G20" i="1"/>
  <c r="E20" i="1"/>
  <c r="I20" i="1" s="1"/>
  <c r="H19" i="1"/>
  <c r="G19" i="1"/>
  <c r="E19" i="1"/>
  <c r="I19" i="1" s="1"/>
  <c r="H18" i="1"/>
  <c r="G18" i="1"/>
  <c r="E18" i="1"/>
  <c r="I18" i="1" s="1"/>
  <c r="H17" i="1"/>
  <c r="G17" i="1"/>
  <c r="E17" i="1"/>
  <c r="I17" i="1" s="1"/>
  <c r="H16" i="1"/>
  <c r="G16" i="1"/>
  <c r="E16" i="1"/>
  <c r="I16" i="1" s="1"/>
  <c r="H15" i="1"/>
  <c r="G15" i="1"/>
  <c r="E15" i="1"/>
  <c r="I15" i="1" s="1"/>
  <c r="H14" i="1"/>
  <c r="G14" i="1"/>
  <c r="E14" i="1"/>
  <c r="I14" i="1" s="1"/>
  <c r="I13" i="1"/>
  <c r="H13" i="1" s="1"/>
  <c r="I12" i="1"/>
  <c r="H12" i="1" s="1"/>
  <c r="I11" i="1"/>
  <c r="H11" i="1" s="1"/>
  <c r="I10" i="1"/>
  <c r="H10" i="1" s="1"/>
  <c r="I9" i="1"/>
  <c r="H9" i="1" s="1"/>
  <c r="I8" i="1"/>
  <c r="H8" i="1" s="1"/>
  <c r="I7" i="1"/>
  <c r="H7" i="1" s="1"/>
</calcChain>
</file>

<file path=xl/sharedStrings.xml><?xml version="1.0" encoding="utf-8"?>
<sst xmlns="http://schemas.openxmlformats.org/spreadsheetml/2006/main" count="160" uniqueCount="117">
  <si>
    <t>Matriz de Interesados</t>
  </si>
  <si>
    <t>Clave de Protección</t>
  </si>
  <si>
    <t>Nombre del proyecto:</t>
  </si>
  <si>
    <t>Fecha:</t>
  </si>
  <si>
    <t>Director del proyecto:</t>
  </si>
  <si>
    <t>Versión:</t>
  </si>
  <si>
    <t>Nombre</t>
  </si>
  <si>
    <t>Coordinador</t>
  </si>
  <si>
    <t>Telefono / Correo</t>
  </si>
  <si>
    <t>Requisitos</t>
  </si>
  <si>
    <t>Expectativas</t>
  </si>
  <si>
    <t>Poder
A, M, B</t>
  </si>
  <si>
    <t>Interes
A, M, B</t>
  </si>
  <si>
    <t>Clasif</t>
  </si>
  <si>
    <t>Poder</t>
  </si>
  <si>
    <t>A 3</t>
  </si>
  <si>
    <t>M 2</t>
  </si>
  <si>
    <t>B 1</t>
  </si>
  <si>
    <t>Interes</t>
  </si>
  <si>
    <t>ma 9</t>
  </si>
  <si>
    <t>a 6</t>
  </si>
  <si>
    <t>m 3</t>
  </si>
  <si>
    <t>m 4</t>
  </si>
  <si>
    <t>b 2</t>
  </si>
  <si>
    <t>mb 1</t>
  </si>
  <si>
    <t>Matriz de Corelacion de Interesados (Poder / Interés)</t>
  </si>
  <si>
    <t>Bajo (1)</t>
  </si>
  <si>
    <t>Medio (2)</t>
  </si>
  <si>
    <t>Alto (2)</t>
  </si>
  <si>
    <t>Alto (3)</t>
  </si>
  <si>
    <t>M (3)</t>
  </si>
  <si>
    <t>A (6)</t>
  </si>
  <si>
    <t>MA (9)</t>
  </si>
  <si>
    <t>Mantener Satisfecho</t>
  </si>
  <si>
    <t>Seguimiento Cercano</t>
  </si>
  <si>
    <t>Consulta e involucramiento frecuente</t>
  </si>
  <si>
    <t>B (2)</t>
  </si>
  <si>
    <t>M (4)</t>
  </si>
  <si>
    <t>Monitorear</t>
  </si>
  <si>
    <t>Mantener informado</t>
  </si>
  <si>
    <t>MB (1)</t>
  </si>
  <si>
    <t>Minimo Esfuerzo</t>
  </si>
  <si>
    <t>Mantener Informado</t>
  </si>
  <si>
    <t>Lineamientos Generales</t>
  </si>
  <si>
    <t>Plan de Gestion de los Interesados</t>
  </si>
  <si>
    <t>Clasificacion</t>
  </si>
  <si>
    <t>Tipo de Interesados</t>
  </si>
  <si>
    <t>Tipo de atención</t>
  </si>
  <si>
    <t>Frecuencia de Contacto</t>
  </si>
  <si>
    <t>Responsable</t>
  </si>
  <si>
    <t>MA</t>
  </si>
  <si>
    <t>Consejo de Administración
Cliente y su equipo
Patrocinador
Director General
Directores/Gerentes de Area</t>
  </si>
  <si>
    <t>Consulta e involucramiento frecuente
Reporte de avances, problemas
Reuniones y presentaciones</t>
  </si>
  <si>
    <t>Semanal</t>
  </si>
  <si>
    <t>Project Manager / Patrocinador</t>
  </si>
  <si>
    <t>A</t>
  </si>
  <si>
    <t>Proveedores
Outsourcing
Equipo del proyecto
Compras</t>
  </si>
  <si>
    <t>Seguimiento cercano
Enviarles minutas / Reportes
Métricos
Definirles claramente sus responsabilidades</t>
  </si>
  <si>
    <t>Mensual / Semanal</t>
  </si>
  <si>
    <t>Project Manager / Equipo</t>
  </si>
  <si>
    <t>M</t>
  </si>
  <si>
    <t>Vecinos, Técnicos, Sindicato</t>
  </si>
  <si>
    <t>Mantener informado
Revisiones de avances acoorde a sus actividades</t>
  </si>
  <si>
    <t>Quincenal / Mensual / Inicial</t>
  </si>
  <si>
    <t>Equipo del Proyecto / Gerentes de Area</t>
  </si>
  <si>
    <t>B</t>
  </si>
  <si>
    <t>Operativos, Gobierno</t>
  </si>
  <si>
    <t>MB</t>
  </si>
  <si>
    <t>Intendencia
Auxiliares</t>
  </si>
  <si>
    <t>Posicion</t>
  </si>
  <si>
    <t>Plan de gestión</t>
  </si>
  <si>
    <t>Página web para base de datos de pacientes</t>
  </si>
  <si>
    <t>Mariana Ávalos Arce</t>
  </si>
  <si>
    <t>0.1.1</t>
  </si>
  <si>
    <t>31/08/2022</t>
  </si>
  <si>
    <t>SoftDoc</t>
  </si>
  <si>
    <t>Dra. Alma Delia Arce Romero</t>
  </si>
  <si>
    <t>Usuarios PRO</t>
  </si>
  <si>
    <t>Usuarios FREE</t>
  </si>
  <si>
    <t>Área de desarrollo (IT)</t>
  </si>
  <si>
    <t>Asistentes médicos</t>
  </si>
  <si>
    <t>Cristina Vázquez</t>
  </si>
  <si>
    <t>Dir. Área de diseño</t>
  </si>
  <si>
    <t xml:space="preserve"> 1. Crear su plantilla de preguntas al paciente 1 sola vez y de ahí usarla para todos, 2. Tener una pestaña por paciente con todo su historial.</t>
  </si>
  <si>
    <t>Sistema que nunca falle, disponible las 24 horas</t>
  </si>
  <si>
    <t>Sistema accesible, fácil de entender</t>
  </si>
  <si>
    <t>Sistema que no cobre de repente, que avise si algo ya cuesta</t>
  </si>
  <si>
    <t>Sistema posible de programar, no requisitos fuera del alcance computacional</t>
  </si>
  <si>
    <t>Médico Interesado en utilizar el sistema / patrocinador / Tester</t>
  </si>
  <si>
    <t>PM</t>
  </si>
  <si>
    <t>IT</t>
  </si>
  <si>
    <t>PM / Diseño</t>
  </si>
  <si>
    <t>N/A</t>
  </si>
  <si>
    <t>Feedback en sesión de prueba al final de cada iteración. Consulta de cada elemento nuevo.</t>
  </si>
  <si>
    <t>Reunión mensual para ver posibles errores en el sistema.</t>
  </si>
  <si>
    <t>No necesario</t>
  </si>
  <si>
    <t>Mantener informado sobre los requerimientos, consultar aprobación.</t>
  </si>
  <si>
    <t>Reunión mensual.</t>
  </si>
  <si>
    <t>Pacientes</t>
  </si>
  <si>
    <t>Sistema privado, donde sólo su médico pueda ver sus datos.</t>
  </si>
  <si>
    <t>No necesario, sólo ver los temas de seguridad con IT</t>
  </si>
  <si>
    <t>Si es posible, hacer pruebas de calidad al final de cada iteración junto con los médicos.</t>
  </si>
  <si>
    <t>1. Poder adjuntar archivos pdf a la plantilla de algún paciente, 2. Espacio ilimitado.</t>
  </si>
  <si>
    <t>1. Calcular la edad del paciente con su fecha de nacimiento, 2. Poder guardar teléfono, email, edad, para rápido contacto.</t>
  </si>
  <si>
    <t>1. Aprobar requisitos funcionales claros, 2. Requisitos no funcionales que tengan más margen de tolerancia.</t>
  </si>
  <si>
    <t>1. No publicar sus datos personales.</t>
  </si>
  <si>
    <t>Sistema que no sustituya su trabajo, pero que les facilite su labor.</t>
  </si>
  <si>
    <t>1. Capturar los datos del paciente sólo una vez y que se muestren en un pequeño resumen de cada paciente, a fin de facilitar la búsqueda de pacientes.</t>
  </si>
  <si>
    <t>1. Funcional, 2. No funcional</t>
  </si>
  <si>
    <t>Clasificación de los requisitos de software</t>
  </si>
  <si>
    <t>1. Funcional, 2. Funcional</t>
  </si>
  <si>
    <t>1. No funcional</t>
  </si>
  <si>
    <t>1. Funcional</t>
  </si>
  <si>
    <t>Funcional</t>
  </si>
  <si>
    <t>No funcional</t>
  </si>
  <si>
    <t>lo que un sistema debe hacer, features.</t>
  </si>
  <si>
    <t>cualidades del sistema, atributos de calidad.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</si>
</sst>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4" fillId="0" borderId="0" xfId="1" applyProtection="1">
      <protection locked="0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5" fillId="0" borderId="0" xfId="0" applyFont="1"/>
    <xf numFmtId="0" fontId="11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center" wrapText="1"/>
      <protection hidden="1"/>
    </xf>
    <xf numFmtId="0" fontId="11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15" fontId="8" fillId="0" borderId="5" xfId="0" applyNumberFormat="1" applyFont="1" applyBorder="1" applyAlignment="1" applyProtection="1">
      <alignment horizontal="center"/>
      <protection locked="0"/>
    </xf>
    <xf numFmtId="0" fontId="6" fillId="0" borderId="17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7" xfId="0" applyFont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9" fillId="0" borderId="1" xfId="1" applyFont="1" applyBorder="1" applyAlignment="1" applyProtection="1">
      <alignment vertical="center" wrapText="1"/>
      <protection locked="0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center" textRotation="90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>
      <alignment horizontal="center" textRotation="90"/>
    </xf>
    <xf numFmtId="0" fontId="11" fillId="0" borderId="9" xfId="0" applyFont="1" applyBorder="1" applyAlignment="1">
      <alignment horizontal="center" textRotation="90"/>
    </xf>
    <xf numFmtId="0" fontId="11" fillId="0" borderId="5" xfId="0" applyFont="1" applyBorder="1" applyAlignment="1">
      <alignment horizontal="center" textRotation="90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6"/>
  <sheetViews>
    <sheetView tabSelected="1" zoomScale="80" zoomScaleNormal="80" workbookViewId="0">
      <pane ySplit="6" topLeftCell="A7" activePane="bottomLeft" state="frozenSplit"/>
      <selection pane="bottomLeft" activeCell="L10" sqref="L10"/>
    </sheetView>
  </sheetViews>
  <sheetFormatPr defaultColWidth="11.42578125" defaultRowHeight="12.75" x14ac:dyDescent="0.2"/>
  <cols>
    <col min="1" max="1" width="4.5703125" style="1" customWidth="1"/>
    <col min="2" max="2" width="27.85546875" style="1" customWidth="1"/>
    <col min="3" max="3" width="24.28515625" style="1" customWidth="1"/>
    <col min="4" max="9" width="7.28515625" style="1" customWidth="1"/>
    <col min="10" max="11" width="24.42578125" style="1" customWidth="1"/>
    <col min="12" max="12" width="28.85546875" style="1" customWidth="1"/>
    <col min="13" max="14" width="14.85546875" style="1" customWidth="1"/>
    <col min="15" max="15" width="30.85546875" style="1" customWidth="1"/>
    <col min="16" max="16" width="11.42578125" style="1"/>
    <col min="17" max="17" width="7" style="1" customWidth="1"/>
    <col min="18" max="18" width="12.140625" style="1" customWidth="1"/>
    <col min="19" max="16384" width="11.42578125" style="1"/>
  </cols>
  <sheetData>
    <row r="1" spans="1:21" ht="27.75" customHeight="1" x14ac:dyDescent="0.2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31"/>
      <c r="R1" s="44" t="s">
        <v>1</v>
      </c>
      <c r="S1" s="45"/>
    </row>
    <row r="2" spans="1:21" ht="27.75" customHeight="1" thickBo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32"/>
      <c r="R2" s="46" t="s">
        <v>75</v>
      </c>
      <c r="S2" s="47"/>
    </row>
    <row r="3" spans="1:21" s="2" customFormat="1" ht="18.75" customHeight="1" x14ac:dyDescent="0.25">
      <c r="A3" s="30" t="s">
        <v>2</v>
      </c>
      <c r="B3" s="34"/>
      <c r="C3" s="56" t="s">
        <v>71</v>
      </c>
      <c r="D3" s="57"/>
      <c r="E3" s="57"/>
      <c r="F3" s="57"/>
      <c r="G3" s="57"/>
      <c r="H3" s="57"/>
      <c r="I3" s="57"/>
      <c r="J3" s="57"/>
      <c r="K3" s="57"/>
      <c r="L3" s="57"/>
      <c r="M3" s="58"/>
      <c r="N3" s="36" t="s">
        <v>3</v>
      </c>
      <c r="O3" s="33" t="s">
        <v>74</v>
      </c>
      <c r="P3" s="1"/>
    </row>
    <row r="4" spans="1:21" s="2" customFormat="1" ht="18.75" customHeight="1" x14ac:dyDescent="0.25">
      <c r="A4" s="24" t="s">
        <v>4</v>
      </c>
      <c r="B4" s="35"/>
      <c r="C4" s="56" t="s">
        <v>72</v>
      </c>
      <c r="D4" s="57"/>
      <c r="E4" s="57"/>
      <c r="F4" s="57"/>
      <c r="G4" s="57"/>
      <c r="H4" s="57"/>
      <c r="I4" s="57"/>
      <c r="J4" s="57"/>
      <c r="K4" s="57"/>
      <c r="L4" s="57"/>
      <c r="M4" s="58"/>
      <c r="N4" s="37" t="s">
        <v>5</v>
      </c>
      <c r="O4" s="29" t="s">
        <v>73</v>
      </c>
      <c r="P4" s="1"/>
    </row>
    <row r="5" spans="1:21" ht="8.25" customHeight="1" x14ac:dyDescent="0.2"/>
    <row r="6" spans="1:21" ht="30" x14ac:dyDescent="0.2">
      <c r="A6" s="4"/>
      <c r="B6" s="4" t="s">
        <v>6</v>
      </c>
      <c r="C6" s="4" t="s">
        <v>69</v>
      </c>
      <c r="D6" s="54" t="s">
        <v>11</v>
      </c>
      <c r="E6" s="55"/>
      <c r="F6" s="54" t="s">
        <v>12</v>
      </c>
      <c r="G6" s="55"/>
      <c r="H6" s="54" t="s">
        <v>13</v>
      </c>
      <c r="I6" s="55"/>
      <c r="J6" s="4" t="s">
        <v>9</v>
      </c>
      <c r="K6" s="4" t="s">
        <v>109</v>
      </c>
      <c r="L6" s="4" t="s">
        <v>10</v>
      </c>
      <c r="M6" s="4" t="s">
        <v>7</v>
      </c>
      <c r="N6" s="4" t="s">
        <v>8</v>
      </c>
      <c r="O6" s="4" t="s">
        <v>70</v>
      </c>
    </row>
    <row r="7" spans="1:21" ht="92.25" customHeight="1" x14ac:dyDescent="0.25">
      <c r="A7" s="25">
        <v>1</v>
      </c>
      <c r="B7" s="39" t="s">
        <v>76</v>
      </c>
      <c r="C7" s="38" t="s">
        <v>88</v>
      </c>
      <c r="D7" s="39" t="s">
        <v>55</v>
      </c>
      <c r="E7" s="42">
        <v>3</v>
      </c>
      <c r="F7" s="39" t="s">
        <v>55</v>
      </c>
      <c r="G7" s="42">
        <v>3</v>
      </c>
      <c r="H7" s="42" t="str">
        <f>+IF(D7="","",IF(I7=9,"MA",IF(I7&gt;4,"A",IF(I7&gt;2,"M",IF(I7&gt;1,"B","MB")))))</f>
        <v>MA</v>
      </c>
      <c r="I7" s="42">
        <f>+IF(E7="","",G7*E7)</f>
        <v>9</v>
      </c>
      <c r="J7" s="38" t="s">
        <v>83</v>
      </c>
      <c r="K7" s="38" t="s">
        <v>110</v>
      </c>
      <c r="L7" s="38" t="s">
        <v>85</v>
      </c>
      <c r="M7" s="38" t="s">
        <v>89</v>
      </c>
      <c r="N7" s="43">
        <v>3312830961</v>
      </c>
      <c r="O7" s="38" t="s">
        <v>93</v>
      </c>
      <c r="Q7" s="3"/>
      <c r="R7" s="3"/>
      <c r="S7" s="53" t="s">
        <v>14</v>
      </c>
      <c r="T7" s="53"/>
      <c r="U7" s="53"/>
    </row>
    <row r="8" spans="1:21" ht="77.25" customHeight="1" x14ac:dyDescent="0.25">
      <c r="A8" s="25">
        <v>2</v>
      </c>
      <c r="B8" s="40"/>
      <c r="C8" s="38" t="s">
        <v>77</v>
      </c>
      <c r="D8" s="39" t="s">
        <v>60</v>
      </c>
      <c r="E8" s="42">
        <v>2</v>
      </c>
      <c r="F8" s="39" t="s">
        <v>55</v>
      </c>
      <c r="G8" s="42">
        <v>3</v>
      </c>
      <c r="H8" s="42" t="str">
        <f t="shared" ref="H8:H23" si="0">+IF(D8="","",IF(I8=9,"MA",IF(I8&gt;4,"A",IF(I8&gt;2,"M",IF(I8&gt;1,"B","MB")))))</f>
        <v>A</v>
      </c>
      <c r="I8" s="42">
        <f t="shared" ref="I8:I23" si="1">+IF(E8="","",G8*E8)</f>
        <v>6</v>
      </c>
      <c r="J8" s="38" t="s">
        <v>102</v>
      </c>
      <c r="K8" s="38" t="s">
        <v>108</v>
      </c>
      <c r="L8" s="38" t="s">
        <v>84</v>
      </c>
      <c r="M8" s="38" t="s">
        <v>90</v>
      </c>
      <c r="N8" s="38" t="s">
        <v>92</v>
      </c>
      <c r="O8" s="38" t="s">
        <v>94</v>
      </c>
      <c r="Q8" s="3"/>
      <c r="R8" s="6"/>
      <c r="S8" s="7" t="s">
        <v>15</v>
      </c>
      <c r="T8" s="7" t="s">
        <v>16</v>
      </c>
      <c r="U8" s="7" t="s">
        <v>17</v>
      </c>
    </row>
    <row r="9" spans="1:21" ht="90.75" customHeight="1" x14ac:dyDescent="0.25">
      <c r="A9" s="25">
        <v>3</v>
      </c>
      <c r="B9" s="41"/>
      <c r="C9" s="38" t="s">
        <v>78</v>
      </c>
      <c r="D9" s="39" t="s">
        <v>65</v>
      </c>
      <c r="E9" s="42">
        <v>2</v>
      </c>
      <c r="F9" s="39" t="s">
        <v>60</v>
      </c>
      <c r="G9" s="42">
        <v>2</v>
      </c>
      <c r="H9" s="42" t="str">
        <f t="shared" si="0"/>
        <v>M</v>
      </c>
      <c r="I9" s="42">
        <f t="shared" si="1"/>
        <v>4</v>
      </c>
      <c r="J9" s="38" t="s">
        <v>103</v>
      </c>
      <c r="K9" s="38" t="s">
        <v>110</v>
      </c>
      <c r="L9" s="38" t="s">
        <v>86</v>
      </c>
      <c r="M9" s="38" t="s">
        <v>90</v>
      </c>
      <c r="N9" s="38" t="s">
        <v>92</v>
      </c>
      <c r="O9" s="38" t="s">
        <v>95</v>
      </c>
      <c r="Q9" s="52" t="s">
        <v>18</v>
      </c>
      <c r="R9" s="7" t="s">
        <v>15</v>
      </c>
      <c r="S9" s="8" t="s">
        <v>19</v>
      </c>
      <c r="T9" s="8" t="s">
        <v>20</v>
      </c>
      <c r="U9" s="8" t="s">
        <v>21</v>
      </c>
    </row>
    <row r="10" spans="1:21" ht="99" customHeight="1" x14ac:dyDescent="0.25">
      <c r="A10" s="25">
        <v>4</v>
      </c>
      <c r="B10" s="40" t="s">
        <v>72</v>
      </c>
      <c r="C10" s="38" t="s">
        <v>79</v>
      </c>
      <c r="D10" s="39" t="s">
        <v>65</v>
      </c>
      <c r="E10" s="42">
        <v>1</v>
      </c>
      <c r="F10" s="39" t="s">
        <v>55</v>
      </c>
      <c r="G10" s="42">
        <v>2</v>
      </c>
      <c r="H10" s="42" t="str">
        <f t="shared" si="0"/>
        <v>B</v>
      </c>
      <c r="I10" s="42">
        <f t="shared" si="1"/>
        <v>2</v>
      </c>
      <c r="J10" s="38" t="s">
        <v>104</v>
      </c>
      <c r="K10" s="38" t="s">
        <v>92</v>
      </c>
      <c r="L10" s="38" t="s">
        <v>87</v>
      </c>
      <c r="M10" s="38" t="s">
        <v>89</v>
      </c>
      <c r="N10" s="38">
        <v>3339501955</v>
      </c>
      <c r="O10" s="38" t="s">
        <v>96</v>
      </c>
      <c r="Q10" s="52"/>
      <c r="R10" s="7" t="s">
        <v>16</v>
      </c>
      <c r="S10" s="8" t="s">
        <v>20</v>
      </c>
      <c r="T10" s="8" t="s">
        <v>22</v>
      </c>
      <c r="U10" s="8" t="s">
        <v>23</v>
      </c>
    </row>
    <row r="11" spans="1:21" ht="90.75" customHeight="1" x14ac:dyDescent="0.25">
      <c r="A11" s="25">
        <v>5</v>
      </c>
      <c r="B11" s="38" t="s">
        <v>81</v>
      </c>
      <c r="C11" s="38" t="s">
        <v>82</v>
      </c>
      <c r="D11" s="39" t="s">
        <v>55</v>
      </c>
      <c r="E11" s="42">
        <v>3</v>
      </c>
      <c r="F11" s="39" t="s">
        <v>60</v>
      </c>
      <c r="G11" s="42">
        <v>2</v>
      </c>
      <c r="H11" s="42" t="str">
        <f t="shared" si="0"/>
        <v>A</v>
      </c>
      <c r="I11" s="42">
        <f t="shared" si="1"/>
        <v>6</v>
      </c>
      <c r="J11" s="38"/>
      <c r="K11" s="38" t="s">
        <v>92</v>
      </c>
      <c r="L11" s="38"/>
      <c r="M11" s="38" t="s">
        <v>91</v>
      </c>
      <c r="N11" s="38">
        <v>3316025244</v>
      </c>
      <c r="O11" s="38" t="s">
        <v>97</v>
      </c>
      <c r="Q11" s="52"/>
      <c r="R11" s="7" t="s">
        <v>17</v>
      </c>
      <c r="S11" s="8" t="s">
        <v>21</v>
      </c>
      <c r="T11" s="8" t="s">
        <v>23</v>
      </c>
      <c r="U11" s="8" t="s">
        <v>24</v>
      </c>
    </row>
    <row r="12" spans="1:21" ht="52.5" customHeight="1" x14ac:dyDescent="0.25">
      <c r="A12" s="25">
        <v>6</v>
      </c>
      <c r="C12" s="41" t="s">
        <v>98</v>
      </c>
      <c r="D12" s="26" t="s">
        <v>55</v>
      </c>
      <c r="E12" s="27">
        <v>3</v>
      </c>
      <c r="F12" s="26" t="s">
        <v>65</v>
      </c>
      <c r="G12" s="27">
        <v>1</v>
      </c>
      <c r="H12" s="27" t="str">
        <f t="shared" si="0"/>
        <v>M</v>
      </c>
      <c r="I12" s="27">
        <f t="shared" si="1"/>
        <v>3</v>
      </c>
      <c r="J12" s="38" t="s">
        <v>105</v>
      </c>
      <c r="K12" s="38" t="s">
        <v>111</v>
      </c>
      <c r="L12" s="38" t="s">
        <v>99</v>
      </c>
      <c r="M12" s="38" t="s">
        <v>90</v>
      </c>
      <c r="N12" s="25" t="s">
        <v>92</v>
      </c>
      <c r="O12" s="5" t="s">
        <v>100</v>
      </c>
      <c r="Q12" s="9"/>
      <c r="R12" s="3"/>
      <c r="S12" s="9"/>
      <c r="T12" s="9"/>
      <c r="U12" s="9"/>
    </row>
    <row r="13" spans="1:21" ht="123.75" customHeight="1" x14ac:dyDescent="0.25">
      <c r="A13" s="25">
        <v>7</v>
      </c>
      <c r="B13" s="38"/>
      <c r="C13" s="38" t="s">
        <v>80</v>
      </c>
      <c r="D13" s="39" t="s">
        <v>60</v>
      </c>
      <c r="E13" s="42">
        <v>2</v>
      </c>
      <c r="F13" s="39" t="s">
        <v>60</v>
      </c>
      <c r="G13" s="42">
        <v>2</v>
      </c>
      <c r="H13" s="42" t="str">
        <f t="shared" si="0"/>
        <v>M</v>
      </c>
      <c r="I13" s="42">
        <f t="shared" si="1"/>
        <v>4</v>
      </c>
      <c r="J13" s="38" t="s">
        <v>107</v>
      </c>
      <c r="K13" s="38" t="s">
        <v>112</v>
      </c>
      <c r="L13" s="38" t="s">
        <v>106</v>
      </c>
      <c r="M13" s="38" t="s">
        <v>89</v>
      </c>
      <c r="N13" s="38" t="s">
        <v>92</v>
      </c>
      <c r="O13" s="38" t="s">
        <v>101</v>
      </c>
      <c r="Q13" s="9"/>
      <c r="R13" s="3"/>
      <c r="S13" s="9"/>
      <c r="T13" s="9"/>
      <c r="U13" s="9"/>
    </row>
    <row r="14" spans="1:21" ht="21" customHeight="1" x14ac:dyDescent="0.25">
      <c r="A14" s="25">
        <v>8</v>
      </c>
      <c r="B14" s="25"/>
      <c r="C14" s="25"/>
      <c r="D14" s="26"/>
      <c r="E14" s="27" t="str">
        <f t="shared" ref="E14:E23" si="2">+IF(D14="A",3,IF(D14="M",2,IF(D14="B",1,"")))</f>
        <v/>
      </c>
      <c r="F14" s="26"/>
      <c r="G14" s="27" t="str">
        <f t="shared" ref="G14:G23" si="3">+IF(F14="A",3,IF(F14="M",2,IF(F14="b",1,"")))</f>
        <v/>
      </c>
      <c r="H14" s="27" t="str">
        <f t="shared" si="0"/>
        <v/>
      </c>
      <c r="I14" s="27" t="str">
        <f t="shared" si="1"/>
        <v/>
      </c>
      <c r="J14" s="25"/>
      <c r="K14" s="25"/>
      <c r="L14" s="25"/>
      <c r="M14" s="25"/>
      <c r="N14" s="25"/>
      <c r="O14" s="5"/>
      <c r="Q14" s="9"/>
      <c r="R14" s="3"/>
      <c r="S14" s="9"/>
      <c r="T14" s="9"/>
      <c r="U14" s="9"/>
    </row>
    <row r="15" spans="1:21" ht="47.25" customHeight="1" x14ac:dyDescent="0.25">
      <c r="A15" s="25">
        <v>9</v>
      </c>
      <c r="B15" s="25"/>
      <c r="C15" s="25"/>
      <c r="D15" s="26"/>
      <c r="E15" s="27" t="str">
        <f t="shared" si="2"/>
        <v/>
      </c>
      <c r="F15" s="26"/>
      <c r="G15" s="27" t="str">
        <f t="shared" si="3"/>
        <v/>
      </c>
      <c r="H15" s="27" t="str">
        <f t="shared" si="0"/>
        <v/>
      </c>
      <c r="I15" s="27" t="str">
        <f t="shared" si="1"/>
        <v/>
      </c>
      <c r="J15" s="25"/>
      <c r="K15" s="25"/>
      <c r="L15" s="25"/>
      <c r="M15" s="25"/>
      <c r="N15" s="25"/>
      <c r="O15" s="5"/>
      <c r="Q15" s="9"/>
      <c r="R15" s="64" t="s">
        <v>109</v>
      </c>
      <c r="S15" s="64"/>
      <c r="T15" s="64"/>
      <c r="U15" s="9"/>
    </row>
    <row r="16" spans="1:21" ht="39" customHeight="1" x14ac:dyDescent="0.25">
      <c r="A16" s="25">
        <v>10</v>
      </c>
      <c r="B16" s="25"/>
      <c r="C16" s="25"/>
      <c r="D16" s="26"/>
      <c r="E16" s="27" t="str">
        <f t="shared" si="2"/>
        <v/>
      </c>
      <c r="F16" s="26"/>
      <c r="G16" s="27" t="str">
        <f t="shared" si="3"/>
        <v/>
      </c>
      <c r="H16" s="27" t="str">
        <f t="shared" si="0"/>
        <v/>
      </c>
      <c r="I16" s="27" t="str">
        <f t="shared" si="1"/>
        <v/>
      </c>
      <c r="J16" s="25"/>
      <c r="K16" s="25"/>
      <c r="L16" s="25"/>
      <c r="M16" s="25"/>
      <c r="N16" s="25"/>
      <c r="O16" s="5"/>
      <c r="Q16" s="9"/>
      <c r="R16" s="65" t="s">
        <v>113</v>
      </c>
      <c r="S16" s="63" t="s">
        <v>115</v>
      </c>
      <c r="T16" s="63"/>
      <c r="U16" s="9"/>
    </row>
    <row r="17" spans="1:21" ht="39" customHeight="1" x14ac:dyDescent="0.25">
      <c r="A17" s="25">
        <v>11</v>
      </c>
      <c r="B17" s="25"/>
      <c r="C17" s="25"/>
      <c r="D17" s="26"/>
      <c r="E17" s="27" t="str">
        <f t="shared" si="2"/>
        <v/>
      </c>
      <c r="F17" s="26"/>
      <c r="G17" s="27" t="str">
        <f t="shared" si="3"/>
        <v/>
      </c>
      <c r="H17" s="27" t="str">
        <f t="shared" si="0"/>
        <v/>
      </c>
      <c r="I17" s="27" t="str">
        <f t="shared" si="1"/>
        <v/>
      </c>
      <c r="J17" s="25"/>
      <c r="K17" s="25"/>
      <c r="L17" s="25"/>
      <c r="M17" s="25"/>
      <c r="N17" s="25"/>
      <c r="O17" s="5"/>
      <c r="Q17" s="9"/>
      <c r="R17" s="7" t="s">
        <v>114</v>
      </c>
      <c r="S17" s="63" t="s">
        <v>116</v>
      </c>
      <c r="T17" s="63"/>
      <c r="U17" s="9"/>
    </row>
    <row r="18" spans="1:21" ht="21" customHeight="1" x14ac:dyDescent="0.25">
      <c r="A18" s="25">
        <v>12</v>
      </c>
      <c r="B18" s="25"/>
      <c r="C18" s="25"/>
      <c r="D18" s="26"/>
      <c r="E18" s="27" t="str">
        <f t="shared" si="2"/>
        <v/>
      </c>
      <c r="F18" s="26"/>
      <c r="G18" s="27" t="str">
        <f t="shared" si="3"/>
        <v/>
      </c>
      <c r="H18" s="27" t="str">
        <f t="shared" si="0"/>
        <v/>
      </c>
      <c r="I18" s="27" t="str">
        <f t="shared" si="1"/>
        <v/>
      </c>
      <c r="J18" s="25"/>
      <c r="K18" s="25"/>
      <c r="L18" s="25"/>
      <c r="M18" s="25"/>
      <c r="N18" s="25"/>
      <c r="O18" s="5"/>
      <c r="Q18" s="9"/>
      <c r="R18" s="3"/>
      <c r="S18" s="9"/>
      <c r="T18" s="9"/>
      <c r="U18" s="9"/>
    </row>
    <row r="19" spans="1:21" ht="21" customHeight="1" x14ac:dyDescent="0.25">
      <c r="A19" s="25">
        <v>13</v>
      </c>
      <c r="B19" s="25"/>
      <c r="C19" s="25"/>
      <c r="D19" s="26"/>
      <c r="E19" s="27" t="str">
        <f t="shared" si="2"/>
        <v/>
      </c>
      <c r="F19" s="26"/>
      <c r="G19" s="27" t="str">
        <f t="shared" si="3"/>
        <v/>
      </c>
      <c r="H19" s="27" t="str">
        <f t="shared" si="0"/>
        <v/>
      </c>
      <c r="I19" s="27" t="str">
        <f t="shared" si="1"/>
        <v/>
      </c>
      <c r="J19" s="25"/>
      <c r="K19" s="25"/>
      <c r="L19" s="25"/>
      <c r="M19" s="25"/>
      <c r="N19" s="25"/>
      <c r="O19" s="5"/>
      <c r="Q19" s="9"/>
      <c r="R19" s="3"/>
      <c r="S19" s="9"/>
      <c r="T19" s="9"/>
      <c r="U19" s="9"/>
    </row>
    <row r="20" spans="1:21" ht="21" customHeight="1" x14ac:dyDescent="0.25">
      <c r="A20" s="25">
        <v>14</v>
      </c>
      <c r="B20" s="25"/>
      <c r="C20" s="25"/>
      <c r="D20" s="26"/>
      <c r="E20" s="27" t="str">
        <f t="shared" si="2"/>
        <v/>
      </c>
      <c r="F20" s="26"/>
      <c r="G20" s="27" t="str">
        <f t="shared" si="3"/>
        <v/>
      </c>
      <c r="H20" s="27" t="str">
        <f t="shared" si="0"/>
        <v/>
      </c>
      <c r="I20" s="27" t="str">
        <f t="shared" si="1"/>
        <v/>
      </c>
      <c r="J20" s="25"/>
      <c r="K20" s="25"/>
      <c r="L20" s="25"/>
      <c r="M20" s="25"/>
      <c r="N20" s="25"/>
      <c r="O20" s="5"/>
      <c r="Q20" s="9"/>
      <c r="R20" s="3"/>
      <c r="S20" s="9"/>
      <c r="T20" s="9"/>
      <c r="U20" s="9"/>
    </row>
    <row r="21" spans="1:21" ht="21" customHeight="1" x14ac:dyDescent="0.25">
      <c r="A21" s="25">
        <v>15</v>
      </c>
      <c r="B21" s="25"/>
      <c r="C21" s="25"/>
      <c r="D21" s="26"/>
      <c r="E21" s="27" t="str">
        <f t="shared" si="2"/>
        <v/>
      </c>
      <c r="F21" s="26"/>
      <c r="G21" s="27" t="str">
        <f t="shared" si="3"/>
        <v/>
      </c>
      <c r="H21" s="27" t="str">
        <f t="shared" si="0"/>
        <v/>
      </c>
      <c r="I21" s="27" t="str">
        <f t="shared" si="1"/>
        <v/>
      </c>
      <c r="J21" s="25"/>
      <c r="K21" s="25"/>
      <c r="L21" s="25"/>
      <c r="M21" s="25"/>
      <c r="N21" s="25"/>
      <c r="O21" s="5"/>
      <c r="Q21" s="9"/>
      <c r="R21" s="3"/>
      <c r="S21" s="9"/>
      <c r="T21" s="9"/>
      <c r="U21" s="9"/>
    </row>
    <row r="22" spans="1:21" ht="21" customHeight="1" x14ac:dyDescent="0.25">
      <c r="A22" s="25">
        <v>16</v>
      </c>
      <c r="B22" s="25"/>
      <c r="C22" s="25"/>
      <c r="D22" s="26"/>
      <c r="E22" s="27" t="str">
        <f t="shared" si="2"/>
        <v/>
      </c>
      <c r="F22" s="26"/>
      <c r="G22" s="27" t="str">
        <f t="shared" si="3"/>
        <v/>
      </c>
      <c r="H22" s="27" t="str">
        <f t="shared" si="0"/>
        <v/>
      </c>
      <c r="I22" s="27" t="str">
        <f t="shared" si="1"/>
        <v/>
      </c>
      <c r="J22" s="25"/>
      <c r="K22" s="25"/>
      <c r="L22" s="25"/>
      <c r="M22" s="25"/>
      <c r="N22" s="25"/>
      <c r="O22" s="5"/>
      <c r="Q22" s="9"/>
      <c r="R22" s="3"/>
      <c r="S22" s="9"/>
      <c r="T22" s="9"/>
      <c r="U22" s="9"/>
    </row>
    <row r="23" spans="1:21" ht="21" customHeight="1" x14ac:dyDescent="0.25">
      <c r="A23" s="25">
        <v>17</v>
      </c>
      <c r="B23" s="25"/>
      <c r="C23" s="25"/>
      <c r="D23" s="26"/>
      <c r="E23" s="27" t="str">
        <f t="shared" si="2"/>
        <v/>
      </c>
      <c r="F23" s="26"/>
      <c r="G23" s="27" t="str">
        <f t="shared" si="3"/>
        <v/>
      </c>
      <c r="H23" s="27" t="str">
        <f t="shared" si="0"/>
        <v/>
      </c>
      <c r="I23" s="27" t="str">
        <f t="shared" si="1"/>
        <v/>
      </c>
      <c r="J23" s="25"/>
      <c r="K23" s="25"/>
      <c r="L23" s="25"/>
      <c r="M23" s="25"/>
      <c r="N23" s="25"/>
      <c r="O23" s="5"/>
    </row>
    <row r="25" spans="1:2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2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</sheetData>
  <sheetProtection formatCells="0" formatColumns="0" formatRows="0" insertColumns="0" insertRows="0" deleteColumns="0" deleteRows="0" selectLockedCells="1"/>
  <mergeCells count="13">
    <mergeCell ref="R15:T15"/>
    <mergeCell ref="S16:T16"/>
    <mergeCell ref="S17:T17"/>
    <mergeCell ref="R1:S1"/>
    <mergeCell ref="R2:S2"/>
    <mergeCell ref="A1:N2"/>
    <mergeCell ref="Q9:Q11"/>
    <mergeCell ref="S7:U7"/>
    <mergeCell ref="D6:E6"/>
    <mergeCell ref="F6:G6"/>
    <mergeCell ref="H6:I6"/>
    <mergeCell ref="C3:M3"/>
    <mergeCell ref="C4:M4"/>
  </mergeCells>
  <phoneticPr fontId="3" type="noConversion"/>
  <pageMargins left="0.74803149606299213" right="0.74803149606299213" top="0.98425196850393704" bottom="0.98425196850393704" header="0" footer="0"/>
  <pageSetup scale="94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I8" sqref="I8"/>
    </sheetView>
  </sheetViews>
  <sheetFormatPr defaultColWidth="11.42578125" defaultRowHeight="12.75" x14ac:dyDescent="0.2"/>
  <cols>
    <col min="2" max="2" width="3.7109375" customWidth="1"/>
    <col min="3" max="3" width="3.140625" customWidth="1"/>
    <col min="5" max="5" width="16.28515625" customWidth="1"/>
    <col min="6" max="6" width="18.5703125" customWidth="1"/>
  </cols>
  <sheetData>
    <row r="1" spans="1:6" ht="15.75" x14ac:dyDescent="0.25">
      <c r="A1" s="20" t="s">
        <v>25</v>
      </c>
    </row>
    <row r="3" spans="1:6" x14ac:dyDescent="0.2">
      <c r="D3" s="62" t="s">
        <v>18</v>
      </c>
      <c r="E3" s="62"/>
      <c r="F3" s="62"/>
    </row>
    <row r="4" spans="1:6" x14ac:dyDescent="0.2">
      <c r="D4" s="28" t="s">
        <v>26</v>
      </c>
      <c r="E4" s="28" t="s">
        <v>27</v>
      </c>
      <c r="F4" s="28" t="s">
        <v>28</v>
      </c>
    </row>
    <row r="5" spans="1:6" ht="12.75" customHeight="1" x14ac:dyDescent="0.2">
      <c r="B5" s="59" t="s">
        <v>14</v>
      </c>
      <c r="C5" s="59" t="s">
        <v>29</v>
      </c>
      <c r="D5" s="12" t="s">
        <v>30</v>
      </c>
      <c r="E5" s="14" t="s">
        <v>31</v>
      </c>
      <c r="F5" s="14" t="s">
        <v>32</v>
      </c>
    </row>
    <row r="6" spans="1:6" ht="49.5" customHeight="1" x14ac:dyDescent="0.2">
      <c r="B6" s="60"/>
      <c r="C6" s="61"/>
      <c r="D6" s="13" t="s">
        <v>33</v>
      </c>
      <c r="E6" s="15" t="s">
        <v>34</v>
      </c>
      <c r="F6" s="15" t="s">
        <v>35</v>
      </c>
    </row>
    <row r="7" spans="1:6" x14ac:dyDescent="0.2">
      <c r="B7" s="60"/>
      <c r="C7" s="59" t="s">
        <v>27</v>
      </c>
      <c r="D7" s="17" t="s">
        <v>36</v>
      </c>
      <c r="E7" s="16" t="s">
        <v>37</v>
      </c>
      <c r="F7" s="16" t="s">
        <v>31</v>
      </c>
    </row>
    <row r="8" spans="1:6" ht="36.75" customHeight="1" x14ac:dyDescent="0.2">
      <c r="B8" s="60"/>
      <c r="C8" s="61"/>
      <c r="D8" s="13" t="s">
        <v>38</v>
      </c>
      <c r="E8" s="15" t="s">
        <v>39</v>
      </c>
      <c r="F8" s="15" t="s">
        <v>34</v>
      </c>
    </row>
    <row r="9" spans="1:6" x14ac:dyDescent="0.2">
      <c r="B9" s="60"/>
      <c r="C9" s="59" t="s">
        <v>26</v>
      </c>
      <c r="D9" s="17" t="s">
        <v>40</v>
      </c>
      <c r="E9" s="16" t="s">
        <v>36</v>
      </c>
      <c r="F9" s="16" t="s">
        <v>30</v>
      </c>
    </row>
    <row r="10" spans="1:6" ht="28.5" customHeight="1" x14ac:dyDescent="0.2">
      <c r="B10" s="61"/>
      <c r="C10" s="61"/>
      <c r="D10" s="13" t="s">
        <v>41</v>
      </c>
      <c r="E10" s="15" t="s">
        <v>38</v>
      </c>
      <c r="F10" s="15" t="s">
        <v>42</v>
      </c>
    </row>
  </sheetData>
  <mergeCells count="5">
    <mergeCell ref="B5:B10"/>
    <mergeCell ref="D3:F3"/>
    <mergeCell ref="C7:C8"/>
    <mergeCell ref="C5:C6"/>
    <mergeCell ref="C9:C10"/>
  </mergeCells>
  <phoneticPr fontId="3" type="noConversion"/>
  <pageMargins left="0.75" right="0.75" top="1" bottom="1" header="0" footer="0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4" workbookViewId="0">
      <selection activeCell="B6" sqref="B6"/>
    </sheetView>
  </sheetViews>
  <sheetFormatPr defaultColWidth="11.42578125" defaultRowHeight="12.75" x14ac:dyDescent="0.2"/>
  <cols>
    <col min="1" max="1" width="15.7109375" customWidth="1"/>
    <col min="2" max="2" width="26.7109375" customWidth="1"/>
    <col min="3" max="3" width="47.140625" customWidth="1"/>
    <col min="4" max="4" width="23.42578125" customWidth="1"/>
    <col min="5" max="5" width="15.85546875" customWidth="1"/>
  </cols>
  <sheetData>
    <row r="1" spans="1:5" x14ac:dyDescent="0.2">
      <c r="A1" s="18" t="s">
        <v>43</v>
      </c>
      <c r="B1" s="18"/>
    </row>
    <row r="2" spans="1:5" ht="15.75" x14ac:dyDescent="0.25">
      <c r="A2" s="20" t="s">
        <v>44</v>
      </c>
    </row>
    <row r="3" spans="1:5" ht="15.75" x14ac:dyDescent="0.25">
      <c r="A3" s="20"/>
    </row>
    <row r="4" spans="1:5" x14ac:dyDescent="0.2">
      <c r="A4" s="19" t="s">
        <v>45</v>
      </c>
      <c r="B4" s="19" t="s">
        <v>46</v>
      </c>
      <c r="C4" s="19" t="s">
        <v>47</v>
      </c>
      <c r="D4" s="19" t="s">
        <v>48</v>
      </c>
      <c r="E4" s="19" t="s">
        <v>49</v>
      </c>
    </row>
    <row r="5" spans="1:5" s="22" customFormat="1" ht="63.75" x14ac:dyDescent="0.2">
      <c r="A5" s="21" t="s">
        <v>50</v>
      </c>
      <c r="B5" s="23" t="s">
        <v>51</v>
      </c>
      <c r="C5" s="23" t="s">
        <v>52</v>
      </c>
      <c r="D5" s="21" t="s">
        <v>53</v>
      </c>
      <c r="E5" s="23" t="s">
        <v>54</v>
      </c>
    </row>
    <row r="6" spans="1:5" s="22" customFormat="1" ht="53.25" customHeight="1" x14ac:dyDescent="0.2">
      <c r="A6" s="21" t="s">
        <v>55</v>
      </c>
      <c r="B6" s="23" t="s">
        <v>56</v>
      </c>
      <c r="C6" s="23" t="s">
        <v>57</v>
      </c>
      <c r="D6" s="21" t="s">
        <v>58</v>
      </c>
      <c r="E6" s="23" t="s">
        <v>59</v>
      </c>
    </row>
    <row r="7" spans="1:5" s="22" customFormat="1" ht="39.75" customHeight="1" x14ac:dyDescent="0.2">
      <c r="A7" s="21" t="s">
        <v>60</v>
      </c>
      <c r="B7" s="23" t="s">
        <v>61</v>
      </c>
      <c r="C7" s="23" t="s">
        <v>62</v>
      </c>
      <c r="D7" s="23" t="s">
        <v>63</v>
      </c>
      <c r="E7" s="23" t="s">
        <v>64</v>
      </c>
    </row>
    <row r="8" spans="1:5" s="22" customFormat="1" ht="39.75" customHeight="1" x14ac:dyDescent="0.2">
      <c r="A8" s="21" t="s">
        <v>65</v>
      </c>
      <c r="B8" s="21" t="s">
        <v>66</v>
      </c>
      <c r="C8" s="21" t="s">
        <v>38</v>
      </c>
    </row>
    <row r="9" spans="1:5" s="22" customFormat="1" ht="39.75" customHeight="1" x14ac:dyDescent="0.2">
      <c r="A9" s="21" t="s">
        <v>67</v>
      </c>
      <c r="B9" s="23" t="s">
        <v>68</v>
      </c>
      <c r="C9" s="21" t="s">
        <v>41</v>
      </c>
    </row>
  </sheetData>
  <phoneticPr fontId="3" type="noConversion"/>
  <pageMargins left="0.75" right="0.75" top="1" bottom="1" header="0" footer="0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Matriz</vt:lpstr>
      <vt:lpstr>Clasificacion</vt:lpstr>
      <vt:lpstr>Gestión</vt:lpstr>
      <vt:lpstr>Matriz!Print_Area</vt:lpstr>
    </vt:vector>
  </TitlesOfParts>
  <Manager/>
  <Company>GPS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Cadena</dc:creator>
  <cp:keywords/>
  <dc:description/>
  <cp:lastModifiedBy>mariana</cp:lastModifiedBy>
  <cp:revision/>
  <dcterms:created xsi:type="dcterms:W3CDTF">2011-08-25T14:07:19Z</dcterms:created>
  <dcterms:modified xsi:type="dcterms:W3CDTF">2022-09-07T15:21:13Z</dcterms:modified>
  <cp:category/>
  <cp:contentStatus/>
</cp:coreProperties>
</file>