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" windowWidth="15195" windowHeight="8445"/>
  </bookViews>
  <sheets>
    <sheet name="5k test" sheetId="1" r:id="rId1"/>
    <sheet name="10k test" sheetId="2" r:id="rId2"/>
    <sheet name="20k test" sheetId="3" r:id="rId3"/>
  </sheets>
  <calcPr calcId="125725"/>
</workbook>
</file>

<file path=xl/calcChain.xml><?xml version="1.0" encoding="utf-8"?>
<calcChain xmlns="http://schemas.openxmlformats.org/spreadsheetml/2006/main">
  <c r="F4" i="2"/>
  <c r="F5" s="1"/>
  <c r="H5" s="1"/>
  <c r="M5" s="1"/>
  <c r="G15"/>
  <c r="G14"/>
  <c r="G13"/>
  <c r="G12"/>
  <c r="G11"/>
  <c r="G10"/>
  <c r="G9"/>
  <c r="G8"/>
  <c r="G7"/>
  <c r="G6"/>
  <c r="G5"/>
  <c r="G4"/>
  <c r="K15"/>
  <c r="K14"/>
  <c r="K13"/>
  <c r="K12"/>
  <c r="K11"/>
  <c r="K10"/>
  <c r="K9"/>
  <c r="K8"/>
  <c r="K7"/>
  <c r="K6"/>
  <c r="K5"/>
  <c r="K4"/>
  <c r="D4"/>
  <c r="D6"/>
  <c r="D8"/>
  <c r="D10" s="1"/>
  <c r="D9"/>
  <c r="D7"/>
  <c r="D5"/>
  <c r="J15"/>
  <c r="J14"/>
  <c r="J13"/>
  <c r="J12"/>
  <c r="J11"/>
  <c r="J10"/>
  <c r="J9"/>
  <c r="J8"/>
  <c r="J7"/>
  <c r="J6"/>
  <c r="J5"/>
  <c r="J4"/>
  <c r="F4" i="3"/>
  <c r="F5" s="1"/>
  <c r="H5" s="1"/>
  <c r="M5" s="1"/>
  <c r="G15"/>
  <c r="G14"/>
  <c r="G13"/>
  <c r="G12"/>
  <c r="G11"/>
  <c r="G10"/>
  <c r="G9"/>
  <c r="G8"/>
  <c r="G7"/>
  <c r="G6"/>
  <c r="G5"/>
  <c r="G4"/>
  <c r="D4"/>
  <c r="L4" s="1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F19" i="1"/>
  <c r="H19" s="1"/>
  <c r="M19" s="1"/>
  <c r="F34"/>
  <c r="H34" s="1"/>
  <c r="M34" s="1"/>
  <c r="D34"/>
  <c r="D35" s="1"/>
  <c r="J34"/>
  <c r="K37"/>
  <c r="J37"/>
  <c r="G37"/>
  <c r="K36"/>
  <c r="J36"/>
  <c r="G36"/>
  <c r="K35"/>
  <c r="J35"/>
  <c r="G35"/>
  <c r="K34"/>
  <c r="G34"/>
  <c r="J30"/>
  <c r="J28"/>
  <c r="J27"/>
  <c r="J26"/>
  <c r="J25"/>
  <c r="J24"/>
  <c r="J23"/>
  <c r="J22"/>
  <c r="J21"/>
  <c r="J20"/>
  <c r="J19"/>
  <c r="J29"/>
  <c r="D19"/>
  <c r="D21" s="1"/>
  <c r="K30"/>
  <c r="G30"/>
  <c r="K29"/>
  <c r="G29"/>
  <c r="K28"/>
  <c r="G28"/>
  <c r="K27"/>
  <c r="G27"/>
  <c r="K26"/>
  <c r="G26"/>
  <c r="K25"/>
  <c r="G25"/>
  <c r="K24"/>
  <c r="G24"/>
  <c r="K23"/>
  <c r="G23"/>
  <c r="K22"/>
  <c r="G22"/>
  <c r="K21"/>
  <c r="G21"/>
  <c r="D20"/>
  <c r="K20"/>
  <c r="G20"/>
  <c r="K19"/>
  <c r="G19"/>
  <c r="F4"/>
  <c r="F5" s="1"/>
  <c r="H5" s="1"/>
  <c r="M5" s="1"/>
  <c r="G15"/>
  <c r="G14"/>
  <c r="G13"/>
  <c r="G12"/>
  <c r="G11"/>
  <c r="G10"/>
  <c r="G9"/>
  <c r="G8"/>
  <c r="G7"/>
  <c r="G6"/>
  <c r="G5"/>
  <c r="G4"/>
  <c r="K15"/>
  <c r="K14"/>
  <c r="K13"/>
  <c r="K12"/>
  <c r="K11"/>
  <c r="K10"/>
  <c r="K9"/>
  <c r="K8"/>
  <c r="K7"/>
  <c r="K6"/>
  <c r="K5"/>
  <c r="K4"/>
  <c r="D4"/>
  <c r="D6"/>
  <c r="D8" s="1"/>
  <c r="D5"/>
  <c r="L5" s="1"/>
  <c r="J15"/>
  <c r="J14"/>
  <c r="J13"/>
  <c r="J12"/>
  <c r="J11"/>
  <c r="J10"/>
  <c r="J9"/>
  <c r="J8"/>
  <c r="J7"/>
  <c r="J6"/>
  <c r="J5"/>
  <c r="J4"/>
  <c r="D10" l="1"/>
  <c r="D9"/>
  <c r="D23"/>
  <c r="D22"/>
  <c r="L5" i="2"/>
  <c r="D36" i="1"/>
  <c r="D12" i="2"/>
  <c r="D11"/>
  <c r="D5" i="3"/>
  <c r="L5" s="1"/>
  <c r="H4" i="1"/>
  <c r="M4" s="1"/>
  <c r="H4" i="3"/>
  <c r="M4" s="1"/>
  <c r="H4" i="2"/>
  <c r="M4" s="1"/>
  <c r="L4" i="1"/>
  <c r="F6"/>
  <c r="D6" i="3"/>
  <c r="L19" i="1"/>
  <c r="L34"/>
  <c r="F20"/>
  <c r="H20" s="1"/>
  <c r="M20" s="1"/>
  <c r="F35"/>
  <c r="F21"/>
  <c r="L21" s="1"/>
  <c r="F6" i="3"/>
  <c r="D7" i="1"/>
  <c r="F6" i="2"/>
  <c r="L4"/>
  <c r="D14" l="1"/>
  <c r="D13"/>
  <c r="L20" i="1"/>
  <c r="D11"/>
  <c r="D12"/>
  <c r="D37"/>
  <c r="L36"/>
  <c r="D24"/>
  <c r="L23"/>
  <c r="D25"/>
  <c r="L6" i="3"/>
  <c r="D8"/>
  <c r="D7"/>
  <c r="F7" i="2"/>
  <c r="H6"/>
  <c r="M6" s="1"/>
  <c r="F8"/>
  <c r="L6"/>
  <c r="H35" i="1"/>
  <c r="M35" s="1"/>
  <c r="F36"/>
  <c r="F23"/>
  <c r="H21"/>
  <c r="M21" s="1"/>
  <c r="F22"/>
  <c r="H22" s="1"/>
  <c r="M22" s="1"/>
  <c r="H6" i="3"/>
  <c r="M6" s="1"/>
  <c r="F8"/>
  <c r="F7"/>
  <c r="H7" s="1"/>
  <c r="M7" s="1"/>
  <c r="F8" i="1"/>
  <c r="F7"/>
  <c r="H7" s="1"/>
  <c r="M7" s="1"/>
  <c r="H6"/>
  <c r="M6" s="1"/>
  <c r="L6"/>
  <c r="L35"/>
  <c r="L7"/>
  <c r="F9" i="3" l="1"/>
  <c r="H9" s="1"/>
  <c r="M9" s="1"/>
  <c r="H8"/>
  <c r="M8" s="1"/>
  <c r="F10"/>
  <c r="D26" i="1"/>
  <c r="L25"/>
  <c r="D27"/>
  <c r="D15" i="2"/>
  <c r="F10" i="1"/>
  <c r="H8"/>
  <c r="M8" s="1"/>
  <c r="F9"/>
  <c r="L8"/>
  <c r="L8" i="3"/>
  <c r="D10"/>
  <c r="D9"/>
  <c r="F37" i="1"/>
  <c r="H37" s="1"/>
  <c r="M37" s="1"/>
  <c r="H36"/>
  <c r="M36" s="1"/>
  <c r="D13"/>
  <c r="D14"/>
  <c r="L7" i="3"/>
  <c r="H8" i="2"/>
  <c r="M8" s="1"/>
  <c r="F9"/>
  <c r="F10"/>
  <c r="L8"/>
  <c r="F24" i="1"/>
  <c r="H24" s="1"/>
  <c r="M24" s="1"/>
  <c r="F25"/>
  <c r="H23"/>
  <c r="M23" s="1"/>
  <c r="H7" i="2"/>
  <c r="M7" s="1"/>
  <c r="L7"/>
  <c r="L22" i="1"/>
  <c r="H9" l="1"/>
  <c r="M9" s="1"/>
  <c r="L9"/>
  <c r="H25"/>
  <c r="M25" s="1"/>
  <c r="F27"/>
  <c r="F26"/>
  <c r="H26" s="1"/>
  <c r="M26" s="1"/>
  <c r="D15"/>
  <c r="D29"/>
  <c r="L27"/>
  <c r="D28"/>
  <c r="H9" i="2"/>
  <c r="M9" s="1"/>
  <c r="L9"/>
  <c r="H10" i="3"/>
  <c r="M10" s="1"/>
  <c r="F12"/>
  <c r="F11"/>
  <c r="H11" s="1"/>
  <c r="M11" s="1"/>
  <c r="L37" i="1"/>
  <c r="L26"/>
  <c r="L24"/>
  <c r="F11" i="2"/>
  <c r="H10"/>
  <c r="M10" s="1"/>
  <c r="F12"/>
  <c r="L10"/>
  <c r="F12" i="1"/>
  <c r="H10"/>
  <c r="M10" s="1"/>
  <c r="F11"/>
  <c r="L10"/>
  <c r="D12" i="3"/>
  <c r="D11"/>
  <c r="L11" s="1"/>
  <c r="L10"/>
  <c r="L9"/>
  <c r="H11" i="1" l="1"/>
  <c r="M11" s="1"/>
  <c r="L11"/>
  <c r="H11" i="2"/>
  <c r="M11" s="1"/>
  <c r="L11"/>
  <c r="H12"/>
  <c r="M12" s="1"/>
  <c r="F14"/>
  <c r="F13"/>
  <c r="L12"/>
  <c r="F13" i="3"/>
  <c r="H13" s="1"/>
  <c r="M13" s="1"/>
  <c r="H12"/>
  <c r="M12" s="1"/>
  <c r="F14"/>
  <c r="F28" i="1"/>
  <c r="H28" s="1"/>
  <c r="M28" s="1"/>
  <c r="F29"/>
  <c r="H27"/>
  <c r="M27" s="1"/>
  <c r="D14" i="3"/>
  <c r="D13"/>
  <c r="L12"/>
  <c r="H12" i="1"/>
  <c r="M12" s="1"/>
  <c r="F14"/>
  <c r="F13"/>
  <c r="L12"/>
  <c r="D30"/>
  <c r="F30" l="1"/>
  <c r="H30" s="1"/>
  <c r="M30" s="1"/>
  <c r="H29"/>
  <c r="M29" s="1"/>
  <c r="F15" i="2"/>
  <c r="H14"/>
  <c r="M14" s="1"/>
  <c r="L14"/>
  <c r="D15" i="3"/>
  <c r="L15" s="1"/>
  <c r="L14"/>
  <c r="F15" i="1"/>
  <c r="H14"/>
  <c r="M14" s="1"/>
  <c r="L14"/>
  <c r="H13" i="2"/>
  <c r="M13" s="1"/>
  <c r="L13"/>
  <c r="L13" i="3"/>
  <c r="F15"/>
  <c r="H15" s="1"/>
  <c r="M15" s="1"/>
  <c r="H14"/>
  <c r="M14" s="1"/>
  <c r="H13" i="1"/>
  <c r="M13" s="1"/>
  <c r="L13"/>
  <c r="L29"/>
  <c r="L28"/>
  <c r="H15" i="2" l="1"/>
  <c r="M15" s="1"/>
  <c r="L15"/>
  <c r="H15" i="1"/>
  <c r="M15" s="1"/>
  <c r="L15"/>
  <c r="L30"/>
</calcChain>
</file>

<file path=xl/sharedStrings.xml><?xml version="1.0" encoding="utf-8"?>
<sst xmlns="http://schemas.openxmlformats.org/spreadsheetml/2006/main" count="107" uniqueCount="15">
  <si>
    <t>info plots</t>
  </si>
  <si>
    <t>tot inf pl</t>
  </si>
  <si>
    <t>plots sent</t>
  </si>
  <si>
    <t>total plots</t>
  </si>
  <si>
    <t>time</t>
  </si>
  <si>
    <t>tot time</t>
  </si>
  <si>
    <t>warps</t>
  </si>
  <si>
    <t>accuracy</t>
  </si>
  <si>
    <t>plot eff</t>
  </si>
  <si>
    <t>tot plot eff</t>
  </si>
  <si>
    <t>obs</t>
  </si>
  <si>
    <t>sm</t>
  </si>
  <si>
    <t>ow</t>
  </si>
  <si>
    <t>ps</t>
  </si>
  <si>
    <t>rnd</t>
  </si>
</sst>
</file>

<file path=xl/styles.xml><?xml version="1.0" encoding="utf-8"?>
<styleSheet xmlns="http://schemas.openxmlformats.org/spreadsheetml/2006/main">
  <numFmts count="2">
    <numFmt numFmtId="164" formatCode="0.0"/>
    <numFmt numFmtId="173" formatCode="0.000"/>
  </numFmts>
  <fonts count="2">
    <font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173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tabSelected="1" workbookViewId="0">
      <selection activeCell="H26" activeCellId="1" sqref="H21:H22 H26"/>
    </sheetView>
  </sheetViews>
  <sheetFormatPr defaultRowHeight="12.75"/>
  <cols>
    <col min="1" max="1" width="6.7109375" customWidth="1"/>
    <col min="2" max="2" width="2" bestFit="1" customWidth="1"/>
    <col min="7" max="7" width="6.85546875" customWidth="1"/>
    <col min="8" max="8" width="7.5703125" customWidth="1"/>
    <col min="9" max="9" width="6.85546875" customWidth="1"/>
    <col min="10" max="10" width="8.28515625" customWidth="1"/>
    <col min="11" max="11" width="7.85546875" customWidth="1"/>
    <col min="12" max="12" width="7.7109375" customWidth="1"/>
  </cols>
  <sheetData>
    <row r="1" spans="1:13">
      <c r="A1">
        <v>5000</v>
      </c>
    </row>
    <row r="2" spans="1:1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1:13">
      <c r="A3" s="2" t="s">
        <v>10</v>
      </c>
      <c r="G3">
        <v>0.5</v>
      </c>
      <c r="I3">
        <v>13187</v>
      </c>
    </row>
    <row r="4" spans="1:13">
      <c r="A4" s="2" t="s">
        <v>11</v>
      </c>
      <c r="B4">
        <v>0</v>
      </c>
      <c r="C4">
        <v>1838</v>
      </c>
      <c r="D4">
        <f>C4</f>
        <v>1838</v>
      </c>
      <c r="E4">
        <v>1838</v>
      </c>
      <c r="F4">
        <f>E4</f>
        <v>1838</v>
      </c>
      <c r="G4" s="3">
        <f>E4/60*$G$3</f>
        <v>15.316666666666666</v>
      </c>
      <c r="H4" s="3">
        <f>F4/60*$G$3</f>
        <v>15.316666666666666</v>
      </c>
      <c r="I4">
        <v>10652</v>
      </c>
      <c r="J4" s="4">
        <f>I4/$I$3*100</f>
        <v>80.77652233260028</v>
      </c>
      <c r="K4" s="4">
        <f>C4/E4*100</f>
        <v>100</v>
      </c>
      <c r="L4" s="4">
        <f>D4/F4*100</f>
        <v>100</v>
      </c>
      <c r="M4" s="5">
        <f>H4/$A$1*60</f>
        <v>0.18379999999999999</v>
      </c>
    </row>
    <row r="5" spans="1:13">
      <c r="A5" s="2" t="s">
        <v>12</v>
      </c>
      <c r="B5">
        <v>0</v>
      </c>
      <c r="C5">
        <v>136</v>
      </c>
      <c r="D5">
        <f>C5+D4</f>
        <v>1974</v>
      </c>
      <c r="E5">
        <v>2228</v>
      </c>
      <c r="F5">
        <f>E5+F4</f>
        <v>4066</v>
      </c>
      <c r="G5" s="3">
        <f t="shared" ref="G5:H15" si="0">E5/60*$G$3</f>
        <v>18.566666666666666</v>
      </c>
      <c r="H5" s="3">
        <f t="shared" si="0"/>
        <v>33.883333333333333</v>
      </c>
      <c r="I5">
        <v>12818</v>
      </c>
      <c r="J5" s="4">
        <f t="shared" ref="J5:J15" si="1">I5/$I$3*100</f>
        <v>97.201789641313425</v>
      </c>
      <c r="K5" s="4">
        <f t="shared" ref="K5:K15" si="2">C5/E5*100</f>
        <v>6.1041292639138236</v>
      </c>
      <c r="L5" s="4">
        <f t="shared" ref="L5:L15" si="3">D5/F5*100</f>
        <v>48.548942449581901</v>
      </c>
      <c r="M5" s="5">
        <f t="shared" ref="M5:M15" si="4">H5/$A$1*60</f>
        <v>0.40660000000000002</v>
      </c>
    </row>
    <row r="6" spans="1:13">
      <c r="A6" s="2" t="s">
        <v>11</v>
      </c>
      <c r="B6">
        <v>1</v>
      </c>
      <c r="C6">
        <v>700</v>
      </c>
      <c r="D6">
        <f>C6+D4</f>
        <v>2538</v>
      </c>
      <c r="E6">
        <v>1753</v>
      </c>
      <c r="F6">
        <f>E6+F4</f>
        <v>3591</v>
      </c>
      <c r="G6" s="3">
        <f t="shared" si="0"/>
        <v>14.608333333333333</v>
      </c>
      <c r="H6" s="6">
        <f t="shared" si="0"/>
        <v>29.925000000000001</v>
      </c>
      <c r="I6">
        <v>12246</v>
      </c>
      <c r="J6" s="4">
        <f t="shared" si="1"/>
        <v>92.864184424054002</v>
      </c>
      <c r="K6" s="4">
        <f t="shared" si="2"/>
        <v>39.931545921277809</v>
      </c>
      <c r="L6" s="4">
        <f t="shared" si="3"/>
        <v>70.676691729323309</v>
      </c>
      <c r="M6" s="5">
        <f t="shared" si="4"/>
        <v>0.35909999999999997</v>
      </c>
    </row>
    <row r="7" spans="1:13">
      <c r="A7" s="2" t="s">
        <v>12</v>
      </c>
      <c r="B7">
        <v>1</v>
      </c>
      <c r="C7">
        <v>158</v>
      </c>
      <c r="D7">
        <f>C7+D6</f>
        <v>2696</v>
      </c>
      <c r="E7">
        <v>1085</v>
      </c>
      <c r="F7">
        <f>E7+F6</f>
        <v>4676</v>
      </c>
      <c r="G7" s="3">
        <f t="shared" si="0"/>
        <v>9.0416666666666661</v>
      </c>
      <c r="H7" s="6">
        <f t="shared" si="0"/>
        <v>38.966666666666669</v>
      </c>
      <c r="I7">
        <v>13164</v>
      </c>
      <c r="J7" s="4">
        <f t="shared" si="1"/>
        <v>99.825585804201111</v>
      </c>
      <c r="K7" s="4">
        <f t="shared" si="2"/>
        <v>14.562211981566819</v>
      </c>
      <c r="L7" s="4">
        <f t="shared" si="3"/>
        <v>57.656116338751076</v>
      </c>
      <c r="M7" s="5">
        <f t="shared" si="4"/>
        <v>0.46760000000000002</v>
      </c>
    </row>
    <row r="8" spans="1:13">
      <c r="A8" s="2" t="s">
        <v>11</v>
      </c>
      <c r="B8">
        <v>2</v>
      </c>
      <c r="C8">
        <v>347</v>
      </c>
      <c r="D8">
        <f>C8+D6</f>
        <v>2885</v>
      </c>
      <c r="E8">
        <v>1944</v>
      </c>
      <c r="F8">
        <f>E8+F6</f>
        <v>5535</v>
      </c>
      <c r="G8" s="3">
        <f t="shared" si="0"/>
        <v>16.2</v>
      </c>
      <c r="H8" s="3">
        <f t="shared" si="0"/>
        <v>46.125</v>
      </c>
      <c r="I8">
        <v>12773</v>
      </c>
      <c r="J8" s="4">
        <f t="shared" si="1"/>
        <v>96.860544475619932</v>
      </c>
      <c r="K8" s="4">
        <f t="shared" si="2"/>
        <v>17.849794238683128</v>
      </c>
      <c r="L8" s="4">
        <f t="shared" si="3"/>
        <v>52.122854561878952</v>
      </c>
      <c r="M8" s="5">
        <f t="shared" si="4"/>
        <v>0.55349999999999999</v>
      </c>
    </row>
    <row r="9" spans="1:13">
      <c r="A9" s="2" t="s">
        <v>12</v>
      </c>
      <c r="B9">
        <v>2</v>
      </c>
      <c r="C9">
        <v>160</v>
      </c>
      <c r="D9">
        <f>C9+D8</f>
        <v>3045</v>
      </c>
      <c r="E9">
        <v>567</v>
      </c>
      <c r="F9">
        <f>E9+F8</f>
        <v>6102</v>
      </c>
      <c r="G9" s="3">
        <f t="shared" si="0"/>
        <v>4.7249999999999996</v>
      </c>
      <c r="H9" s="3">
        <f t="shared" si="0"/>
        <v>50.85</v>
      </c>
      <c r="I9">
        <v>13186</v>
      </c>
      <c r="J9" s="4">
        <f t="shared" si="1"/>
        <v>99.992416774095702</v>
      </c>
      <c r="K9" s="4">
        <f t="shared" si="2"/>
        <v>28.21869488536155</v>
      </c>
      <c r="L9" s="4">
        <f t="shared" si="3"/>
        <v>49.901671583087513</v>
      </c>
      <c r="M9" s="5">
        <f t="shared" si="4"/>
        <v>0.61019999999999996</v>
      </c>
    </row>
    <row r="10" spans="1:13">
      <c r="A10" s="2" t="s">
        <v>11</v>
      </c>
      <c r="B10">
        <v>3</v>
      </c>
      <c r="C10">
        <v>119</v>
      </c>
      <c r="D10">
        <f>C10+D8</f>
        <v>3004</v>
      </c>
      <c r="E10">
        <v>1418</v>
      </c>
      <c r="F10">
        <f>E10+F8</f>
        <v>6953</v>
      </c>
      <c r="G10" s="3">
        <f t="shared" si="0"/>
        <v>11.816666666666666</v>
      </c>
      <c r="H10" s="3">
        <f t="shared" si="0"/>
        <v>57.94166666666667</v>
      </c>
      <c r="I10">
        <v>12921</v>
      </c>
      <c r="J10" s="4">
        <f t="shared" si="1"/>
        <v>97.98286190945629</v>
      </c>
      <c r="K10" s="4">
        <f t="shared" si="2"/>
        <v>8.3921015514809589</v>
      </c>
      <c r="L10" s="4">
        <f t="shared" si="3"/>
        <v>43.204372213433054</v>
      </c>
      <c r="M10" s="5">
        <f t="shared" si="4"/>
        <v>0.69530000000000003</v>
      </c>
    </row>
    <row r="11" spans="1:13">
      <c r="A11" s="2" t="s">
        <v>12</v>
      </c>
      <c r="B11">
        <v>3</v>
      </c>
      <c r="C11">
        <v>161</v>
      </c>
      <c r="D11">
        <f>C11+D10</f>
        <v>3165</v>
      </c>
      <c r="E11">
        <v>424</v>
      </c>
      <c r="F11">
        <f>E11+F10</f>
        <v>7377</v>
      </c>
      <c r="G11" s="3">
        <f t="shared" si="0"/>
        <v>3.5333333333333332</v>
      </c>
      <c r="H11" s="6">
        <f t="shared" si="0"/>
        <v>61.475000000000001</v>
      </c>
      <c r="I11">
        <v>13187</v>
      </c>
      <c r="J11" s="4">
        <f t="shared" si="1"/>
        <v>100</v>
      </c>
      <c r="K11" s="4">
        <f t="shared" si="2"/>
        <v>37.971698113207545</v>
      </c>
      <c r="L11" s="4">
        <f t="shared" si="3"/>
        <v>42.903619357462382</v>
      </c>
      <c r="M11" s="5">
        <f t="shared" si="4"/>
        <v>0.73770000000000002</v>
      </c>
    </row>
    <row r="12" spans="1:13">
      <c r="A12" s="2" t="s">
        <v>11</v>
      </c>
      <c r="B12">
        <v>4</v>
      </c>
      <c r="C12">
        <v>55</v>
      </c>
      <c r="D12">
        <f>C12+D10</f>
        <v>3059</v>
      </c>
      <c r="E12">
        <v>751</v>
      </c>
      <c r="F12">
        <f>E12+F10</f>
        <v>7704</v>
      </c>
      <c r="G12" s="3">
        <f t="shared" si="0"/>
        <v>6.2583333333333337</v>
      </c>
      <c r="H12" s="3">
        <f t="shared" si="0"/>
        <v>64.2</v>
      </c>
      <c r="I12">
        <v>12987</v>
      </c>
      <c r="J12" s="4">
        <f t="shared" si="1"/>
        <v>98.483354819140061</v>
      </c>
      <c r="K12" s="4">
        <f t="shared" si="2"/>
        <v>7.323568575233022</v>
      </c>
      <c r="L12" s="4">
        <f t="shared" si="3"/>
        <v>39.706645898234683</v>
      </c>
      <c r="M12" s="5">
        <f t="shared" si="4"/>
        <v>0.77040000000000008</v>
      </c>
    </row>
    <row r="13" spans="1:13">
      <c r="A13" s="2" t="s">
        <v>12</v>
      </c>
      <c r="B13">
        <v>4</v>
      </c>
      <c r="C13">
        <v>161</v>
      </c>
      <c r="D13">
        <f>C13+D12</f>
        <v>3220</v>
      </c>
      <c r="E13">
        <v>361</v>
      </c>
      <c r="F13">
        <f>E13+F12</f>
        <v>8065</v>
      </c>
      <c r="G13" s="3">
        <f t="shared" si="0"/>
        <v>3.0083333333333333</v>
      </c>
      <c r="H13" s="3">
        <f t="shared" si="0"/>
        <v>67.208333333333329</v>
      </c>
      <c r="I13">
        <v>13187</v>
      </c>
      <c r="J13" s="4">
        <f t="shared" si="1"/>
        <v>100</v>
      </c>
      <c r="K13" s="4">
        <f t="shared" si="2"/>
        <v>44.598337950138507</v>
      </c>
      <c r="L13" s="4">
        <f t="shared" si="3"/>
        <v>39.925604463732178</v>
      </c>
      <c r="M13" s="5">
        <f t="shared" si="4"/>
        <v>0.80649999999999999</v>
      </c>
    </row>
    <row r="14" spans="1:13">
      <c r="A14" s="2" t="s">
        <v>11</v>
      </c>
      <c r="B14">
        <v>5</v>
      </c>
      <c r="C14">
        <v>15</v>
      </c>
      <c r="D14">
        <f>C14+D12</f>
        <v>3074</v>
      </c>
      <c r="E14">
        <v>288</v>
      </c>
      <c r="F14">
        <f>E14+F12</f>
        <v>7992</v>
      </c>
      <c r="G14" s="3">
        <f t="shared" si="0"/>
        <v>2.4</v>
      </c>
      <c r="H14" s="3">
        <f t="shared" si="0"/>
        <v>66.599999999999994</v>
      </c>
      <c r="I14">
        <v>13002</v>
      </c>
      <c r="J14" s="4">
        <f t="shared" si="1"/>
        <v>98.597103207704563</v>
      </c>
      <c r="K14" s="4">
        <f t="shared" si="2"/>
        <v>5.2083333333333339</v>
      </c>
      <c r="L14" s="4">
        <f t="shared" si="3"/>
        <v>38.463463463463462</v>
      </c>
      <c r="M14" s="5">
        <f t="shared" si="4"/>
        <v>0.79919999999999991</v>
      </c>
    </row>
    <row r="15" spans="1:13">
      <c r="A15" s="2" t="s">
        <v>12</v>
      </c>
      <c r="B15">
        <v>5</v>
      </c>
      <c r="C15">
        <v>161</v>
      </c>
      <c r="D15">
        <f>C15+D14</f>
        <v>3235</v>
      </c>
      <c r="E15">
        <v>346</v>
      </c>
      <c r="F15">
        <f>E15+F14</f>
        <v>8338</v>
      </c>
      <c r="G15" s="3">
        <f t="shared" si="0"/>
        <v>2.8833333333333333</v>
      </c>
      <c r="H15" s="3">
        <f t="shared" si="0"/>
        <v>69.483333333333334</v>
      </c>
      <c r="I15">
        <v>13187</v>
      </c>
      <c r="J15" s="4">
        <f t="shared" si="1"/>
        <v>100</v>
      </c>
      <c r="K15" s="4">
        <f t="shared" si="2"/>
        <v>46.531791907514453</v>
      </c>
      <c r="L15" s="4">
        <f t="shared" si="3"/>
        <v>38.798272967138402</v>
      </c>
      <c r="M15" s="5">
        <f t="shared" si="4"/>
        <v>0.83379999999999999</v>
      </c>
    </row>
    <row r="17" spans="1:13">
      <c r="C17" s="1" t="s">
        <v>0</v>
      </c>
      <c r="D17" s="1" t="s">
        <v>1</v>
      </c>
      <c r="E17" s="1" t="s">
        <v>2</v>
      </c>
      <c r="F17" s="1" t="s">
        <v>3</v>
      </c>
      <c r="G17" s="1" t="s">
        <v>4</v>
      </c>
      <c r="H17" s="1" t="s">
        <v>5</v>
      </c>
      <c r="I17" s="1" t="s">
        <v>6</v>
      </c>
      <c r="J17" s="1" t="s">
        <v>7</v>
      </c>
      <c r="K17" s="1" t="s">
        <v>8</v>
      </c>
      <c r="L17" s="1" t="s">
        <v>9</v>
      </c>
    </row>
    <row r="18" spans="1:13">
      <c r="A18" s="2" t="s">
        <v>10</v>
      </c>
      <c r="G18">
        <v>0.5</v>
      </c>
      <c r="I18">
        <v>13182</v>
      </c>
    </row>
    <row r="19" spans="1:13">
      <c r="A19" s="2" t="s">
        <v>11</v>
      </c>
      <c r="B19">
        <v>0</v>
      </c>
      <c r="C19">
        <v>1840</v>
      </c>
      <c r="D19">
        <f>C19</f>
        <v>1840</v>
      </c>
      <c r="E19">
        <v>1840</v>
      </c>
      <c r="F19">
        <f>E19</f>
        <v>1840</v>
      </c>
      <c r="G19" s="3">
        <f>E19/60*$G$3</f>
        <v>15.333333333333334</v>
      </c>
      <c r="H19" s="3">
        <f>F19/60*$G$18</f>
        <v>15.333333333333334</v>
      </c>
      <c r="I19">
        <v>10571</v>
      </c>
      <c r="J19" s="4">
        <f t="shared" ref="J19:J28" si="5">I19/$I$18*100</f>
        <v>80.192686997420722</v>
      </c>
      <c r="K19" s="4">
        <f>C19/E19*100</f>
        <v>100</v>
      </c>
      <c r="L19" s="4">
        <f>D19/F19*100</f>
        <v>100</v>
      </c>
      <c r="M19" s="5">
        <f>H19/$A$1*60</f>
        <v>0.184</v>
      </c>
    </row>
    <row r="20" spans="1:13">
      <c r="A20" s="2" t="s">
        <v>12</v>
      </c>
      <c r="B20">
        <v>0</v>
      </c>
      <c r="C20">
        <v>0</v>
      </c>
      <c r="D20">
        <f>C20+D19</f>
        <v>1840</v>
      </c>
      <c r="E20">
        <v>0</v>
      </c>
      <c r="F20">
        <f>E20+F19</f>
        <v>1840</v>
      </c>
      <c r="G20" s="3">
        <f t="shared" ref="G20:G30" si="6">E20/60*$G$3</f>
        <v>0</v>
      </c>
      <c r="H20" s="3">
        <f t="shared" ref="H20:H30" si="7">F20/60*$G$18</f>
        <v>15.333333333333334</v>
      </c>
      <c r="J20" s="4">
        <f t="shared" si="5"/>
        <v>0</v>
      </c>
      <c r="K20" s="4" t="e">
        <f t="shared" ref="K20:K30" si="8">C20/E20*100</f>
        <v>#DIV/0!</v>
      </c>
      <c r="L20" s="4">
        <f t="shared" ref="L20:L30" si="9">D20/F20*100</f>
        <v>100</v>
      </c>
      <c r="M20" s="5">
        <f t="shared" ref="M20:M30" si="10">H20/$A$1*60</f>
        <v>0.184</v>
      </c>
    </row>
    <row r="21" spans="1:13">
      <c r="A21" s="2" t="s">
        <v>11</v>
      </c>
      <c r="B21">
        <v>1</v>
      </c>
      <c r="C21">
        <v>791</v>
      </c>
      <c r="D21">
        <f>C21+D19</f>
        <v>2631</v>
      </c>
      <c r="E21">
        <v>1780</v>
      </c>
      <c r="F21">
        <f>E21+F19</f>
        <v>3620</v>
      </c>
      <c r="G21" s="3">
        <f t="shared" si="6"/>
        <v>14.833333333333334</v>
      </c>
      <c r="H21" s="6">
        <f t="shared" si="7"/>
        <v>30.166666666666668</v>
      </c>
      <c r="I21">
        <v>12275</v>
      </c>
      <c r="J21" s="4">
        <f t="shared" si="5"/>
        <v>93.119405249582769</v>
      </c>
      <c r="K21" s="4">
        <f t="shared" si="8"/>
        <v>44.438202247191008</v>
      </c>
      <c r="L21" s="4">
        <f t="shared" si="9"/>
        <v>72.679558011049721</v>
      </c>
      <c r="M21" s="5">
        <f t="shared" si="10"/>
        <v>0.36199999999999999</v>
      </c>
    </row>
    <row r="22" spans="1:13">
      <c r="A22" s="2" t="s">
        <v>12</v>
      </c>
      <c r="B22">
        <v>1</v>
      </c>
      <c r="C22">
        <v>162</v>
      </c>
      <c r="D22">
        <f>C22+D21</f>
        <v>2793</v>
      </c>
      <c r="E22">
        <v>1029</v>
      </c>
      <c r="F22">
        <f>E22+F21</f>
        <v>4649</v>
      </c>
      <c r="G22" s="3">
        <f t="shared" si="6"/>
        <v>8.5749999999999993</v>
      </c>
      <c r="H22" s="6">
        <f t="shared" si="7"/>
        <v>38.741666666666667</v>
      </c>
      <c r="I22">
        <v>13158</v>
      </c>
      <c r="J22" s="4">
        <f t="shared" si="5"/>
        <v>99.817933545744197</v>
      </c>
      <c r="K22" s="4">
        <f t="shared" si="8"/>
        <v>15.743440233236154</v>
      </c>
      <c r="L22" s="4">
        <f t="shared" si="9"/>
        <v>60.0774360077436</v>
      </c>
      <c r="M22" s="5">
        <f t="shared" si="10"/>
        <v>0.46490000000000004</v>
      </c>
    </row>
    <row r="23" spans="1:13">
      <c r="A23" s="2" t="s">
        <v>11</v>
      </c>
      <c r="B23">
        <v>2</v>
      </c>
      <c r="C23">
        <v>319</v>
      </c>
      <c r="D23">
        <f>C23+D21</f>
        <v>2950</v>
      </c>
      <c r="E23">
        <v>1940</v>
      </c>
      <c r="F23">
        <f>E23+F21</f>
        <v>5560</v>
      </c>
      <c r="G23" s="3">
        <f t="shared" si="6"/>
        <v>16.166666666666668</v>
      </c>
      <c r="H23" s="3">
        <f t="shared" si="7"/>
        <v>46.333333333333336</v>
      </c>
      <c r="I23">
        <v>12748</v>
      </c>
      <c r="J23" s="4">
        <f t="shared" si="5"/>
        <v>96.707631618874217</v>
      </c>
      <c r="K23" s="4">
        <f t="shared" si="8"/>
        <v>16.443298969072163</v>
      </c>
      <c r="L23" s="4">
        <f t="shared" si="9"/>
        <v>53.057553956834539</v>
      </c>
      <c r="M23" s="5">
        <f t="shared" si="10"/>
        <v>0.55600000000000005</v>
      </c>
    </row>
    <row r="24" spans="1:13">
      <c r="A24" s="2" t="s">
        <v>12</v>
      </c>
      <c r="B24">
        <v>2</v>
      </c>
      <c r="C24">
        <v>168</v>
      </c>
      <c r="D24">
        <f>C24+D23</f>
        <v>3118</v>
      </c>
      <c r="E24">
        <v>589</v>
      </c>
      <c r="F24">
        <f>E24+F23</f>
        <v>6149</v>
      </c>
      <c r="G24" s="3">
        <f t="shared" si="6"/>
        <v>4.9083333333333332</v>
      </c>
      <c r="H24" s="3">
        <f t="shared" si="7"/>
        <v>51.241666666666667</v>
      </c>
      <c r="I24">
        <v>13176</v>
      </c>
      <c r="J24" s="4">
        <f t="shared" si="5"/>
        <v>99.954483386436038</v>
      </c>
      <c r="K24" s="4">
        <f t="shared" si="8"/>
        <v>28.522920203735147</v>
      </c>
      <c r="L24" s="4">
        <f t="shared" si="9"/>
        <v>50.707432102780935</v>
      </c>
      <c r="M24" s="5">
        <f t="shared" si="10"/>
        <v>0.6149</v>
      </c>
    </row>
    <row r="25" spans="1:13">
      <c r="A25" s="2" t="s">
        <v>11</v>
      </c>
      <c r="B25">
        <v>3</v>
      </c>
      <c r="C25">
        <v>138</v>
      </c>
      <c r="D25">
        <f>C25+D23</f>
        <v>3088</v>
      </c>
      <c r="E25">
        <v>1410</v>
      </c>
      <c r="F25">
        <f>E25+F23</f>
        <v>6970</v>
      </c>
      <c r="G25" s="3">
        <f t="shared" si="6"/>
        <v>11.75</v>
      </c>
      <c r="H25" s="3">
        <f t="shared" si="7"/>
        <v>58.083333333333336</v>
      </c>
      <c r="I25">
        <v>12914</v>
      </c>
      <c r="J25" s="4">
        <f t="shared" si="5"/>
        <v>97.966924594143535</v>
      </c>
      <c r="K25" s="4">
        <f t="shared" si="8"/>
        <v>9.787234042553191</v>
      </c>
      <c r="L25" s="4">
        <f t="shared" si="9"/>
        <v>44.304160688665711</v>
      </c>
      <c r="M25" s="5">
        <f t="shared" si="10"/>
        <v>0.69700000000000006</v>
      </c>
    </row>
    <row r="26" spans="1:13">
      <c r="A26" s="2" t="s">
        <v>12</v>
      </c>
      <c r="B26">
        <v>3</v>
      </c>
      <c r="C26">
        <v>170</v>
      </c>
      <c r="D26">
        <f>C26+D25</f>
        <v>3258</v>
      </c>
      <c r="E26">
        <v>436</v>
      </c>
      <c r="F26">
        <f>E26+F25</f>
        <v>7406</v>
      </c>
      <c r="G26" s="3">
        <f t="shared" si="6"/>
        <v>3.6333333333333333</v>
      </c>
      <c r="H26" s="6">
        <f t="shared" si="7"/>
        <v>61.716666666666669</v>
      </c>
      <c r="I26">
        <v>13182</v>
      </c>
      <c r="J26" s="4">
        <f t="shared" si="5"/>
        <v>100</v>
      </c>
      <c r="K26" s="4">
        <f t="shared" si="8"/>
        <v>38.990825688073393</v>
      </c>
      <c r="L26" s="4">
        <f t="shared" si="9"/>
        <v>43.991358358088036</v>
      </c>
      <c r="M26" s="5">
        <f t="shared" si="10"/>
        <v>0.74059999999999993</v>
      </c>
    </row>
    <row r="27" spans="1:13">
      <c r="A27" s="2" t="s">
        <v>11</v>
      </c>
      <c r="B27">
        <v>4</v>
      </c>
      <c r="C27">
        <v>56</v>
      </c>
      <c r="D27">
        <f>C27+D25</f>
        <v>3144</v>
      </c>
      <c r="E27">
        <v>746</v>
      </c>
      <c r="F27">
        <f>E27+F25</f>
        <v>7716</v>
      </c>
      <c r="G27" s="3">
        <f t="shared" si="6"/>
        <v>6.2166666666666668</v>
      </c>
      <c r="H27" s="3">
        <f t="shared" si="7"/>
        <v>64.3</v>
      </c>
      <c r="I27">
        <v>12976</v>
      </c>
      <c r="J27" s="4">
        <f t="shared" si="5"/>
        <v>98.437262934304357</v>
      </c>
      <c r="K27" s="4">
        <f t="shared" si="8"/>
        <v>7.5067024128686324</v>
      </c>
      <c r="L27" s="4">
        <f t="shared" si="9"/>
        <v>40.746500777604979</v>
      </c>
      <c r="M27" s="5">
        <f t="shared" si="10"/>
        <v>0.77159999999999995</v>
      </c>
    </row>
    <row r="28" spans="1:13">
      <c r="A28" s="2" t="s">
        <v>12</v>
      </c>
      <c r="B28">
        <v>4</v>
      </c>
      <c r="C28">
        <v>170</v>
      </c>
      <c r="D28">
        <f>C28+D27</f>
        <v>3314</v>
      </c>
      <c r="E28">
        <v>376</v>
      </c>
      <c r="F28">
        <f>E28+F27</f>
        <v>8092</v>
      </c>
      <c r="G28" s="3">
        <f t="shared" si="6"/>
        <v>3.1333333333333333</v>
      </c>
      <c r="H28" s="3">
        <f t="shared" si="7"/>
        <v>67.433333333333337</v>
      </c>
      <c r="I28">
        <v>13182</v>
      </c>
      <c r="J28" s="4">
        <f t="shared" si="5"/>
        <v>100</v>
      </c>
      <c r="K28" s="4">
        <f t="shared" si="8"/>
        <v>45.212765957446813</v>
      </c>
      <c r="L28" s="4">
        <f t="shared" si="9"/>
        <v>40.954028670291649</v>
      </c>
      <c r="M28" s="5">
        <f t="shared" si="10"/>
        <v>0.80920000000000003</v>
      </c>
    </row>
    <row r="29" spans="1:13">
      <c r="A29" s="2" t="s">
        <v>11</v>
      </c>
      <c r="B29">
        <v>5</v>
      </c>
      <c r="C29">
        <v>18</v>
      </c>
      <c r="D29">
        <f>C29+D27</f>
        <v>3162</v>
      </c>
      <c r="E29">
        <v>312</v>
      </c>
      <c r="F29">
        <f>E29+F27</f>
        <v>8028</v>
      </c>
      <c r="G29" s="3">
        <f t="shared" si="6"/>
        <v>2.6</v>
      </c>
      <c r="H29" s="3">
        <f t="shared" si="7"/>
        <v>66.900000000000006</v>
      </c>
      <c r="I29">
        <v>12994</v>
      </c>
      <c r="J29" s="4">
        <f>I29/$I$18*100</f>
        <v>98.573812774996199</v>
      </c>
      <c r="K29" s="4">
        <f t="shared" si="8"/>
        <v>5.7692307692307692</v>
      </c>
      <c r="L29" s="4">
        <f t="shared" si="9"/>
        <v>39.38714499252616</v>
      </c>
      <c r="M29" s="5">
        <f t="shared" si="10"/>
        <v>0.80280000000000007</v>
      </c>
    </row>
    <row r="30" spans="1:13">
      <c r="A30" s="2" t="s">
        <v>12</v>
      </c>
      <c r="B30">
        <v>5</v>
      </c>
      <c r="C30">
        <v>170</v>
      </c>
      <c r="D30">
        <f>C30+D29</f>
        <v>3332</v>
      </c>
      <c r="E30">
        <v>358</v>
      </c>
      <c r="F30">
        <f>E30+F29</f>
        <v>8386</v>
      </c>
      <c r="G30" s="3">
        <f t="shared" si="6"/>
        <v>2.9833333333333334</v>
      </c>
      <c r="H30" s="3">
        <f t="shared" si="7"/>
        <v>69.88333333333334</v>
      </c>
      <c r="I30">
        <v>13182</v>
      </c>
      <c r="J30" s="4">
        <f>I30/$I$18*100</f>
        <v>100</v>
      </c>
      <c r="K30" s="4">
        <f t="shared" si="8"/>
        <v>47.486033519553075</v>
      </c>
      <c r="L30" s="4">
        <f t="shared" si="9"/>
        <v>39.73288814691152</v>
      </c>
      <c r="M30" s="5">
        <f t="shared" si="10"/>
        <v>0.83860000000000012</v>
      </c>
    </row>
    <row r="32" spans="1:13">
      <c r="C32" s="1" t="s">
        <v>0</v>
      </c>
      <c r="D32" s="1" t="s">
        <v>1</v>
      </c>
      <c r="E32" s="1" t="s">
        <v>2</v>
      </c>
      <c r="F32" s="1" t="s">
        <v>3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L32" s="1" t="s">
        <v>9</v>
      </c>
    </row>
    <row r="33" spans="1:13">
      <c r="A33" s="2" t="s">
        <v>10</v>
      </c>
      <c r="G33">
        <v>0.5</v>
      </c>
      <c r="I33">
        <v>13182</v>
      </c>
    </row>
    <row r="34" spans="1:13">
      <c r="A34" s="2" t="s">
        <v>13</v>
      </c>
      <c r="B34">
        <v>1</v>
      </c>
      <c r="C34">
        <v>2228</v>
      </c>
      <c r="D34">
        <f>C34</f>
        <v>2228</v>
      </c>
      <c r="E34">
        <v>2228</v>
      </c>
      <c r="F34">
        <f>E34</f>
        <v>2228</v>
      </c>
      <c r="G34" s="3">
        <f>E34/60*$G$3</f>
        <v>18.566666666666666</v>
      </c>
      <c r="H34" s="3">
        <f>F34/60*$G$33</f>
        <v>18.566666666666666</v>
      </c>
      <c r="I34">
        <v>9898</v>
      </c>
      <c r="J34" s="4">
        <f>I34/$I$33*100</f>
        <v>75.087240175997579</v>
      </c>
      <c r="K34" s="4">
        <f t="shared" ref="K34:L37" si="11">C34/E34*100</f>
        <v>100</v>
      </c>
      <c r="L34" s="4">
        <f t="shared" si="11"/>
        <v>100</v>
      </c>
      <c r="M34" s="5">
        <f>H34/$A$1*60</f>
        <v>0.2228</v>
      </c>
    </row>
    <row r="35" spans="1:13">
      <c r="A35" s="2" t="s">
        <v>13</v>
      </c>
      <c r="B35">
        <v>2</v>
      </c>
      <c r="C35">
        <v>2191</v>
      </c>
      <c r="D35">
        <f>C35+D34</f>
        <v>4419</v>
      </c>
      <c r="E35">
        <v>2191</v>
      </c>
      <c r="F35">
        <f>E35+F34</f>
        <v>4419</v>
      </c>
      <c r="G35" s="3">
        <f>E35/60*$G$3</f>
        <v>18.258333333333333</v>
      </c>
      <c r="H35" s="3">
        <f>F35/60*$G$33</f>
        <v>36.825000000000003</v>
      </c>
      <c r="I35">
        <v>11233</v>
      </c>
      <c r="J35" s="4">
        <f>I35/$I$18*100</f>
        <v>85.214686693976631</v>
      </c>
      <c r="K35" s="4">
        <f t="shared" si="11"/>
        <v>100</v>
      </c>
      <c r="L35" s="4">
        <f t="shared" si="11"/>
        <v>100</v>
      </c>
      <c r="M35" s="5">
        <f>H35/$A$1*60</f>
        <v>0.44190000000000007</v>
      </c>
    </row>
    <row r="36" spans="1:13">
      <c r="A36" s="2" t="s">
        <v>14</v>
      </c>
      <c r="C36">
        <v>455</v>
      </c>
      <c r="D36">
        <f>C36+D35</f>
        <v>4874</v>
      </c>
      <c r="E36">
        <v>455</v>
      </c>
      <c r="F36">
        <f>E36+F35</f>
        <v>4874</v>
      </c>
      <c r="G36" s="3">
        <f>E36/60*$G$3</f>
        <v>3.7916666666666665</v>
      </c>
      <c r="H36" s="3">
        <f>F36/60*$G$33</f>
        <v>40.616666666666667</v>
      </c>
      <c r="I36">
        <v>11476</v>
      </c>
      <c r="J36" s="4">
        <f>I36/$I$18*100</f>
        <v>87.058109543316647</v>
      </c>
      <c r="K36" s="4">
        <f t="shared" si="11"/>
        <v>100</v>
      </c>
      <c r="L36" s="4">
        <f t="shared" si="11"/>
        <v>100</v>
      </c>
      <c r="M36" s="5">
        <f>H36/$A$1*60</f>
        <v>0.4874</v>
      </c>
    </row>
    <row r="37" spans="1:13">
      <c r="A37" s="2" t="s">
        <v>12</v>
      </c>
      <c r="C37">
        <v>254</v>
      </c>
      <c r="D37">
        <f>C37+D36</f>
        <v>5128</v>
      </c>
      <c r="E37">
        <v>1769</v>
      </c>
      <c r="F37">
        <f>E37+F36</f>
        <v>6643</v>
      </c>
      <c r="G37" s="3">
        <f>E37/60*$G$3</f>
        <v>14.741666666666667</v>
      </c>
      <c r="H37" s="3">
        <f>F37/60*$G$33</f>
        <v>55.358333333333334</v>
      </c>
      <c r="I37">
        <v>12556</v>
      </c>
      <c r="J37" s="4">
        <f>I37/$I$18*100</f>
        <v>95.251099984827789</v>
      </c>
      <c r="K37" s="4">
        <f t="shared" si="11"/>
        <v>14.358394573205199</v>
      </c>
      <c r="L37" s="4">
        <f t="shared" si="11"/>
        <v>77.194038837874459</v>
      </c>
      <c r="M37" s="5">
        <f>H37/$A$1*60</f>
        <v>0.6643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H26" activeCellId="1" sqref="H21:H22 H26"/>
    </sheetView>
  </sheetViews>
  <sheetFormatPr defaultRowHeight="12.75"/>
  <cols>
    <col min="1" max="1" width="6.7109375" customWidth="1"/>
    <col min="2" max="2" width="2" bestFit="1" customWidth="1"/>
    <col min="7" max="7" width="6.85546875" customWidth="1"/>
    <col min="8" max="8" width="7.5703125" customWidth="1"/>
    <col min="9" max="9" width="6.85546875" customWidth="1"/>
    <col min="10" max="10" width="8.28515625" customWidth="1"/>
    <col min="11" max="11" width="7.85546875" customWidth="1"/>
    <col min="12" max="12" width="7.7109375" customWidth="1"/>
  </cols>
  <sheetData>
    <row r="1" spans="1:13">
      <c r="A1">
        <v>10000</v>
      </c>
    </row>
    <row r="2" spans="1:1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1:13">
      <c r="A3" s="2" t="s">
        <v>10</v>
      </c>
      <c r="G3">
        <v>0.5</v>
      </c>
      <c r="I3">
        <v>26333</v>
      </c>
    </row>
    <row r="4" spans="1:13">
      <c r="A4" s="2" t="s">
        <v>11</v>
      </c>
      <c r="B4">
        <v>0</v>
      </c>
      <c r="C4">
        <v>3528</v>
      </c>
      <c r="D4">
        <f>C4</f>
        <v>3528</v>
      </c>
      <c r="E4">
        <v>3528</v>
      </c>
      <c r="F4">
        <f>E4</f>
        <v>3528</v>
      </c>
      <c r="G4" s="3">
        <f>E4/60*$G$3</f>
        <v>29.4</v>
      </c>
      <c r="H4" s="3">
        <f>F4/60*$G$3</f>
        <v>29.4</v>
      </c>
      <c r="I4">
        <v>21254</v>
      </c>
      <c r="J4" s="4">
        <f>I4/$I$3*100</f>
        <v>80.7124140811909</v>
      </c>
      <c r="K4" s="4">
        <f>C4/E4*100</f>
        <v>100</v>
      </c>
      <c r="L4" s="4">
        <f>D4/F4*100</f>
        <v>100</v>
      </c>
      <c r="M4" s="5">
        <f>H4/$A$1*60</f>
        <v>0.1764</v>
      </c>
    </row>
    <row r="5" spans="1:13">
      <c r="A5" s="2" t="s">
        <v>12</v>
      </c>
      <c r="B5">
        <v>0</v>
      </c>
      <c r="C5">
        <v>278</v>
      </c>
      <c r="D5">
        <f>C5+D4</f>
        <v>3806</v>
      </c>
      <c r="E5">
        <v>4575</v>
      </c>
      <c r="F5">
        <f>E5+F4</f>
        <v>8103</v>
      </c>
      <c r="G5" s="3">
        <f t="shared" ref="G5:H15" si="0">E5/60*$G$3</f>
        <v>38.125</v>
      </c>
      <c r="H5" s="3">
        <f t="shared" si="0"/>
        <v>67.525000000000006</v>
      </c>
      <c r="I5">
        <v>25705</v>
      </c>
      <c r="J5" s="4">
        <f t="shared" ref="J5:J15" si="1">I5/$I$3*100</f>
        <v>97.615159685565644</v>
      </c>
      <c r="K5" s="4">
        <f t="shared" ref="K5:K15" si="2">C5/E5*100</f>
        <v>6.0765027322404377</v>
      </c>
      <c r="L5" s="4">
        <f t="shared" ref="L5:L15" si="3">D5/F5*100</f>
        <v>46.970257929162038</v>
      </c>
      <c r="M5" s="5">
        <f t="shared" ref="M5:M15" si="4">H5/$A$1*60</f>
        <v>0.40515000000000007</v>
      </c>
    </row>
    <row r="6" spans="1:13">
      <c r="A6" s="2" t="s">
        <v>11</v>
      </c>
      <c r="B6">
        <v>1</v>
      </c>
      <c r="C6">
        <v>1409</v>
      </c>
      <c r="D6">
        <f>C6+D4</f>
        <v>4937</v>
      </c>
      <c r="E6">
        <v>3511</v>
      </c>
      <c r="F6">
        <f>E6+F4</f>
        <v>7039</v>
      </c>
      <c r="G6" s="3">
        <f t="shared" si="0"/>
        <v>29.258333333333333</v>
      </c>
      <c r="H6" s="6">
        <f t="shared" si="0"/>
        <v>58.658333333333331</v>
      </c>
      <c r="I6">
        <v>24524</v>
      </c>
      <c r="J6" s="4">
        <f t="shared" si="1"/>
        <v>93.130292788516314</v>
      </c>
      <c r="K6" s="4">
        <f t="shared" si="2"/>
        <v>40.131016804329249</v>
      </c>
      <c r="L6" s="4">
        <f t="shared" si="3"/>
        <v>70.137803665293362</v>
      </c>
      <c r="M6" s="5">
        <f t="shared" si="4"/>
        <v>0.35194999999999999</v>
      </c>
    </row>
    <row r="7" spans="1:13">
      <c r="A7" s="2" t="s">
        <v>12</v>
      </c>
      <c r="B7">
        <v>1</v>
      </c>
      <c r="C7">
        <v>306</v>
      </c>
      <c r="D7">
        <f>C7+D6</f>
        <v>5243</v>
      </c>
      <c r="E7">
        <v>2046</v>
      </c>
      <c r="F7">
        <f>E7+F6</f>
        <v>9085</v>
      </c>
      <c r="G7" s="3">
        <f t="shared" si="0"/>
        <v>17.05</v>
      </c>
      <c r="H7" s="6">
        <f t="shared" si="0"/>
        <v>75.708333333333329</v>
      </c>
      <c r="I7">
        <v>26294</v>
      </c>
      <c r="J7" s="4">
        <f t="shared" si="1"/>
        <v>99.851896859453916</v>
      </c>
      <c r="K7" s="4">
        <f t="shared" si="2"/>
        <v>14.95601173020528</v>
      </c>
      <c r="L7" s="4">
        <f t="shared" si="3"/>
        <v>57.710511832691246</v>
      </c>
      <c r="M7" s="5">
        <f t="shared" si="4"/>
        <v>0.45424999999999999</v>
      </c>
    </row>
    <row r="8" spans="1:13">
      <c r="A8" s="2" t="s">
        <v>11</v>
      </c>
      <c r="B8">
        <v>2</v>
      </c>
      <c r="C8">
        <v>624</v>
      </c>
      <c r="D8">
        <f>C8+D6</f>
        <v>5561</v>
      </c>
      <c r="E8">
        <v>3888</v>
      </c>
      <c r="F8">
        <f>E8+F6</f>
        <v>10927</v>
      </c>
      <c r="G8" s="3">
        <f t="shared" si="0"/>
        <v>32.4</v>
      </c>
      <c r="H8" s="3">
        <f t="shared" si="0"/>
        <v>91.058333333333337</v>
      </c>
      <c r="I8">
        <v>25544</v>
      </c>
      <c r="J8" s="4">
        <f t="shared" si="1"/>
        <v>97.00375954126001</v>
      </c>
      <c r="K8" s="4">
        <f t="shared" si="2"/>
        <v>16.049382716049383</v>
      </c>
      <c r="L8" s="4">
        <f t="shared" si="3"/>
        <v>50.892285165187154</v>
      </c>
      <c r="M8" s="5">
        <f t="shared" si="4"/>
        <v>0.54635</v>
      </c>
    </row>
    <row r="9" spans="1:13">
      <c r="A9" s="2" t="s">
        <v>12</v>
      </c>
      <c r="B9">
        <v>2</v>
      </c>
      <c r="C9">
        <v>313</v>
      </c>
      <c r="D9">
        <f>C9+D8</f>
        <v>5874</v>
      </c>
      <c r="E9">
        <v>1090</v>
      </c>
      <c r="F9">
        <f>E9+F8</f>
        <v>12017</v>
      </c>
      <c r="G9" s="3">
        <f t="shared" si="0"/>
        <v>9.0833333333333339</v>
      </c>
      <c r="H9" s="3">
        <f t="shared" si="0"/>
        <v>100.14166666666667</v>
      </c>
      <c r="I9">
        <v>26329</v>
      </c>
      <c r="J9" s="4">
        <f t="shared" si="1"/>
        <v>99.984809934302959</v>
      </c>
      <c r="K9" s="4">
        <f t="shared" si="2"/>
        <v>28.715596330275229</v>
      </c>
      <c r="L9" s="4">
        <f t="shared" si="3"/>
        <v>48.880752267620871</v>
      </c>
      <c r="M9" s="5">
        <f t="shared" si="4"/>
        <v>0.60085</v>
      </c>
    </row>
    <row r="10" spans="1:13">
      <c r="A10" s="2" t="s">
        <v>11</v>
      </c>
      <c r="B10">
        <v>3</v>
      </c>
      <c r="C10">
        <v>260</v>
      </c>
      <c r="D10">
        <f>C10+D8</f>
        <v>5821</v>
      </c>
      <c r="E10">
        <v>2840</v>
      </c>
      <c r="F10">
        <f>E10+F8</f>
        <v>13767</v>
      </c>
      <c r="G10" s="3">
        <f t="shared" si="0"/>
        <v>23.666666666666668</v>
      </c>
      <c r="H10" s="3">
        <f t="shared" si="0"/>
        <v>114.72499999999999</v>
      </c>
      <c r="I10">
        <v>25862</v>
      </c>
      <c r="J10" s="4">
        <f t="shared" si="1"/>
        <v>98.211369764174222</v>
      </c>
      <c r="K10" s="4">
        <f t="shared" si="2"/>
        <v>9.1549295774647899</v>
      </c>
      <c r="L10" s="4">
        <f t="shared" si="3"/>
        <v>42.2822691944505</v>
      </c>
      <c r="M10" s="5">
        <f t="shared" si="4"/>
        <v>0.68835000000000002</v>
      </c>
    </row>
    <row r="11" spans="1:13">
      <c r="A11" s="2" t="s">
        <v>12</v>
      </c>
      <c r="B11">
        <v>3</v>
      </c>
      <c r="C11">
        <v>316</v>
      </c>
      <c r="D11">
        <f>C11+D10</f>
        <v>6137</v>
      </c>
      <c r="E11">
        <v>781</v>
      </c>
      <c r="F11">
        <f>E11+F10</f>
        <v>14548</v>
      </c>
      <c r="G11" s="3">
        <f t="shared" si="0"/>
        <v>6.5083333333333337</v>
      </c>
      <c r="H11" s="6">
        <f t="shared" si="0"/>
        <v>121.23333333333333</v>
      </c>
      <c r="I11">
        <v>26332</v>
      </c>
      <c r="J11" s="4">
        <f t="shared" si="1"/>
        <v>99.996202483575743</v>
      </c>
      <c r="K11" s="4">
        <f t="shared" si="2"/>
        <v>40.46094750320102</v>
      </c>
      <c r="L11" s="4">
        <f t="shared" si="3"/>
        <v>42.184492713775093</v>
      </c>
      <c r="M11" s="5">
        <f t="shared" si="4"/>
        <v>0.72740000000000005</v>
      </c>
    </row>
    <row r="12" spans="1:13">
      <c r="A12" s="2" t="s">
        <v>11</v>
      </c>
      <c r="B12">
        <v>4</v>
      </c>
      <c r="C12">
        <v>82</v>
      </c>
      <c r="D12">
        <f>C12+D10</f>
        <v>5903</v>
      </c>
      <c r="E12">
        <v>574</v>
      </c>
      <c r="F12">
        <f>E12+F10</f>
        <v>14341</v>
      </c>
      <c r="G12" s="3">
        <f t="shared" si="0"/>
        <v>4.7833333333333332</v>
      </c>
      <c r="H12" s="3">
        <f t="shared" si="0"/>
        <v>119.50833333333334</v>
      </c>
      <c r="I12">
        <v>25953</v>
      </c>
      <c r="J12" s="4">
        <f t="shared" si="1"/>
        <v>98.556943758781756</v>
      </c>
      <c r="K12" s="4">
        <f t="shared" si="2"/>
        <v>14.285714285714285</v>
      </c>
      <c r="L12" s="4">
        <f t="shared" si="3"/>
        <v>41.161704204727705</v>
      </c>
      <c r="M12" s="5">
        <f t="shared" si="4"/>
        <v>0.71705000000000008</v>
      </c>
    </row>
    <row r="13" spans="1:13">
      <c r="A13" s="2" t="s">
        <v>12</v>
      </c>
      <c r="B13">
        <v>4</v>
      </c>
      <c r="C13">
        <v>317</v>
      </c>
      <c r="D13">
        <f>C13+D12</f>
        <v>6220</v>
      </c>
      <c r="E13">
        <v>695</v>
      </c>
      <c r="F13">
        <f>E13+F12</f>
        <v>15036</v>
      </c>
      <c r="G13" s="3">
        <f t="shared" si="0"/>
        <v>5.791666666666667</v>
      </c>
      <c r="H13" s="3">
        <f t="shared" si="0"/>
        <v>125.3</v>
      </c>
      <c r="I13">
        <v>26333</v>
      </c>
      <c r="J13" s="4">
        <f t="shared" si="1"/>
        <v>100</v>
      </c>
      <c r="K13" s="4">
        <f t="shared" si="2"/>
        <v>45.611510791366904</v>
      </c>
      <c r="L13" s="4">
        <f t="shared" si="3"/>
        <v>41.367384942803938</v>
      </c>
      <c r="M13" s="5">
        <f t="shared" si="4"/>
        <v>0.75180000000000002</v>
      </c>
    </row>
    <row r="14" spans="1:13">
      <c r="A14" s="2" t="s">
        <v>11</v>
      </c>
      <c r="B14">
        <v>5</v>
      </c>
      <c r="C14">
        <v>28</v>
      </c>
      <c r="D14">
        <f>C14+D12</f>
        <v>5931</v>
      </c>
      <c r="E14">
        <v>574</v>
      </c>
      <c r="F14">
        <f>E14+F12</f>
        <v>14915</v>
      </c>
      <c r="G14" s="3">
        <f t="shared" si="0"/>
        <v>4.7833333333333332</v>
      </c>
      <c r="H14" s="3">
        <f t="shared" si="0"/>
        <v>124.29166666666667</v>
      </c>
      <c r="I14">
        <v>25983</v>
      </c>
      <c r="J14" s="4">
        <f t="shared" si="1"/>
        <v>98.670869251509501</v>
      </c>
      <c r="K14" s="4">
        <f t="shared" si="2"/>
        <v>4.8780487804878048</v>
      </c>
      <c r="L14" s="4">
        <f t="shared" si="3"/>
        <v>39.765336909151863</v>
      </c>
      <c r="M14" s="5">
        <f t="shared" si="4"/>
        <v>0.74575000000000002</v>
      </c>
    </row>
    <row r="15" spans="1:13">
      <c r="A15" s="2" t="s">
        <v>12</v>
      </c>
      <c r="B15">
        <v>5</v>
      </c>
      <c r="C15">
        <v>317</v>
      </c>
      <c r="D15">
        <f>C15+D14</f>
        <v>6248</v>
      </c>
      <c r="E15">
        <v>667</v>
      </c>
      <c r="F15">
        <f>E15+F14</f>
        <v>15582</v>
      </c>
      <c r="G15" s="3">
        <f t="shared" si="0"/>
        <v>5.5583333333333336</v>
      </c>
      <c r="H15" s="3">
        <f t="shared" si="0"/>
        <v>129.85</v>
      </c>
      <c r="I15">
        <v>26333</v>
      </c>
      <c r="J15" s="4">
        <f t="shared" si="1"/>
        <v>100</v>
      </c>
      <c r="K15" s="4">
        <f t="shared" si="2"/>
        <v>47.526236881559221</v>
      </c>
      <c r="L15" s="4">
        <f t="shared" si="3"/>
        <v>40.097548453343599</v>
      </c>
      <c r="M15" s="5">
        <f t="shared" si="4"/>
        <v>0.77910000000000001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H26" activeCellId="1" sqref="H21:H22 H26"/>
    </sheetView>
  </sheetViews>
  <sheetFormatPr defaultRowHeight="12.75"/>
  <cols>
    <col min="1" max="1" width="6.7109375" customWidth="1"/>
    <col min="2" max="2" width="2" bestFit="1" customWidth="1"/>
    <col min="7" max="7" width="6.85546875" customWidth="1"/>
    <col min="8" max="8" width="7.5703125" customWidth="1"/>
    <col min="9" max="9" width="6.85546875" customWidth="1"/>
    <col min="10" max="10" width="8.28515625" customWidth="1"/>
    <col min="11" max="11" width="7.85546875" customWidth="1"/>
    <col min="12" max="12" width="7.7109375" customWidth="1"/>
  </cols>
  <sheetData>
    <row r="1" spans="1:13">
      <c r="A1">
        <v>20000</v>
      </c>
    </row>
    <row r="2" spans="1:1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1:13">
      <c r="A3" s="2" t="s">
        <v>10</v>
      </c>
      <c r="G3">
        <v>0.5</v>
      </c>
      <c r="I3">
        <v>52626</v>
      </c>
    </row>
    <row r="4" spans="1:13">
      <c r="A4" s="2" t="s">
        <v>11</v>
      </c>
      <c r="B4">
        <v>0</v>
      </c>
      <c r="C4">
        <v>7018</v>
      </c>
      <c r="D4">
        <f>C4</f>
        <v>7018</v>
      </c>
      <c r="E4">
        <v>7018</v>
      </c>
      <c r="F4">
        <f>E4</f>
        <v>7018</v>
      </c>
      <c r="G4" s="3">
        <f>E4/60*$G$3</f>
        <v>58.483333333333334</v>
      </c>
      <c r="H4" s="3">
        <f>F4/60*$G$3</f>
        <v>58.483333333333334</v>
      </c>
      <c r="I4">
        <v>43444</v>
      </c>
      <c r="J4" s="4">
        <f>I4/$I$3*100</f>
        <v>82.55235054915822</v>
      </c>
      <c r="K4" s="4">
        <f>C4/E4*100</f>
        <v>100</v>
      </c>
      <c r="L4" s="4">
        <f>D4/F4*100</f>
        <v>100</v>
      </c>
      <c r="M4" s="5">
        <f>H4/$A$1*60</f>
        <v>0.17545000000000002</v>
      </c>
    </row>
    <row r="5" spans="1:13">
      <c r="A5" s="2" t="s">
        <v>12</v>
      </c>
      <c r="B5">
        <v>0</v>
      </c>
      <c r="C5">
        <v>568</v>
      </c>
      <c r="D5">
        <f>C5+D4</f>
        <v>7586</v>
      </c>
      <c r="E5">
        <v>8301</v>
      </c>
      <c r="F5">
        <f>E5+F4</f>
        <v>15319</v>
      </c>
      <c r="G5" s="3">
        <f t="shared" ref="G5:H15" si="0">E5/60*$G$3</f>
        <v>69.174999999999997</v>
      </c>
      <c r="H5" s="3">
        <f t="shared" si="0"/>
        <v>127.65833333333333</v>
      </c>
      <c r="I5">
        <v>51486</v>
      </c>
      <c r="J5" s="4">
        <f t="shared" ref="J5:J15" si="1">I5/$I$3*100</f>
        <v>97.833770379660251</v>
      </c>
      <c r="K5" s="4">
        <f t="shared" ref="K5:L15" si="2">C5/E5*100</f>
        <v>6.8425490904710271</v>
      </c>
      <c r="L5" s="4">
        <f t="shared" si="2"/>
        <v>49.520203668646779</v>
      </c>
      <c r="M5" s="5">
        <f t="shared" ref="M5:M15" si="3">H5/$A$1*60</f>
        <v>0.38297500000000001</v>
      </c>
    </row>
    <row r="6" spans="1:13">
      <c r="A6" s="2" t="s">
        <v>11</v>
      </c>
      <c r="B6">
        <v>1</v>
      </c>
      <c r="C6">
        <v>2510</v>
      </c>
      <c r="D6">
        <f>C6+D4</f>
        <v>9528</v>
      </c>
      <c r="E6">
        <v>6691</v>
      </c>
      <c r="F6">
        <f>E6+F4</f>
        <v>13709</v>
      </c>
      <c r="G6" s="3">
        <f t="shared" si="0"/>
        <v>55.758333333333333</v>
      </c>
      <c r="H6" s="6">
        <f t="shared" si="0"/>
        <v>114.24166666666666</v>
      </c>
      <c r="I6">
        <v>49209</v>
      </c>
      <c r="J6" s="4">
        <f t="shared" si="1"/>
        <v>93.507011743244789</v>
      </c>
      <c r="K6" s="4">
        <f t="shared" si="2"/>
        <v>37.513077267971902</v>
      </c>
      <c r="L6" s="4">
        <f t="shared" si="2"/>
        <v>69.501787147129619</v>
      </c>
      <c r="M6" s="5">
        <f t="shared" si="3"/>
        <v>0.34272499999999995</v>
      </c>
    </row>
    <row r="7" spans="1:13">
      <c r="A7" s="2" t="s">
        <v>12</v>
      </c>
      <c r="B7">
        <v>1</v>
      </c>
      <c r="C7">
        <v>618</v>
      </c>
      <c r="D7">
        <f>C7+D6</f>
        <v>10146</v>
      </c>
      <c r="E7">
        <v>3879</v>
      </c>
      <c r="F7">
        <f>E7+F6</f>
        <v>17588</v>
      </c>
      <c r="G7" s="3">
        <f t="shared" si="0"/>
        <v>32.325000000000003</v>
      </c>
      <c r="H7" s="6">
        <f t="shared" si="0"/>
        <v>146.56666666666666</v>
      </c>
      <c r="I7">
        <v>52561</v>
      </c>
      <c r="J7" s="4">
        <f t="shared" si="1"/>
        <v>99.876486907612204</v>
      </c>
      <c r="K7" s="4">
        <f t="shared" si="2"/>
        <v>15.931941221964424</v>
      </c>
      <c r="L7" s="4">
        <f t="shared" si="2"/>
        <v>57.687059358653627</v>
      </c>
      <c r="M7" s="5">
        <f t="shared" si="3"/>
        <v>0.43969999999999998</v>
      </c>
    </row>
    <row r="8" spans="1:13">
      <c r="A8" s="2" t="s">
        <v>11</v>
      </c>
      <c r="B8">
        <v>2</v>
      </c>
      <c r="C8">
        <v>1206</v>
      </c>
      <c r="D8">
        <f>C8+D6</f>
        <v>10734</v>
      </c>
      <c r="E8">
        <v>7733</v>
      </c>
      <c r="F8">
        <f>E8+F6</f>
        <v>21442</v>
      </c>
      <c r="G8" s="3">
        <f t="shared" si="0"/>
        <v>64.441666666666663</v>
      </c>
      <c r="H8" s="3">
        <f t="shared" si="0"/>
        <v>178.68333333333334</v>
      </c>
      <c r="I8">
        <v>51027</v>
      </c>
      <c r="J8" s="4">
        <f t="shared" si="1"/>
        <v>96.961577927260294</v>
      </c>
      <c r="K8" s="4">
        <f t="shared" si="2"/>
        <v>15.595499806026123</v>
      </c>
      <c r="L8" s="4">
        <f t="shared" si="2"/>
        <v>50.060628672698435</v>
      </c>
      <c r="M8" s="5">
        <f t="shared" si="3"/>
        <v>0.53605000000000003</v>
      </c>
    </row>
    <row r="9" spans="1:13">
      <c r="A9" s="2" t="s">
        <v>12</v>
      </c>
      <c r="B9">
        <v>2</v>
      </c>
      <c r="C9">
        <v>638</v>
      </c>
      <c r="D9">
        <f>C9+D8</f>
        <v>11372</v>
      </c>
      <c r="E9">
        <v>2204</v>
      </c>
      <c r="F9">
        <f>E9+F8</f>
        <v>23646</v>
      </c>
      <c r="G9" s="3">
        <f t="shared" si="0"/>
        <v>18.366666666666667</v>
      </c>
      <c r="H9" s="3">
        <f t="shared" si="0"/>
        <v>197.05</v>
      </c>
      <c r="I9">
        <v>52621</v>
      </c>
      <c r="J9" s="4">
        <f t="shared" si="1"/>
        <v>99.990498992893251</v>
      </c>
      <c r="K9" s="4">
        <f t="shared" si="2"/>
        <v>28.947368421052634</v>
      </c>
      <c r="L9" s="4">
        <f t="shared" si="2"/>
        <v>48.092700668189124</v>
      </c>
      <c r="M9" s="5">
        <f t="shared" si="3"/>
        <v>0.59115000000000006</v>
      </c>
    </row>
    <row r="10" spans="1:13">
      <c r="A10" s="2" t="s">
        <v>11</v>
      </c>
      <c r="B10">
        <v>3</v>
      </c>
      <c r="C10">
        <v>469</v>
      </c>
      <c r="D10">
        <f>C10+D8</f>
        <v>11203</v>
      </c>
      <c r="E10">
        <v>5660</v>
      </c>
      <c r="F10">
        <f>E10+F8</f>
        <v>27102</v>
      </c>
      <c r="G10" s="3">
        <f t="shared" si="0"/>
        <v>47.166666666666664</v>
      </c>
      <c r="H10" s="3">
        <f t="shared" si="0"/>
        <v>225.85</v>
      </c>
      <c r="I10">
        <v>51595</v>
      </c>
      <c r="J10" s="4">
        <f t="shared" si="1"/>
        <v>98.040892334587468</v>
      </c>
      <c r="K10" s="4">
        <f t="shared" si="2"/>
        <v>8.2862190812720851</v>
      </c>
      <c r="L10" s="4">
        <f t="shared" si="2"/>
        <v>41.336432735591472</v>
      </c>
      <c r="M10" s="5">
        <f t="shared" si="3"/>
        <v>0.67754999999999999</v>
      </c>
    </row>
    <row r="11" spans="1:13">
      <c r="A11" s="2" t="s">
        <v>12</v>
      </c>
      <c r="B11">
        <v>3</v>
      </c>
      <c r="C11">
        <v>641</v>
      </c>
      <c r="D11">
        <f>C11+D10</f>
        <v>11844</v>
      </c>
      <c r="E11">
        <v>1659</v>
      </c>
      <c r="F11">
        <f>E11+F10</f>
        <v>28761</v>
      </c>
      <c r="G11" s="3">
        <f t="shared" si="0"/>
        <v>13.824999999999999</v>
      </c>
      <c r="H11" s="6">
        <f t="shared" si="0"/>
        <v>239.67500000000001</v>
      </c>
      <c r="I11">
        <v>52624</v>
      </c>
      <c r="J11" s="4">
        <f t="shared" si="1"/>
        <v>99.9961995971573</v>
      </c>
      <c r="K11" s="4">
        <f t="shared" si="2"/>
        <v>38.637733574442436</v>
      </c>
      <c r="L11" s="4">
        <f t="shared" si="2"/>
        <v>41.180765620110563</v>
      </c>
      <c r="M11" s="5">
        <f t="shared" si="3"/>
        <v>0.71902500000000003</v>
      </c>
    </row>
    <row r="12" spans="1:13">
      <c r="A12" s="2" t="s">
        <v>11</v>
      </c>
      <c r="B12">
        <v>4</v>
      </c>
      <c r="C12">
        <v>173</v>
      </c>
      <c r="D12">
        <f>C12+D10</f>
        <v>11376</v>
      </c>
      <c r="E12">
        <v>2882</v>
      </c>
      <c r="F12">
        <f>E12+F10</f>
        <v>29984</v>
      </c>
      <c r="G12" s="3">
        <f t="shared" si="0"/>
        <v>24.016666666666666</v>
      </c>
      <c r="H12" s="3">
        <f t="shared" si="0"/>
        <v>249.86666666666667</v>
      </c>
      <c r="I12">
        <v>51793</v>
      </c>
      <c r="J12" s="4">
        <f t="shared" si="1"/>
        <v>98.417132216014906</v>
      </c>
      <c r="K12" s="4">
        <f t="shared" si="2"/>
        <v>6.0027758501040944</v>
      </c>
      <c r="L12" s="4">
        <f t="shared" si="2"/>
        <v>37.940234791889004</v>
      </c>
      <c r="M12" s="5">
        <f t="shared" si="3"/>
        <v>0.74960000000000004</v>
      </c>
    </row>
    <row r="13" spans="1:13">
      <c r="A13" s="2" t="s">
        <v>12</v>
      </c>
      <c r="B13">
        <v>4</v>
      </c>
      <c r="C13">
        <v>642</v>
      </c>
      <c r="D13">
        <f>C13+D12</f>
        <v>12018</v>
      </c>
      <c r="E13">
        <v>1472</v>
      </c>
      <c r="F13">
        <f>E13+F12</f>
        <v>31456</v>
      </c>
      <c r="G13" s="3">
        <f t="shared" si="0"/>
        <v>12.266666666666667</v>
      </c>
      <c r="H13" s="3">
        <f t="shared" si="0"/>
        <v>262.13333333333333</v>
      </c>
      <c r="I13">
        <v>52625</v>
      </c>
      <c r="J13" s="4">
        <f t="shared" si="1"/>
        <v>99.99809979857865</v>
      </c>
      <c r="K13" s="4">
        <f t="shared" si="2"/>
        <v>43.614130434782609</v>
      </c>
      <c r="L13" s="4">
        <f t="shared" si="2"/>
        <v>38.205747711088506</v>
      </c>
      <c r="M13" s="5">
        <f t="shared" si="3"/>
        <v>0.78639999999999999</v>
      </c>
    </row>
    <row r="14" spans="1:13">
      <c r="A14" s="2" t="s">
        <v>11</v>
      </c>
      <c r="B14">
        <v>5</v>
      </c>
      <c r="C14">
        <v>51</v>
      </c>
      <c r="D14">
        <f>C14+D12</f>
        <v>11427</v>
      </c>
      <c r="E14">
        <v>1194</v>
      </c>
      <c r="F14">
        <f>E14+F12</f>
        <v>31178</v>
      </c>
      <c r="G14" s="3">
        <f t="shared" si="0"/>
        <v>9.9499999999999993</v>
      </c>
      <c r="H14" s="3">
        <f t="shared" si="0"/>
        <v>259.81666666666666</v>
      </c>
      <c r="I14">
        <v>51844</v>
      </c>
      <c r="J14" s="4">
        <f t="shared" si="1"/>
        <v>98.51404248850379</v>
      </c>
      <c r="K14" s="4">
        <f t="shared" si="2"/>
        <v>4.2713567839195976</v>
      </c>
      <c r="L14" s="4">
        <f t="shared" si="2"/>
        <v>36.650843543524282</v>
      </c>
      <c r="M14" s="5">
        <f t="shared" si="3"/>
        <v>0.77944999999999998</v>
      </c>
    </row>
    <row r="15" spans="1:13">
      <c r="A15" s="2" t="s">
        <v>12</v>
      </c>
      <c r="B15">
        <v>5</v>
      </c>
      <c r="C15">
        <v>64</v>
      </c>
      <c r="D15">
        <f>C15+D14</f>
        <v>11491</v>
      </c>
      <c r="E15">
        <v>1426</v>
      </c>
      <c r="F15">
        <f>E15+F14</f>
        <v>32604</v>
      </c>
      <c r="G15" s="3">
        <f t="shared" si="0"/>
        <v>11.883333333333333</v>
      </c>
      <c r="H15" s="3">
        <f t="shared" si="0"/>
        <v>271.7</v>
      </c>
      <c r="I15">
        <v>52626</v>
      </c>
      <c r="J15" s="4">
        <f t="shared" si="1"/>
        <v>100</v>
      </c>
      <c r="K15" s="4">
        <f t="shared" si="2"/>
        <v>4.4880785413744739</v>
      </c>
      <c r="L15" s="4">
        <f t="shared" si="2"/>
        <v>35.244141823089194</v>
      </c>
      <c r="M15" s="5">
        <f t="shared" si="3"/>
        <v>0.81509999999999994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5k test</vt:lpstr>
      <vt:lpstr>10k test</vt:lpstr>
      <vt:lpstr>20k 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wilson</dc:creator>
  <cp:lastModifiedBy>rev</cp:lastModifiedBy>
  <dcterms:created xsi:type="dcterms:W3CDTF">2003-09-29T20:04:11Z</dcterms:created>
  <dcterms:modified xsi:type="dcterms:W3CDTF">2009-12-18T21:54:33Z</dcterms:modified>
</cp:coreProperties>
</file>