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davidyoung/Desktop/UCT/3rd Year 1st Semester (2022)/EEE3088F/EEE3088F-Team-9/Other/"/>
    </mc:Choice>
  </mc:AlternateContent>
  <xr:revisionPtr revIDLastSave="0" documentId="13_ncr:1_{44523310-C4CF-B445-8979-0AC96D1674A2}" xr6:coauthVersionLast="47" xr6:coauthVersionMax="47" xr10:uidLastSave="{00000000-0000-0000-0000-000000000000}"/>
  <bookViews>
    <workbookView xWindow="38400" yWindow="-220" windowWidth="33000" windowHeight="19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2" i="1"/>
  <c r="F28" i="1"/>
  <c r="F5" i="1"/>
  <c r="F4" i="1"/>
  <c r="F3" i="1"/>
  <c r="F11" i="1"/>
  <c r="F10" i="1"/>
  <c r="F9" i="1"/>
  <c r="F6" i="1"/>
  <c r="F33" i="1"/>
  <c r="F34" i="1"/>
  <c r="F35" i="1"/>
  <c r="F36" i="1"/>
  <c r="F27" i="1"/>
  <c r="F26" i="1"/>
  <c r="F25" i="1"/>
  <c r="F23" i="1"/>
  <c r="F21" i="1"/>
  <c r="F24" i="1"/>
  <c r="F16" i="1"/>
  <c r="F17" i="1"/>
  <c r="F18" i="1"/>
  <c r="F7" i="1"/>
  <c r="F8" i="1"/>
  <c r="F12" i="1"/>
  <c r="F13" i="1"/>
  <c r="F14" i="1"/>
  <c r="F15" i="1"/>
  <c r="F2" i="1"/>
  <c r="F37" i="1" l="1"/>
  <c r="F31" i="1"/>
  <c r="F19" i="1"/>
  <c r="F39" i="1" l="1"/>
  <c r="F40" i="1"/>
</calcChain>
</file>

<file path=xl/sharedStrings.xml><?xml version="1.0" encoding="utf-8"?>
<sst xmlns="http://schemas.openxmlformats.org/spreadsheetml/2006/main" count="91" uniqueCount="71">
  <si>
    <t>Component Name</t>
  </si>
  <si>
    <t>Cost ($)</t>
  </si>
  <si>
    <t>JLCPCB Code</t>
  </si>
  <si>
    <t>Total Cost ($)</t>
  </si>
  <si>
    <t>Schottky diode</t>
  </si>
  <si>
    <t>C8598</t>
  </si>
  <si>
    <t>Battery mgmt IC</t>
  </si>
  <si>
    <t>C16581</t>
  </si>
  <si>
    <t>Inductor</t>
  </si>
  <si>
    <t>C408336</t>
  </si>
  <si>
    <t>EXTENDED</t>
  </si>
  <si>
    <t>Voltage booster</t>
  </si>
  <si>
    <t>C130338</t>
  </si>
  <si>
    <t>P-channel MOSFET</t>
  </si>
  <si>
    <t>Voltage regulator</t>
  </si>
  <si>
    <t>C140319</t>
  </si>
  <si>
    <t>Total</t>
  </si>
  <si>
    <t>$</t>
  </si>
  <si>
    <t>plus $9 Ext</t>
  </si>
  <si>
    <t>Count (per board)</t>
  </si>
  <si>
    <t>SENSING</t>
  </si>
  <si>
    <t>POWER</t>
  </si>
  <si>
    <t>INTERFACING</t>
  </si>
  <si>
    <t>Zener diode</t>
  </si>
  <si>
    <t>1.0uF Capacitor</t>
  </si>
  <si>
    <t>C404969</t>
  </si>
  <si>
    <t>C8056</t>
  </si>
  <si>
    <t>C15849</t>
  </si>
  <si>
    <t>C1525</t>
  </si>
  <si>
    <t>C6482</t>
  </si>
  <si>
    <t>FTDI IC (CP2102-GMR)</t>
  </si>
  <si>
    <t>EEPROM IC (CAT24C256)</t>
  </si>
  <si>
    <t>C6568</t>
  </si>
  <si>
    <t>4.7kΩ Resistor</t>
  </si>
  <si>
    <t>plus $3 Ext</t>
  </si>
  <si>
    <t>Barometer (LPS22HBTR)</t>
  </si>
  <si>
    <t>C90846</t>
  </si>
  <si>
    <t>plus $6 Ext</t>
  </si>
  <si>
    <t>C94049</t>
  </si>
  <si>
    <t>Temp Sensor (LM61BIZ/NOPB)</t>
  </si>
  <si>
    <t>Per Board Total</t>
  </si>
  <si>
    <t>plus $18 Ext</t>
  </si>
  <si>
    <t>1Ω Resistor</t>
  </si>
  <si>
    <t>C17928</t>
  </si>
  <si>
    <t>Green LED</t>
  </si>
  <si>
    <t>C72043</t>
  </si>
  <si>
    <t>Red LED</t>
  </si>
  <si>
    <t>10uF Capacitor</t>
  </si>
  <si>
    <t>C13585</t>
  </si>
  <si>
    <t>22uF Capacitor</t>
  </si>
  <si>
    <t>1uF Capacitor</t>
  </si>
  <si>
    <t>0.47uF Capacitor</t>
  </si>
  <si>
    <t>1.2kΩ  Resistor</t>
  </si>
  <si>
    <t>C22765</t>
  </si>
  <si>
    <t>100kΩ  Resistor</t>
  </si>
  <si>
    <t>C17900</t>
  </si>
  <si>
    <t>33kΩ  Resistor</t>
  </si>
  <si>
    <t>C12891</t>
  </si>
  <si>
    <t>C28323</t>
  </si>
  <si>
    <t>C47339</t>
  </si>
  <si>
    <t>USB Connector (MicroXNJ)</t>
  </si>
  <si>
    <t>C84256</t>
  </si>
  <si>
    <t>C7377</t>
  </si>
  <si>
    <t>MCP6002 Op-amp</t>
  </si>
  <si>
    <t>10kΩ Resistor</t>
  </si>
  <si>
    <t>C25804</t>
  </si>
  <si>
    <t>0.1uF Capacitor</t>
  </si>
  <si>
    <t>C4216</t>
  </si>
  <si>
    <t>C8492</t>
  </si>
  <si>
    <t>C23162</t>
  </si>
  <si>
    <t>5 Board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</si>
</sst>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3" fillId="3" borderId="0" xfId="3"/>
    <xf numFmtId="0" fontId="2" fillId="2" borderId="0" xfId="2" applyAlignment="1">
      <alignment horizontal="right"/>
    </xf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15.33203125" bestFit="1" customWidth="1"/>
    <col min="2" max="2" width="24.6640625" customWidth="1"/>
    <col min="3" max="3" width="16.6640625" bestFit="1" customWidth="1"/>
    <col min="4" max="4" width="23.33203125" bestFit="1" customWidth="1"/>
    <col min="5" max="5" width="10.5" bestFit="1" customWidth="1"/>
    <col min="6" max="6" width="17.5" bestFit="1" customWidth="1"/>
    <col min="7" max="7" width="10.33203125" bestFit="1" customWidth="1"/>
  </cols>
  <sheetData>
    <row r="1" spans="1:7" ht="21" thickBot="1" x14ac:dyDescent="0.3">
      <c r="B1" s="1" t="s">
        <v>0</v>
      </c>
      <c r="C1" s="1" t="s">
        <v>2</v>
      </c>
      <c r="D1" s="1" t="s">
        <v>19</v>
      </c>
      <c r="E1" s="1" t="s">
        <v>1</v>
      </c>
      <c r="F1" s="1" t="s">
        <v>3</v>
      </c>
    </row>
    <row r="2" spans="1:7" ht="16" thickTop="1" x14ac:dyDescent="0.2">
      <c r="A2" s="2" t="s">
        <v>21</v>
      </c>
      <c r="B2" t="s">
        <v>42</v>
      </c>
      <c r="C2" t="s">
        <v>43</v>
      </c>
      <c r="D2">
        <v>2</v>
      </c>
      <c r="E2">
        <v>5.1000000000000004E-3</v>
      </c>
      <c r="F2">
        <f t="shared" ref="F2:F6" si="0">(D2*E2)</f>
        <v>1.0200000000000001E-2</v>
      </c>
    </row>
    <row r="3" spans="1:7" x14ac:dyDescent="0.2">
      <c r="A3" s="2"/>
      <c r="B3" t="s">
        <v>52</v>
      </c>
      <c r="C3" t="s">
        <v>53</v>
      </c>
      <c r="D3">
        <v>3</v>
      </c>
      <c r="E3">
        <v>1.2999999999999999E-3</v>
      </c>
      <c r="F3">
        <f t="shared" si="0"/>
        <v>3.8999999999999998E-3</v>
      </c>
    </row>
    <row r="4" spans="1:7" x14ac:dyDescent="0.2">
      <c r="A4" s="2"/>
      <c r="B4" t="s">
        <v>54</v>
      </c>
      <c r="C4" t="s">
        <v>55</v>
      </c>
      <c r="D4">
        <v>1</v>
      </c>
      <c r="E4">
        <v>3.8E-3</v>
      </c>
      <c r="F4">
        <f t="shared" si="0"/>
        <v>3.8E-3</v>
      </c>
    </row>
    <row r="5" spans="1:7" x14ac:dyDescent="0.2">
      <c r="A5" s="2"/>
      <c r="B5" t="s">
        <v>56</v>
      </c>
      <c r="C5" t="s">
        <v>67</v>
      </c>
      <c r="D5">
        <v>1</v>
      </c>
      <c r="E5">
        <v>1.2999999999999999E-3</v>
      </c>
      <c r="F5">
        <f t="shared" si="0"/>
        <v>1.2999999999999999E-3</v>
      </c>
    </row>
    <row r="6" spans="1:7" x14ac:dyDescent="0.2">
      <c r="A6" s="2"/>
      <c r="B6" t="s">
        <v>46</v>
      </c>
      <c r="C6" t="s">
        <v>61</v>
      </c>
      <c r="D6">
        <v>1</v>
      </c>
      <c r="E6">
        <v>1.3599999999999999E-2</v>
      </c>
      <c r="F6">
        <f t="shared" si="0"/>
        <v>1.3599999999999999E-2</v>
      </c>
    </row>
    <row r="7" spans="1:7" x14ac:dyDescent="0.2">
      <c r="B7" t="s">
        <v>44</v>
      </c>
      <c r="C7" t="s">
        <v>45</v>
      </c>
      <c r="D7">
        <v>1</v>
      </c>
      <c r="E7">
        <v>2.9600000000000001E-2</v>
      </c>
      <c r="F7">
        <f t="shared" ref="F7:F18" si="1">(D7*E7)</f>
        <v>2.9600000000000001E-2</v>
      </c>
    </row>
    <row r="8" spans="1:7" x14ac:dyDescent="0.2">
      <c r="B8" t="s">
        <v>47</v>
      </c>
      <c r="C8" t="s">
        <v>48</v>
      </c>
      <c r="D8">
        <v>3</v>
      </c>
      <c r="E8">
        <v>4.0899999999999999E-2</v>
      </c>
      <c r="F8">
        <f t="shared" si="1"/>
        <v>0.1227</v>
      </c>
    </row>
    <row r="9" spans="1:7" x14ac:dyDescent="0.2">
      <c r="B9" t="s">
        <v>49</v>
      </c>
      <c r="C9" t="s">
        <v>57</v>
      </c>
      <c r="D9">
        <v>3</v>
      </c>
      <c r="E9">
        <v>7.3499999999999996E-2</v>
      </c>
      <c r="F9">
        <f t="shared" ref="F9:F10" si="2">(D9*E9)</f>
        <v>0.22049999999999997</v>
      </c>
    </row>
    <row r="10" spans="1:7" x14ac:dyDescent="0.2">
      <c r="B10" t="s">
        <v>50</v>
      </c>
      <c r="C10" t="s">
        <v>58</v>
      </c>
      <c r="D10">
        <v>1</v>
      </c>
      <c r="E10">
        <v>9.5999999999999992E-3</v>
      </c>
      <c r="F10">
        <f t="shared" si="2"/>
        <v>9.5999999999999992E-3</v>
      </c>
    </row>
    <row r="11" spans="1:7" x14ac:dyDescent="0.2">
      <c r="B11" t="s">
        <v>51</v>
      </c>
      <c r="C11" t="s">
        <v>59</v>
      </c>
      <c r="D11">
        <v>1</v>
      </c>
      <c r="E11">
        <v>2E-3</v>
      </c>
      <c r="F11">
        <f t="shared" ref="F11" si="3">(D11*E11)</f>
        <v>2E-3</v>
      </c>
    </row>
    <row r="12" spans="1:7" x14ac:dyDescent="0.2">
      <c r="B12" t="s">
        <v>4</v>
      </c>
      <c r="C12" s="3" t="s">
        <v>5</v>
      </c>
      <c r="D12" s="4">
        <v>1</v>
      </c>
      <c r="E12">
        <v>4.2000000000000003E-2</v>
      </c>
      <c r="F12">
        <f t="shared" si="1"/>
        <v>4.2000000000000003E-2</v>
      </c>
    </row>
    <row r="13" spans="1:7" x14ac:dyDescent="0.2">
      <c r="B13" t="s">
        <v>6</v>
      </c>
      <c r="C13" t="s">
        <v>7</v>
      </c>
      <c r="D13" s="4">
        <v>1</v>
      </c>
      <c r="E13">
        <v>0.25600000000000001</v>
      </c>
      <c r="F13">
        <f t="shared" si="1"/>
        <v>0.25600000000000001</v>
      </c>
    </row>
    <row r="14" spans="1:7" x14ac:dyDescent="0.2">
      <c r="B14" t="s">
        <v>63</v>
      </c>
      <c r="C14" t="s">
        <v>62</v>
      </c>
      <c r="D14" s="4">
        <v>1</v>
      </c>
      <c r="E14">
        <v>0.40350000000000003</v>
      </c>
      <c r="F14">
        <f t="shared" si="1"/>
        <v>0.40350000000000003</v>
      </c>
    </row>
    <row r="15" spans="1:7" x14ac:dyDescent="0.2">
      <c r="B15" t="s">
        <v>8</v>
      </c>
      <c r="C15" t="s">
        <v>9</v>
      </c>
      <c r="D15" s="4">
        <v>1</v>
      </c>
      <c r="E15">
        <v>0.2225</v>
      </c>
      <c r="F15">
        <f t="shared" si="1"/>
        <v>0.2225</v>
      </c>
      <c r="G15" s="5" t="s">
        <v>10</v>
      </c>
    </row>
    <row r="16" spans="1:7" x14ac:dyDescent="0.2">
      <c r="B16" t="s">
        <v>11</v>
      </c>
      <c r="C16" t="s">
        <v>12</v>
      </c>
      <c r="D16" s="4">
        <v>1</v>
      </c>
      <c r="E16">
        <v>0.29370000000000002</v>
      </c>
      <c r="F16">
        <f t="shared" si="1"/>
        <v>0.29370000000000002</v>
      </c>
      <c r="G16" s="5" t="s">
        <v>10</v>
      </c>
    </row>
    <row r="17" spans="1:7" x14ac:dyDescent="0.2">
      <c r="B17" t="s">
        <v>13</v>
      </c>
      <c r="C17" t="s">
        <v>68</v>
      </c>
      <c r="D17" s="4">
        <v>1</v>
      </c>
      <c r="E17">
        <v>2.7300000000000001E-2</v>
      </c>
      <c r="F17">
        <f t="shared" si="1"/>
        <v>2.7300000000000001E-2</v>
      </c>
    </row>
    <row r="18" spans="1:7" x14ac:dyDescent="0.2">
      <c r="B18" t="s">
        <v>14</v>
      </c>
      <c r="C18" t="s">
        <v>15</v>
      </c>
      <c r="D18" s="4">
        <v>1</v>
      </c>
      <c r="E18">
        <v>1.4948999999999999</v>
      </c>
      <c r="F18">
        <f t="shared" si="1"/>
        <v>1.4948999999999999</v>
      </c>
      <c r="G18" s="5" t="s">
        <v>10</v>
      </c>
    </row>
    <row r="19" spans="1:7" x14ac:dyDescent="0.2">
      <c r="B19" s="2" t="s">
        <v>16</v>
      </c>
      <c r="E19" s="6" t="s">
        <v>17</v>
      </c>
      <c r="F19" s="7">
        <f>SUM(F2:F18)</f>
        <v>3.1570999999999998</v>
      </c>
      <c r="G19" s="5" t="s">
        <v>18</v>
      </c>
    </row>
    <row r="21" spans="1:7" x14ac:dyDescent="0.2">
      <c r="A21" s="2" t="s">
        <v>22</v>
      </c>
      <c r="B21" t="s">
        <v>23</v>
      </c>
      <c r="C21" t="s">
        <v>26</v>
      </c>
      <c r="D21" s="4">
        <v>3</v>
      </c>
      <c r="E21">
        <v>1.7600000000000001E-2</v>
      </c>
      <c r="F21">
        <f t="shared" ref="F21:F27" si="4">(D21*E21)</f>
        <v>5.28E-2</v>
      </c>
    </row>
    <row r="22" spans="1:7" x14ac:dyDescent="0.2">
      <c r="A22" s="2"/>
      <c r="B22" t="s">
        <v>44</v>
      </c>
      <c r="C22" t="s">
        <v>45</v>
      </c>
      <c r="D22">
        <v>2</v>
      </c>
      <c r="E22">
        <v>2.9600000000000001E-2</v>
      </c>
      <c r="F22">
        <f t="shared" si="4"/>
        <v>5.9200000000000003E-2</v>
      </c>
    </row>
    <row r="23" spans="1:7" x14ac:dyDescent="0.2">
      <c r="B23" t="s">
        <v>66</v>
      </c>
      <c r="C23" t="s">
        <v>28</v>
      </c>
      <c r="D23">
        <v>2</v>
      </c>
      <c r="E23">
        <v>1E-3</v>
      </c>
      <c r="F23">
        <f t="shared" si="4"/>
        <v>2E-3</v>
      </c>
    </row>
    <row r="24" spans="1:7" x14ac:dyDescent="0.2">
      <c r="B24" t="s">
        <v>24</v>
      </c>
      <c r="C24" t="s">
        <v>27</v>
      </c>
      <c r="D24">
        <v>1</v>
      </c>
      <c r="E24">
        <v>5.4999999999999997E-3</v>
      </c>
      <c r="F24">
        <f t="shared" si="4"/>
        <v>5.4999999999999997E-3</v>
      </c>
    </row>
    <row r="25" spans="1:7" x14ac:dyDescent="0.2">
      <c r="B25" t="s">
        <v>31</v>
      </c>
      <c r="C25" t="s">
        <v>29</v>
      </c>
      <c r="D25" s="4">
        <v>1</v>
      </c>
      <c r="E25">
        <v>1.4287000000000001</v>
      </c>
      <c r="F25">
        <f t="shared" si="4"/>
        <v>1.4287000000000001</v>
      </c>
    </row>
    <row r="26" spans="1:7" x14ac:dyDescent="0.2">
      <c r="B26" t="s">
        <v>30</v>
      </c>
      <c r="C26" t="s">
        <v>32</v>
      </c>
      <c r="D26" s="4">
        <v>1</v>
      </c>
      <c r="E26">
        <v>3.5501999999999998</v>
      </c>
      <c r="F26">
        <f t="shared" si="4"/>
        <v>3.5501999999999998</v>
      </c>
    </row>
    <row r="27" spans="1:7" x14ac:dyDescent="0.2">
      <c r="B27" t="s">
        <v>60</v>
      </c>
      <c r="C27" t="s">
        <v>25</v>
      </c>
      <c r="D27" s="4">
        <v>1</v>
      </c>
      <c r="E27">
        <v>4.7E-2</v>
      </c>
      <c r="F27">
        <f t="shared" si="4"/>
        <v>4.7E-2</v>
      </c>
      <c r="G27" s="5" t="s">
        <v>10</v>
      </c>
    </row>
    <row r="28" spans="1:7" x14ac:dyDescent="0.2">
      <c r="B28" t="s">
        <v>52</v>
      </c>
      <c r="C28" t="s">
        <v>53</v>
      </c>
      <c r="D28">
        <v>2</v>
      </c>
      <c r="E28">
        <v>1.2999999999999999E-3</v>
      </c>
      <c r="F28">
        <f>(D28*E28)</f>
        <v>2.5999999999999999E-3</v>
      </c>
    </row>
    <row r="29" spans="1:7" x14ac:dyDescent="0.2">
      <c r="B29" t="s">
        <v>33</v>
      </c>
      <c r="C29" t="s">
        <v>69</v>
      </c>
      <c r="D29" s="4">
        <v>1</v>
      </c>
      <c r="E29">
        <v>1.1999999999999999E-3</v>
      </c>
      <c r="F29">
        <f>(D29*E29)</f>
        <v>1.1999999999999999E-3</v>
      </c>
    </row>
    <row r="30" spans="1:7" x14ac:dyDescent="0.2">
      <c r="B30" t="s">
        <v>64</v>
      </c>
      <c r="C30" t="s">
        <v>65</v>
      </c>
      <c r="D30" s="4">
        <v>2</v>
      </c>
      <c r="E30">
        <v>1.1999999999999999E-3</v>
      </c>
      <c r="F30">
        <f>(D30*E30)</f>
        <v>2.3999999999999998E-3</v>
      </c>
    </row>
    <row r="31" spans="1:7" x14ac:dyDescent="0.2">
      <c r="B31" s="2" t="s">
        <v>16</v>
      </c>
      <c r="E31" s="6" t="s">
        <v>17</v>
      </c>
      <c r="F31" s="7">
        <f>SUM(F21:F30)</f>
        <v>5.1515999999999993</v>
      </c>
      <c r="G31" s="5" t="s">
        <v>34</v>
      </c>
    </row>
    <row r="32" spans="1:7" x14ac:dyDescent="0.2">
      <c r="B32" s="2"/>
    </row>
    <row r="33" spans="1:7" x14ac:dyDescent="0.2">
      <c r="A33" s="2" t="s">
        <v>20</v>
      </c>
      <c r="B33" t="s">
        <v>66</v>
      </c>
      <c r="C33" t="s">
        <v>28</v>
      </c>
      <c r="D33">
        <v>1</v>
      </c>
      <c r="E33">
        <v>1E-3</v>
      </c>
      <c r="F33">
        <f>(D33*E33)</f>
        <v>1E-3</v>
      </c>
    </row>
    <row r="34" spans="1:7" x14ac:dyDescent="0.2">
      <c r="B34" t="s">
        <v>24</v>
      </c>
      <c r="C34" t="s">
        <v>27</v>
      </c>
      <c r="D34">
        <v>1</v>
      </c>
      <c r="E34">
        <v>5.4999999999999997E-3</v>
      </c>
      <c r="F34">
        <f>(D34*E34)</f>
        <v>5.4999999999999997E-3</v>
      </c>
    </row>
    <row r="35" spans="1:7" x14ac:dyDescent="0.2">
      <c r="B35" t="s">
        <v>35</v>
      </c>
      <c r="C35" t="s">
        <v>38</v>
      </c>
      <c r="D35">
        <v>1</v>
      </c>
      <c r="E35">
        <v>2.4323999999999999</v>
      </c>
      <c r="F35">
        <f>(D35*E35)</f>
        <v>2.4323999999999999</v>
      </c>
      <c r="G35" s="5" t="s">
        <v>10</v>
      </c>
    </row>
    <row r="36" spans="1:7" x14ac:dyDescent="0.2">
      <c r="B36" t="s">
        <v>39</v>
      </c>
      <c r="C36" t="s">
        <v>36</v>
      </c>
      <c r="D36" s="4">
        <v>1</v>
      </c>
      <c r="E36">
        <v>0.97230000000000005</v>
      </c>
      <c r="F36">
        <f>(D36*E36)</f>
        <v>0.97230000000000005</v>
      </c>
      <c r="G36" s="5" t="s">
        <v>10</v>
      </c>
    </row>
    <row r="37" spans="1:7" x14ac:dyDescent="0.2">
      <c r="B37" s="2" t="s">
        <v>16</v>
      </c>
      <c r="E37" s="6" t="s">
        <v>17</v>
      </c>
      <c r="F37" s="7">
        <f>SUM(F33:F36)</f>
        <v>3.4112</v>
      </c>
      <c r="G37" s="5" t="s">
        <v>37</v>
      </c>
    </row>
    <row r="38" spans="1:7" x14ac:dyDescent="0.2">
      <c r="B38" s="2"/>
    </row>
    <row r="39" spans="1:7" x14ac:dyDescent="0.2">
      <c r="B39" s="2" t="s">
        <v>40</v>
      </c>
      <c r="E39" s="6" t="s">
        <v>17</v>
      </c>
      <c r="F39" s="7">
        <f>SUM(F31+F37+F19)</f>
        <v>11.719899999999999</v>
      </c>
      <c r="G39" s="5" t="s">
        <v>41</v>
      </c>
    </row>
    <row r="40" spans="1:7" x14ac:dyDescent="0.2">
      <c r="B40" s="2" t="s">
        <v>70</v>
      </c>
      <c r="E40" s="6" t="s">
        <v>17</v>
      </c>
      <c r="F40" s="7">
        <f>SUM(F31+F37+F19)*5 + 6*3</f>
        <v>76.599499999999992</v>
      </c>
      <c r="G40" s="5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Microsoft Office User</cp:lastModifiedBy>
  <cp:lastPrinted>2022-04-08T19:19:57Z</cp:lastPrinted>
  <dcterms:created xsi:type="dcterms:W3CDTF">2015-06-05T18:17:20Z</dcterms:created>
  <dcterms:modified xsi:type="dcterms:W3CDTF">2022-04-08T19:20:27Z</dcterms:modified>
</cp:coreProperties>
</file>