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wenwang/Documents/Personal/Project/Ashton_FS_reader/"/>
    </mc:Choice>
  </mc:AlternateContent>
  <xr:revisionPtr revIDLastSave="0" documentId="13_ncr:1_{7BE7364D-2BE9-5C4B-A96A-0ECD239350A7}" xr6:coauthVersionLast="46" xr6:coauthVersionMax="46" xr10:uidLastSave="{00000000-0000-0000-0000-000000000000}"/>
  <bookViews>
    <workbookView xWindow="-38400" yWindow="-980" windowWidth="38400" windowHeight="19500" xr2:uid="{00000000-000D-0000-FFFF-FFFF00000000}"/>
  </bookViews>
  <sheets>
    <sheet name="Summary" sheetId="1" r:id="rId1"/>
    <sheet name="07.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P10" i="1" s="1"/>
  <c r="U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P33" i="1" s="1"/>
  <c r="C34" i="1"/>
  <c r="C35" i="1"/>
  <c r="C36" i="1"/>
  <c r="C37" i="1"/>
  <c r="C38" i="1"/>
  <c r="P38" i="1" s="1"/>
  <c r="C39" i="1"/>
  <c r="C40" i="1"/>
  <c r="C41" i="1"/>
  <c r="C42" i="1"/>
  <c r="C43" i="1"/>
  <c r="C44" i="1"/>
  <c r="C45" i="1"/>
  <c r="C46" i="1"/>
  <c r="C47" i="1"/>
  <c r="C48" i="1"/>
  <c r="C49" i="1"/>
  <c r="P49" i="1" s="1"/>
  <c r="C50" i="1"/>
  <c r="P50" i="1" s="1"/>
  <c r="U50" i="1" s="1"/>
  <c r="C51" i="1"/>
  <c r="C52" i="1"/>
  <c r="C53" i="1"/>
  <c r="C54" i="1"/>
  <c r="C55" i="1"/>
  <c r="C56" i="1"/>
  <c r="C57" i="1"/>
  <c r="P57" i="1" s="1"/>
  <c r="C58" i="1"/>
  <c r="C59" i="1"/>
  <c r="C60" i="1"/>
  <c r="C61" i="1"/>
  <c r="C62" i="1"/>
  <c r="C63" i="1"/>
  <c r="C64" i="1"/>
  <c r="C65" i="1"/>
  <c r="C66" i="1"/>
  <c r="C67" i="1"/>
  <c r="C68" i="1"/>
  <c r="C3" i="1"/>
  <c r="X68" i="1"/>
  <c r="W68" i="1"/>
  <c r="T68" i="1"/>
  <c r="Q68" i="1"/>
  <c r="N68" i="1"/>
  <c r="M68" i="1"/>
  <c r="L68" i="1"/>
  <c r="K68" i="1"/>
  <c r="J68" i="1"/>
  <c r="I68" i="1"/>
  <c r="H68" i="1"/>
  <c r="G68" i="1"/>
  <c r="F68" i="1"/>
  <c r="E68" i="1"/>
  <c r="D68" i="1"/>
  <c r="P68" i="1"/>
  <c r="X67" i="1"/>
  <c r="W67" i="1"/>
  <c r="T67" i="1"/>
  <c r="Q67" i="1"/>
  <c r="N67" i="1"/>
  <c r="M67" i="1"/>
  <c r="L67" i="1"/>
  <c r="K67" i="1"/>
  <c r="J67" i="1"/>
  <c r="I67" i="1"/>
  <c r="H67" i="1"/>
  <c r="G67" i="1"/>
  <c r="F67" i="1"/>
  <c r="E67" i="1"/>
  <c r="D67" i="1"/>
  <c r="X66" i="1"/>
  <c r="W66" i="1"/>
  <c r="T66" i="1"/>
  <c r="Q66" i="1"/>
  <c r="N66" i="1"/>
  <c r="M66" i="1"/>
  <c r="L66" i="1"/>
  <c r="K66" i="1"/>
  <c r="J66" i="1"/>
  <c r="I66" i="1"/>
  <c r="H66" i="1"/>
  <c r="G66" i="1"/>
  <c r="F66" i="1"/>
  <c r="E66" i="1"/>
  <c r="D66" i="1"/>
  <c r="X65" i="1"/>
  <c r="W65" i="1"/>
  <c r="T65" i="1"/>
  <c r="Q65" i="1"/>
  <c r="N65" i="1"/>
  <c r="M65" i="1"/>
  <c r="L65" i="1"/>
  <c r="K65" i="1"/>
  <c r="J65" i="1"/>
  <c r="I65" i="1"/>
  <c r="H65" i="1"/>
  <c r="G65" i="1"/>
  <c r="F65" i="1"/>
  <c r="E65" i="1"/>
  <c r="D65" i="1"/>
  <c r="P65" i="1"/>
  <c r="X64" i="1"/>
  <c r="W64" i="1"/>
  <c r="T64" i="1"/>
  <c r="Q64" i="1"/>
  <c r="N64" i="1"/>
  <c r="M64" i="1"/>
  <c r="L64" i="1"/>
  <c r="K64" i="1"/>
  <c r="J64" i="1"/>
  <c r="I64" i="1"/>
  <c r="H64" i="1"/>
  <c r="G64" i="1"/>
  <c r="F64" i="1"/>
  <c r="E64" i="1"/>
  <c r="P64" i="1" s="1"/>
  <c r="D64" i="1"/>
  <c r="X63" i="1"/>
  <c r="W63" i="1"/>
  <c r="T63" i="1"/>
  <c r="Q63" i="1"/>
  <c r="N63" i="1"/>
  <c r="M63" i="1"/>
  <c r="L63" i="1"/>
  <c r="K63" i="1"/>
  <c r="J63" i="1"/>
  <c r="I63" i="1"/>
  <c r="H63" i="1"/>
  <c r="G63" i="1"/>
  <c r="F63" i="1"/>
  <c r="E63" i="1"/>
  <c r="D63" i="1"/>
  <c r="P63" i="1"/>
  <c r="X62" i="1"/>
  <c r="W62" i="1"/>
  <c r="T62" i="1"/>
  <c r="Q62" i="1"/>
  <c r="N62" i="1"/>
  <c r="M62" i="1"/>
  <c r="L62" i="1"/>
  <c r="K62" i="1"/>
  <c r="J62" i="1"/>
  <c r="I62" i="1"/>
  <c r="H62" i="1"/>
  <c r="G62" i="1"/>
  <c r="F62" i="1"/>
  <c r="E62" i="1"/>
  <c r="D62" i="1"/>
  <c r="P62" i="1"/>
  <c r="X61" i="1"/>
  <c r="W61" i="1"/>
  <c r="T61" i="1"/>
  <c r="Q61" i="1"/>
  <c r="N61" i="1"/>
  <c r="M61" i="1"/>
  <c r="L61" i="1"/>
  <c r="K61" i="1"/>
  <c r="J61" i="1"/>
  <c r="I61" i="1"/>
  <c r="H61" i="1"/>
  <c r="G61" i="1"/>
  <c r="F61" i="1"/>
  <c r="E61" i="1"/>
  <c r="D61" i="1"/>
  <c r="X60" i="1"/>
  <c r="W60" i="1"/>
  <c r="T60" i="1"/>
  <c r="Q60" i="1"/>
  <c r="N60" i="1"/>
  <c r="M60" i="1"/>
  <c r="L60" i="1"/>
  <c r="K60" i="1"/>
  <c r="J60" i="1"/>
  <c r="I60" i="1"/>
  <c r="H60" i="1"/>
  <c r="G60" i="1"/>
  <c r="F60" i="1"/>
  <c r="E60" i="1"/>
  <c r="D60" i="1"/>
  <c r="P60" i="1"/>
  <c r="X59" i="1"/>
  <c r="W59" i="1"/>
  <c r="T59" i="1"/>
  <c r="Q59" i="1"/>
  <c r="N59" i="1"/>
  <c r="M59" i="1"/>
  <c r="L59" i="1"/>
  <c r="K59" i="1"/>
  <c r="J59" i="1"/>
  <c r="I59" i="1"/>
  <c r="H59" i="1"/>
  <c r="G59" i="1"/>
  <c r="F59" i="1"/>
  <c r="E59" i="1"/>
  <c r="D59" i="1"/>
  <c r="X58" i="1"/>
  <c r="W58" i="1"/>
  <c r="T58" i="1"/>
  <c r="Q58" i="1"/>
  <c r="N58" i="1"/>
  <c r="M58" i="1"/>
  <c r="L58" i="1"/>
  <c r="K58" i="1"/>
  <c r="J58" i="1"/>
  <c r="I58" i="1"/>
  <c r="H58" i="1"/>
  <c r="G58" i="1"/>
  <c r="F58" i="1"/>
  <c r="E58" i="1"/>
  <c r="D58" i="1"/>
  <c r="X57" i="1"/>
  <c r="W57" i="1"/>
  <c r="T57" i="1"/>
  <c r="Q57" i="1"/>
  <c r="N57" i="1"/>
  <c r="M57" i="1"/>
  <c r="L57" i="1"/>
  <c r="K57" i="1"/>
  <c r="J57" i="1"/>
  <c r="I57" i="1"/>
  <c r="H57" i="1"/>
  <c r="G57" i="1"/>
  <c r="F57" i="1"/>
  <c r="E57" i="1"/>
  <c r="D57" i="1"/>
  <c r="X56" i="1"/>
  <c r="W56" i="1"/>
  <c r="T56" i="1"/>
  <c r="Q56" i="1"/>
  <c r="N56" i="1"/>
  <c r="M56" i="1"/>
  <c r="L56" i="1"/>
  <c r="K56" i="1"/>
  <c r="J56" i="1"/>
  <c r="I56" i="1"/>
  <c r="H56" i="1"/>
  <c r="G56" i="1"/>
  <c r="F56" i="1"/>
  <c r="E56" i="1"/>
  <c r="D56" i="1"/>
  <c r="X55" i="1"/>
  <c r="W55" i="1"/>
  <c r="T55" i="1"/>
  <c r="Q55" i="1"/>
  <c r="N55" i="1"/>
  <c r="M55" i="1"/>
  <c r="L55" i="1"/>
  <c r="K55" i="1"/>
  <c r="J55" i="1"/>
  <c r="I55" i="1"/>
  <c r="H55" i="1"/>
  <c r="G55" i="1"/>
  <c r="F55" i="1"/>
  <c r="E55" i="1"/>
  <c r="D55" i="1"/>
  <c r="P55" i="1"/>
  <c r="X54" i="1"/>
  <c r="W54" i="1"/>
  <c r="T54" i="1"/>
  <c r="Q54" i="1"/>
  <c r="N54" i="1"/>
  <c r="M54" i="1"/>
  <c r="L54" i="1"/>
  <c r="K54" i="1"/>
  <c r="J54" i="1"/>
  <c r="I54" i="1"/>
  <c r="H54" i="1"/>
  <c r="G54" i="1"/>
  <c r="F54" i="1"/>
  <c r="E54" i="1"/>
  <c r="D54" i="1"/>
  <c r="P54" i="1"/>
  <c r="X53" i="1"/>
  <c r="W53" i="1"/>
  <c r="T53" i="1"/>
  <c r="Q53" i="1"/>
  <c r="N53" i="1"/>
  <c r="M53" i="1"/>
  <c r="L53" i="1"/>
  <c r="K53" i="1"/>
  <c r="J53" i="1"/>
  <c r="I53" i="1"/>
  <c r="H53" i="1"/>
  <c r="G53" i="1"/>
  <c r="F53" i="1"/>
  <c r="P53" i="1" s="1"/>
  <c r="E53" i="1"/>
  <c r="D53" i="1"/>
  <c r="X52" i="1"/>
  <c r="W52" i="1"/>
  <c r="T52" i="1"/>
  <c r="Q52" i="1"/>
  <c r="N52" i="1"/>
  <c r="M52" i="1"/>
  <c r="L52" i="1"/>
  <c r="K52" i="1"/>
  <c r="J52" i="1"/>
  <c r="I52" i="1"/>
  <c r="H52" i="1"/>
  <c r="G52" i="1"/>
  <c r="F52" i="1"/>
  <c r="E52" i="1"/>
  <c r="D52" i="1"/>
  <c r="P52" i="1"/>
  <c r="X51" i="1"/>
  <c r="W51" i="1"/>
  <c r="T51" i="1"/>
  <c r="Q51" i="1"/>
  <c r="N51" i="1"/>
  <c r="M51" i="1"/>
  <c r="L51" i="1"/>
  <c r="K51" i="1"/>
  <c r="J51" i="1"/>
  <c r="I51" i="1"/>
  <c r="H51" i="1"/>
  <c r="G51" i="1"/>
  <c r="F51" i="1"/>
  <c r="E51" i="1"/>
  <c r="D51" i="1"/>
  <c r="X50" i="1"/>
  <c r="W50" i="1"/>
  <c r="T50" i="1"/>
  <c r="Q50" i="1"/>
  <c r="N50" i="1"/>
  <c r="M50" i="1"/>
  <c r="L50" i="1"/>
  <c r="K50" i="1"/>
  <c r="J50" i="1"/>
  <c r="I50" i="1"/>
  <c r="H50" i="1"/>
  <c r="G50" i="1"/>
  <c r="F50" i="1"/>
  <c r="E50" i="1"/>
  <c r="D50" i="1"/>
  <c r="X49" i="1"/>
  <c r="W49" i="1"/>
  <c r="T49" i="1"/>
  <c r="Q49" i="1"/>
  <c r="N49" i="1"/>
  <c r="M49" i="1"/>
  <c r="L49" i="1"/>
  <c r="K49" i="1"/>
  <c r="J49" i="1"/>
  <c r="I49" i="1"/>
  <c r="H49" i="1"/>
  <c r="G49" i="1"/>
  <c r="F49" i="1"/>
  <c r="E49" i="1"/>
  <c r="D49" i="1"/>
  <c r="X48" i="1"/>
  <c r="W48" i="1"/>
  <c r="T48" i="1"/>
  <c r="Q48" i="1"/>
  <c r="N48" i="1"/>
  <c r="M48" i="1"/>
  <c r="L48" i="1"/>
  <c r="K48" i="1"/>
  <c r="J48" i="1"/>
  <c r="I48" i="1"/>
  <c r="H48" i="1"/>
  <c r="G48" i="1"/>
  <c r="F48" i="1"/>
  <c r="E48" i="1"/>
  <c r="P48" i="1" s="1"/>
  <c r="D48" i="1"/>
  <c r="X47" i="1"/>
  <c r="W47" i="1"/>
  <c r="T47" i="1"/>
  <c r="Q47" i="1"/>
  <c r="N47" i="1"/>
  <c r="M47" i="1"/>
  <c r="L47" i="1"/>
  <c r="K47" i="1"/>
  <c r="J47" i="1"/>
  <c r="I47" i="1"/>
  <c r="H47" i="1"/>
  <c r="G47" i="1"/>
  <c r="F47" i="1"/>
  <c r="E47" i="1"/>
  <c r="D47" i="1"/>
  <c r="P47" i="1"/>
  <c r="X46" i="1"/>
  <c r="W46" i="1"/>
  <c r="T46" i="1"/>
  <c r="Q46" i="1"/>
  <c r="N46" i="1"/>
  <c r="M46" i="1"/>
  <c r="L46" i="1"/>
  <c r="K46" i="1"/>
  <c r="J46" i="1"/>
  <c r="I46" i="1"/>
  <c r="H46" i="1"/>
  <c r="G46" i="1"/>
  <c r="F46" i="1"/>
  <c r="E46" i="1"/>
  <c r="D46" i="1"/>
  <c r="P46" i="1"/>
  <c r="X45" i="1"/>
  <c r="W45" i="1"/>
  <c r="T45" i="1"/>
  <c r="Q45" i="1"/>
  <c r="N45" i="1"/>
  <c r="M45" i="1"/>
  <c r="L45" i="1"/>
  <c r="K45" i="1"/>
  <c r="J45" i="1"/>
  <c r="I45" i="1"/>
  <c r="H45" i="1"/>
  <c r="G45" i="1"/>
  <c r="F45" i="1"/>
  <c r="P45" i="1" s="1"/>
  <c r="E45" i="1"/>
  <c r="D45" i="1"/>
  <c r="X44" i="1"/>
  <c r="W44" i="1"/>
  <c r="T44" i="1"/>
  <c r="Q44" i="1"/>
  <c r="N44" i="1"/>
  <c r="M44" i="1"/>
  <c r="L44" i="1"/>
  <c r="K44" i="1"/>
  <c r="J44" i="1"/>
  <c r="I44" i="1"/>
  <c r="H44" i="1"/>
  <c r="G44" i="1"/>
  <c r="F44" i="1"/>
  <c r="E44" i="1"/>
  <c r="D44" i="1"/>
  <c r="P44" i="1"/>
  <c r="X43" i="1"/>
  <c r="W43" i="1"/>
  <c r="T43" i="1"/>
  <c r="Q43" i="1"/>
  <c r="N43" i="1"/>
  <c r="M43" i="1"/>
  <c r="L43" i="1"/>
  <c r="K43" i="1"/>
  <c r="J43" i="1"/>
  <c r="I43" i="1"/>
  <c r="H43" i="1"/>
  <c r="G43" i="1"/>
  <c r="F43" i="1"/>
  <c r="E43" i="1"/>
  <c r="D43" i="1"/>
  <c r="X42" i="1"/>
  <c r="W42" i="1"/>
  <c r="T42" i="1"/>
  <c r="Q42" i="1"/>
  <c r="N42" i="1"/>
  <c r="M42" i="1"/>
  <c r="L42" i="1"/>
  <c r="K42" i="1"/>
  <c r="J42" i="1"/>
  <c r="I42" i="1"/>
  <c r="H42" i="1"/>
  <c r="G42" i="1"/>
  <c r="F42" i="1"/>
  <c r="E42" i="1"/>
  <c r="D42" i="1"/>
  <c r="X41" i="1"/>
  <c r="W41" i="1"/>
  <c r="T41" i="1"/>
  <c r="Q41" i="1"/>
  <c r="N41" i="1"/>
  <c r="M41" i="1"/>
  <c r="L41" i="1"/>
  <c r="K41" i="1"/>
  <c r="J41" i="1"/>
  <c r="I41" i="1"/>
  <c r="H41" i="1"/>
  <c r="G41" i="1"/>
  <c r="F41" i="1"/>
  <c r="E41" i="1"/>
  <c r="D41" i="1"/>
  <c r="P41" i="1"/>
  <c r="X40" i="1"/>
  <c r="W40" i="1"/>
  <c r="T40" i="1"/>
  <c r="Q40" i="1"/>
  <c r="N40" i="1"/>
  <c r="M40" i="1"/>
  <c r="L40" i="1"/>
  <c r="K40" i="1"/>
  <c r="J40" i="1"/>
  <c r="I40" i="1"/>
  <c r="H40" i="1"/>
  <c r="G40" i="1"/>
  <c r="F40" i="1"/>
  <c r="E40" i="1"/>
  <c r="P40" i="1" s="1"/>
  <c r="D40" i="1"/>
  <c r="X39" i="1"/>
  <c r="W39" i="1"/>
  <c r="T39" i="1"/>
  <c r="Q39" i="1"/>
  <c r="N39" i="1"/>
  <c r="M39" i="1"/>
  <c r="L39" i="1"/>
  <c r="K39" i="1"/>
  <c r="J39" i="1"/>
  <c r="I39" i="1"/>
  <c r="H39" i="1"/>
  <c r="G39" i="1"/>
  <c r="F39" i="1"/>
  <c r="E39" i="1"/>
  <c r="D39" i="1"/>
  <c r="P39" i="1"/>
  <c r="X38" i="1"/>
  <c r="W38" i="1"/>
  <c r="T38" i="1"/>
  <c r="Q38" i="1"/>
  <c r="N38" i="1"/>
  <c r="M38" i="1"/>
  <c r="L38" i="1"/>
  <c r="K38" i="1"/>
  <c r="J38" i="1"/>
  <c r="I38" i="1"/>
  <c r="H38" i="1"/>
  <c r="G38" i="1"/>
  <c r="F38" i="1"/>
  <c r="E38" i="1"/>
  <c r="D38" i="1"/>
  <c r="X37" i="1"/>
  <c r="W37" i="1"/>
  <c r="T37" i="1"/>
  <c r="Q37" i="1"/>
  <c r="N37" i="1"/>
  <c r="M37" i="1"/>
  <c r="L37" i="1"/>
  <c r="K37" i="1"/>
  <c r="J37" i="1"/>
  <c r="I37" i="1"/>
  <c r="H37" i="1"/>
  <c r="G37" i="1"/>
  <c r="F37" i="1"/>
  <c r="P37" i="1" s="1"/>
  <c r="E37" i="1"/>
  <c r="D37" i="1"/>
  <c r="X36" i="1"/>
  <c r="W36" i="1"/>
  <c r="T36" i="1"/>
  <c r="Q36" i="1"/>
  <c r="N36" i="1"/>
  <c r="M36" i="1"/>
  <c r="L36" i="1"/>
  <c r="K36" i="1"/>
  <c r="J36" i="1"/>
  <c r="I36" i="1"/>
  <c r="H36" i="1"/>
  <c r="G36" i="1"/>
  <c r="F36" i="1"/>
  <c r="E36" i="1"/>
  <c r="D36" i="1"/>
  <c r="P36" i="1"/>
  <c r="X35" i="1"/>
  <c r="W35" i="1"/>
  <c r="T35" i="1"/>
  <c r="Q35" i="1"/>
  <c r="N35" i="1"/>
  <c r="M35" i="1"/>
  <c r="L35" i="1"/>
  <c r="K35" i="1"/>
  <c r="J35" i="1"/>
  <c r="I35" i="1"/>
  <c r="H35" i="1"/>
  <c r="G35" i="1"/>
  <c r="F35" i="1"/>
  <c r="E35" i="1"/>
  <c r="D35" i="1"/>
  <c r="X34" i="1"/>
  <c r="W34" i="1"/>
  <c r="T34" i="1"/>
  <c r="Q34" i="1"/>
  <c r="N34" i="1"/>
  <c r="M34" i="1"/>
  <c r="L34" i="1"/>
  <c r="K34" i="1"/>
  <c r="J34" i="1"/>
  <c r="I34" i="1"/>
  <c r="H34" i="1"/>
  <c r="G34" i="1"/>
  <c r="F34" i="1"/>
  <c r="E34" i="1"/>
  <c r="D34" i="1"/>
  <c r="X33" i="1"/>
  <c r="W33" i="1"/>
  <c r="T33" i="1"/>
  <c r="Q33" i="1"/>
  <c r="N33" i="1"/>
  <c r="M33" i="1"/>
  <c r="L33" i="1"/>
  <c r="K33" i="1"/>
  <c r="J33" i="1"/>
  <c r="I33" i="1"/>
  <c r="H33" i="1"/>
  <c r="G33" i="1"/>
  <c r="F33" i="1"/>
  <c r="E33" i="1"/>
  <c r="D33" i="1"/>
  <c r="X32" i="1"/>
  <c r="W32" i="1"/>
  <c r="T32" i="1"/>
  <c r="Q32" i="1"/>
  <c r="N32" i="1"/>
  <c r="M32" i="1"/>
  <c r="L32" i="1"/>
  <c r="K32" i="1"/>
  <c r="J32" i="1"/>
  <c r="I32" i="1"/>
  <c r="H32" i="1"/>
  <c r="G32" i="1"/>
  <c r="F32" i="1"/>
  <c r="E32" i="1"/>
  <c r="P32" i="1" s="1"/>
  <c r="D32" i="1"/>
  <c r="X31" i="1"/>
  <c r="W31" i="1"/>
  <c r="T31" i="1"/>
  <c r="Q31" i="1"/>
  <c r="N31" i="1"/>
  <c r="M31" i="1"/>
  <c r="L31" i="1"/>
  <c r="K31" i="1"/>
  <c r="J31" i="1"/>
  <c r="I31" i="1"/>
  <c r="H31" i="1"/>
  <c r="G31" i="1"/>
  <c r="F31" i="1"/>
  <c r="E31" i="1"/>
  <c r="D31" i="1"/>
  <c r="P31" i="1"/>
  <c r="X30" i="1"/>
  <c r="W30" i="1"/>
  <c r="T30" i="1"/>
  <c r="Q30" i="1"/>
  <c r="N30" i="1"/>
  <c r="M30" i="1"/>
  <c r="L30" i="1"/>
  <c r="K30" i="1"/>
  <c r="J30" i="1"/>
  <c r="I30" i="1"/>
  <c r="H30" i="1"/>
  <c r="G30" i="1"/>
  <c r="F30" i="1"/>
  <c r="E30" i="1"/>
  <c r="D30" i="1"/>
  <c r="P30" i="1"/>
  <c r="X29" i="1"/>
  <c r="W29" i="1"/>
  <c r="T29" i="1"/>
  <c r="Q29" i="1"/>
  <c r="N29" i="1"/>
  <c r="M29" i="1"/>
  <c r="L29" i="1"/>
  <c r="K29" i="1"/>
  <c r="J29" i="1"/>
  <c r="I29" i="1"/>
  <c r="H29" i="1"/>
  <c r="G29" i="1"/>
  <c r="F29" i="1"/>
  <c r="P29" i="1" s="1"/>
  <c r="E29" i="1"/>
  <c r="D29" i="1"/>
  <c r="X28" i="1"/>
  <c r="W28" i="1"/>
  <c r="T28" i="1"/>
  <c r="Q28" i="1"/>
  <c r="N28" i="1"/>
  <c r="M28" i="1"/>
  <c r="L28" i="1"/>
  <c r="K28" i="1"/>
  <c r="J28" i="1"/>
  <c r="I28" i="1"/>
  <c r="H28" i="1"/>
  <c r="G28" i="1"/>
  <c r="F28" i="1"/>
  <c r="E28" i="1"/>
  <c r="D28" i="1"/>
  <c r="P28" i="1"/>
  <c r="X27" i="1"/>
  <c r="W27" i="1"/>
  <c r="T27" i="1"/>
  <c r="Q27" i="1"/>
  <c r="N27" i="1"/>
  <c r="M27" i="1"/>
  <c r="L27" i="1"/>
  <c r="K27" i="1"/>
  <c r="J27" i="1"/>
  <c r="I27" i="1"/>
  <c r="H27" i="1"/>
  <c r="G27" i="1"/>
  <c r="F27" i="1"/>
  <c r="E27" i="1"/>
  <c r="D27" i="1"/>
  <c r="X26" i="1"/>
  <c r="W26" i="1"/>
  <c r="T26" i="1"/>
  <c r="Q26" i="1"/>
  <c r="N26" i="1"/>
  <c r="M26" i="1"/>
  <c r="L26" i="1"/>
  <c r="K26" i="1"/>
  <c r="J26" i="1"/>
  <c r="I26" i="1"/>
  <c r="H26" i="1"/>
  <c r="G26" i="1"/>
  <c r="F26" i="1"/>
  <c r="E26" i="1"/>
  <c r="D26" i="1"/>
  <c r="X25" i="1"/>
  <c r="W25" i="1"/>
  <c r="T25" i="1"/>
  <c r="Q25" i="1"/>
  <c r="N25" i="1"/>
  <c r="M25" i="1"/>
  <c r="L25" i="1"/>
  <c r="K25" i="1"/>
  <c r="J25" i="1"/>
  <c r="I25" i="1"/>
  <c r="H25" i="1"/>
  <c r="G25" i="1"/>
  <c r="F25" i="1"/>
  <c r="E25" i="1"/>
  <c r="D25" i="1"/>
  <c r="P25" i="1"/>
  <c r="X24" i="1"/>
  <c r="W24" i="1"/>
  <c r="T24" i="1"/>
  <c r="Q24" i="1"/>
  <c r="N24" i="1"/>
  <c r="M24" i="1"/>
  <c r="L24" i="1"/>
  <c r="K24" i="1"/>
  <c r="J24" i="1"/>
  <c r="I24" i="1"/>
  <c r="H24" i="1"/>
  <c r="G24" i="1"/>
  <c r="F24" i="1"/>
  <c r="E24" i="1"/>
  <c r="P24" i="1" s="1"/>
  <c r="D24" i="1"/>
  <c r="X23" i="1"/>
  <c r="W23" i="1"/>
  <c r="T23" i="1"/>
  <c r="Q23" i="1"/>
  <c r="N23" i="1"/>
  <c r="M23" i="1"/>
  <c r="L23" i="1"/>
  <c r="K23" i="1"/>
  <c r="J23" i="1"/>
  <c r="I23" i="1"/>
  <c r="H23" i="1"/>
  <c r="G23" i="1"/>
  <c r="F23" i="1"/>
  <c r="E23" i="1"/>
  <c r="D23" i="1"/>
  <c r="P23" i="1"/>
  <c r="X22" i="1"/>
  <c r="W22" i="1"/>
  <c r="T22" i="1"/>
  <c r="Q22" i="1"/>
  <c r="N22" i="1"/>
  <c r="M22" i="1"/>
  <c r="L22" i="1"/>
  <c r="K22" i="1"/>
  <c r="J22" i="1"/>
  <c r="I22" i="1"/>
  <c r="H22" i="1"/>
  <c r="G22" i="1"/>
  <c r="F22" i="1"/>
  <c r="E22" i="1"/>
  <c r="D22" i="1"/>
  <c r="P22" i="1"/>
  <c r="X21" i="1"/>
  <c r="W21" i="1"/>
  <c r="T21" i="1"/>
  <c r="Q21" i="1"/>
  <c r="N21" i="1"/>
  <c r="M21" i="1"/>
  <c r="L21" i="1"/>
  <c r="K21" i="1"/>
  <c r="J21" i="1"/>
  <c r="I21" i="1"/>
  <c r="H21" i="1"/>
  <c r="G21" i="1"/>
  <c r="F21" i="1"/>
  <c r="P21" i="1" s="1"/>
  <c r="E21" i="1"/>
  <c r="D21" i="1"/>
  <c r="X20" i="1"/>
  <c r="W20" i="1"/>
  <c r="T20" i="1"/>
  <c r="Q20" i="1"/>
  <c r="N20" i="1"/>
  <c r="M20" i="1"/>
  <c r="L20" i="1"/>
  <c r="K20" i="1"/>
  <c r="J20" i="1"/>
  <c r="I20" i="1"/>
  <c r="H20" i="1"/>
  <c r="G20" i="1"/>
  <c r="F20" i="1"/>
  <c r="E20" i="1"/>
  <c r="D20" i="1"/>
  <c r="P20" i="1"/>
  <c r="X19" i="1"/>
  <c r="W19" i="1"/>
  <c r="T19" i="1"/>
  <c r="Q19" i="1"/>
  <c r="N19" i="1"/>
  <c r="M19" i="1"/>
  <c r="L19" i="1"/>
  <c r="K19" i="1"/>
  <c r="J19" i="1"/>
  <c r="I19" i="1"/>
  <c r="H19" i="1"/>
  <c r="G19" i="1"/>
  <c r="F19" i="1"/>
  <c r="E19" i="1"/>
  <c r="D19" i="1"/>
  <c r="X18" i="1"/>
  <c r="W18" i="1"/>
  <c r="T18" i="1"/>
  <c r="Q18" i="1"/>
  <c r="N18" i="1"/>
  <c r="M18" i="1"/>
  <c r="L18" i="1"/>
  <c r="K18" i="1"/>
  <c r="J18" i="1"/>
  <c r="I18" i="1"/>
  <c r="H18" i="1"/>
  <c r="G18" i="1"/>
  <c r="F18" i="1"/>
  <c r="E18" i="1"/>
  <c r="D18" i="1"/>
  <c r="X17" i="1"/>
  <c r="W17" i="1"/>
  <c r="T17" i="1"/>
  <c r="Q17" i="1"/>
  <c r="N17" i="1"/>
  <c r="M17" i="1"/>
  <c r="L17" i="1"/>
  <c r="K17" i="1"/>
  <c r="J17" i="1"/>
  <c r="I17" i="1"/>
  <c r="H17" i="1"/>
  <c r="G17" i="1"/>
  <c r="F17" i="1"/>
  <c r="E17" i="1"/>
  <c r="D17" i="1"/>
  <c r="P17" i="1"/>
  <c r="X16" i="1"/>
  <c r="W16" i="1"/>
  <c r="T16" i="1"/>
  <c r="Q16" i="1"/>
  <c r="N16" i="1"/>
  <c r="M16" i="1"/>
  <c r="L16" i="1"/>
  <c r="K16" i="1"/>
  <c r="J16" i="1"/>
  <c r="I16" i="1"/>
  <c r="H16" i="1"/>
  <c r="G16" i="1"/>
  <c r="F16" i="1"/>
  <c r="E16" i="1"/>
  <c r="P16" i="1" s="1"/>
  <c r="D16" i="1"/>
  <c r="X15" i="1"/>
  <c r="W15" i="1"/>
  <c r="T15" i="1"/>
  <c r="Q15" i="1"/>
  <c r="N15" i="1"/>
  <c r="M15" i="1"/>
  <c r="L15" i="1"/>
  <c r="K15" i="1"/>
  <c r="J15" i="1"/>
  <c r="I15" i="1"/>
  <c r="H15" i="1"/>
  <c r="G15" i="1"/>
  <c r="F15" i="1"/>
  <c r="E15" i="1"/>
  <c r="D15" i="1"/>
  <c r="P15" i="1"/>
  <c r="X14" i="1"/>
  <c r="W14" i="1"/>
  <c r="T14" i="1"/>
  <c r="Q14" i="1"/>
  <c r="N14" i="1"/>
  <c r="M14" i="1"/>
  <c r="L14" i="1"/>
  <c r="K14" i="1"/>
  <c r="J14" i="1"/>
  <c r="I14" i="1"/>
  <c r="H14" i="1"/>
  <c r="G14" i="1"/>
  <c r="F14" i="1"/>
  <c r="E14" i="1"/>
  <c r="D14" i="1"/>
  <c r="P14" i="1"/>
  <c r="X13" i="1"/>
  <c r="W13" i="1"/>
  <c r="T13" i="1"/>
  <c r="Q13" i="1"/>
  <c r="N13" i="1"/>
  <c r="M13" i="1"/>
  <c r="L13" i="1"/>
  <c r="K13" i="1"/>
  <c r="J13" i="1"/>
  <c r="I13" i="1"/>
  <c r="H13" i="1"/>
  <c r="G13" i="1"/>
  <c r="F13" i="1"/>
  <c r="P13" i="1" s="1"/>
  <c r="E13" i="1"/>
  <c r="D13" i="1"/>
  <c r="X12" i="1"/>
  <c r="W12" i="1"/>
  <c r="T12" i="1"/>
  <c r="Q12" i="1"/>
  <c r="N12" i="1"/>
  <c r="M12" i="1"/>
  <c r="L12" i="1"/>
  <c r="K12" i="1"/>
  <c r="J12" i="1"/>
  <c r="I12" i="1"/>
  <c r="H12" i="1"/>
  <c r="G12" i="1"/>
  <c r="F12" i="1"/>
  <c r="E12" i="1"/>
  <c r="D12" i="1"/>
  <c r="P12" i="1"/>
  <c r="X11" i="1"/>
  <c r="W11" i="1"/>
  <c r="T11" i="1"/>
  <c r="Q11" i="1"/>
  <c r="N11" i="1"/>
  <c r="M11" i="1"/>
  <c r="L11" i="1"/>
  <c r="K11" i="1"/>
  <c r="J11" i="1"/>
  <c r="I11" i="1"/>
  <c r="H11" i="1"/>
  <c r="G11" i="1"/>
  <c r="F11" i="1"/>
  <c r="E11" i="1"/>
  <c r="D11" i="1"/>
  <c r="X10" i="1"/>
  <c r="W10" i="1"/>
  <c r="T10" i="1"/>
  <c r="Q10" i="1"/>
  <c r="N10" i="1"/>
  <c r="M10" i="1"/>
  <c r="L10" i="1"/>
  <c r="K10" i="1"/>
  <c r="J10" i="1"/>
  <c r="I10" i="1"/>
  <c r="H10" i="1"/>
  <c r="G10" i="1"/>
  <c r="F10" i="1"/>
  <c r="E10" i="1"/>
  <c r="D10" i="1"/>
  <c r="X9" i="1"/>
  <c r="W9" i="1"/>
  <c r="T9" i="1"/>
  <c r="Q9" i="1"/>
  <c r="N9" i="1"/>
  <c r="M9" i="1"/>
  <c r="L9" i="1"/>
  <c r="K9" i="1"/>
  <c r="J9" i="1"/>
  <c r="I9" i="1"/>
  <c r="H9" i="1"/>
  <c r="G9" i="1"/>
  <c r="F9" i="1"/>
  <c r="E9" i="1"/>
  <c r="D9" i="1"/>
  <c r="P9" i="1"/>
  <c r="X8" i="1"/>
  <c r="W8" i="1"/>
  <c r="T8" i="1"/>
  <c r="Q8" i="1"/>
  <c r="N8" i="1"/>
  <c r="M8" i="1"/>
  <c r="L8" i="1"/>
  <c r="K8" i="1"/>
  <c r="J8" i="1"/>
  <c r="I8" i="1"/>
  <c r="H8" i="1"/>
  <c r="G8" i="1"/>
  <c r="F8" i="1"/>
  <c r="E8" i="1"/>
  <c r="P8" i="1" s="1"/>
  <c r="D8" i="1"/>
  <c r="X7" i="1"/>
  <c r="W7" i="1"/>
  <c r="T7" i="1"/>
  <c r="Q7" i="1"/>
  <c r="N7" i="1"/>
  <c r="M7" i="1"/>
  <c r="L7" i="1"/>
  <c r="K7" i="1"/>
  <c r="J7" i="1"/>
  <c r="I7" i="1"/>
  <c r="H7" i="1"/>
  <c r="G7" i="1"/>
  <c r="F7" i="1"/>
  <c r="E7" i="1"/>
  <c r="D7" i="1"/>
  <c r="P7" i="1"/>
  <c r="X6" i="1"/>
  <c r="W6" i="1"/>
  <c r="T6" i="1"/>
  <c r="Q6" i="1"/>
  <c r="N6" i="1"/>
  <c r="M6" i="1"/>
  <c r="L6" i="1"/>
  <c r="K6" i="1"/>
  <c r="J6" i="1"/>
  <c r="I6" i="1"/>
  <c r="H6" i="1"/>
  <c r="G6" i="1"/>
  <c r="F6" i="1"/>
  <c r="E6" i="1"/>
  <c r="D6" i="1"/>
  <c r="P6" i="1"/>
  <c r="X5" i="1"/>
  <c r="W5" i="1"/>
  <c r="T5" i="1"/>
  <c r="Q5" i="1"/>
  <c r="N5" i="1"/>
  <c r="M5" i="1"/>
  <c r="L5" i="1"/>
  <c r="K5" i="1"/>
  <c r="J5" i="1"/>
  <c r="I5" i="1"/>
  <c r="H5" i="1"/>
  <c r="G5" i="1"/>
  <c r="F5" i="1"/>
  <c r="P5" i="1" s="1"/>
  <c r="E5" i="1"/>
  <c r="D5" i="1"/>
  <c r="X4" i="1"/>
  <c r="W4" i="1"/>
  <c r="T4" i="1"/>
  <c r="Q4" i="1"/>
  <c r="N4" i="1"/>
  <c r="M4" i="1"/>
  <c r="L4" i="1"/>
  <c r="K4" i="1"/>
  <c r="J4" i="1"/>
  <c r="I4" i="1"/>
  <c r="H4" i="1"/>
  <c r="G4" i="1"/>
  <c r="F4" i="1"/>
  <c r="E4" i="1"/>
  <c r="D4" i="1"/>
  <c r="P4" i="1"/>
  <c r="X3" i="1"/>
  <c r="W3" i="1"/>
  <c r="T3" i="1"/>
  <c r="Q3" i="1"/>
  <c r="N3" i="1"/>
  <c r="M3" i="1"/>
  <c r="L3" i="1"/>
  <c r="K3" i="1"/>
  <c r="J3" i="1"/>
  <c r="I3" i="1"/>
  <c r="H3" i="1"/>
  <c r="G3" i="1"/>
  <c r="F3" i="1"/>
  <c r="E3" i="1"/>
  <c r="D3" i="1"/>
  <c r="P43" i="1" l="1"/>
  <c r="P18" i="1"/>
  <c r="P66" i="1"/>
  <c r="U66" i="1" s="1"/>
  <c r="P59" i="1"/>
  <c r="U59" i="1" s="1"/>
  <c r="P61" i="1"/>
  <c r="U61" i="1" s="1"/>
  <c r="P27" i="1"/>
  <c r="U27" i="1" s="1"/>
  <c r="P34" i="1"/>
  <c r="U34" i="1" s="1"/>
  <c r="P11" i="1"/>
  <c r="R11" i="1" s="1"/>
  <c r="P19" i="1"/>
  <c r="P26" i="1"/>
  <c r="P35" i="1"/>
  <c r="P42" i="1"/>
  <c r="P56" i="1"/>
  <c r="P51" i="1"/>
  <c r="U51" i="1" s="1"/>
  <c r="P58" i="1"/>
  <c r="R58" i="1" s="1"/>
  <c r="P67" i="1"/>
  <c r="U67" i="1" s="1"/>
  <c r="P3" i="1"/>
  <c r="U54" i="1"/>
  <c r="R54" i="1"/>
  <c r="R65" i="1"/>
  <c r="U65" i="1"/>
  <c r="R48" i="1"/>
  <c r="U48" i="1"/>
  <c r="U21" i="1"/>
  <c r="R21" i="1"/>
  <c r="U45" i="1"/>
  <c r="R45" i="1"/>
  <c r="U64" i="1"/>
  <c r="R64" i="1"/>
  <c r="U26" i="1"/>
  <c r="R26" i="1"/>
  <c r="U42" i="1"/>
  <c r="R42" i="1"/>
  <c r="U53" i="1"/>
  <c r="R53" i="1"/>
  <c r="R62" i="1"/>
  <c r="U62" i="1"/>
  <c r="U18" i="1"/>
  <c r="R18" i="1"/>
  <c r="U58" i="1"/>
  <c r="R66" i="1"/>
  <c r="R8" i="1"/>
  <c r="U8" i="1"/>
  <c r="U35" i="1"/>
  <c r="R35" i="1"/>
  <c r="U52" i="1"/>
  <c r="R52" i="1"/>
  <c r="R60" i="1"/>
  <c r="U60" i="1"/>
  <c r="U5" i="1"/>
  <c r="R5" i="1"/>
  <c r="U37" i="1"/>
  <c r="R37" i="1"/>
  <c r="U19" i="1"/>
  <c r="R19" i="1"/>
  <c r="U43" i="1"/>
  <c r="R43" i="1"/>
  <c r="R55" i="1"/>
  <c r="U55" i="1"/>
  <c r="R68" i="1"/>
  <c r="U68" i="1"/>
  <c r="U24" i="1"/>
  <c r="R24" i="1"/>
  <c r="R32" i="1"/>
  <c r="U32" i="1"/>
  <c r="U40" i="1"/>
  <c r="R40" i="1"/>
  <c r="U13" i="1"/>
  <c r="R13" i="1"/>
  <c r="U4" i="1"/>
  <c r="R4" i="1"/>
  <c r="R6" i="1"/>
  <c r="U6" i="1"/>
  <c r="R7" i="1"/>
  <c r="U7" i="1"/>
  <c r="U72" i="1" s="1"/>
  <c r="R9" i="1"/>
  <c r="U9" i="1"/>
  <c r="R57" i="1"/>
  <c r="U57" i="1"/>
  <c r="U63" i="1"/>
  <c r="R63" i="1"/>
  <c r="U16" i="1"/>
  <c r="R16" i="1"/>
  <c r="U29" i="1"/>
  <c r="R29" i="1"/>
  <c r="U56" i="1"/>
  <c r="R56" i="1"/>
  <c r="U3" i="1"/>
  <c r="R3" i="1"/>
  <c r="R12" i="1"/>
  <c r="U12" i="1"/>
  <c r="R14" i="1"/>
  <c r="U14" i="1"/>
  <c r="R15" i="1"/>
  <c r="U15" i="1"/>
  <c r="R17" i="1"/>
  <c r="U17" i="1"/>
  <c r="R20" i="1"/>
  <c r="U20" i="1"/>
  <c r="R22" i="1"/>
  <c r="U22" i="1"/>
  <c r="U23" i="1"/>
  <c r="R23" i="1"/>
  <c r="R25" i="1"/>
  <c r="U25" i="1"/>
  <c r="R28" i="1"/>
  <c r="U28" i="1"/>
  <c r="R30" i="1"/>
  <c r="U30" i="1"/>
  <c r="R31" i="1"/>
  <c r="U31" i="1"/>
  <c r="R33" i="1"/>
  <c r="U33" i="1"/>
  <c r="R36" i="1"/>
  <c r="U36" i="1"/>
  <c r="U38" i="1"/>
  <c r="R38" i="1"/>
  <c r="R39" i="1"/>
  <c r="U39" i="1"/>
  <c r="R41" i="1"/>
  <c r="U41" i="1"/>
  <c r="R44" i="1"/>
  <c r="U44" i="1"/>
  <c r="R46" i="1"/>
  <c r="U46" i="1"/>
  <c r="R47" i="1"/>
  <c r="U47" i="1"/>
  <c r="R49" i="1"/>
  <c r="U49" i="1"/>
  <c r="R50" i="1"/>
  <c r="R10" i="1"/>
  <c r="R67" i="1" l="1"/>
  <c r="R27" i="1"/>
  <c r="U11" i="1"/>
  <c r="R34" i="1"/>
  <c r="R51" i="1"/>
  <c r="R61" i="1"/>
  <c r="R59" i="1"/>
  <c r="U70" i="1"/>
  <c r="U74" i="1" s="1"/>
</calcChain>
</file>

<file path=xl/sharedStrings.xml><?xml version="1.0" encoding="utf-8"?>
<sst xmlns="http://schemas.openxmlformats.org/spreadsheetml/2006/main" count="686" uniqueCount="289">
  <si>
    <t>Note: Paste acct list from latest month to catch all accounts with value.</t>
  </si>
  <si>
    <t>Change to Latest Month</t>
  </si>
  <si>
    <t>Marks based on +/-1K</t>
  </si>
  <si>
    <t>Acct#</t>
  </si>
  <si>
    <t>Acct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</si>
  <si>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</si>
  <si>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</si>
  <si>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</si>
  <si>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</si>
  <si>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</si>
  <si>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</si>
  <si>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</si>
  <si>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</si>
  <si>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</si>
  <si>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</si>
  <si>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</si>
  <si>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</si>
  <si>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YTD Actual</t>
  </si>
  <si>
    <t>YTD Per Latest FS</t>
  </si>
  <si>
    <t>Diff</t>
  </si>
  <si>
    <t>YTD Budget</t>
  </si>
  <si>
    <t>Over/Less</t>
  </si>
  <si>
    <t>Notes</t>
  </si>
  <si>
    <t>Monthly Budget</t>
  </si>
  <si>
    <t>Annual Budget</t>
  </si>
  <si>
    <t>40000</t>
  </si>
  <si>
    <t>Regular Assessments</t>
  </si>
  <si>
    <t>42000</t>
  </si>
  <si>
    <t>Commerical Parking Contr</t>
  </si>
  <si>
    <t>42120</t>
  </si>
  <si>
    <t>Util Income</t>
  </si>
  <si>
    <t>42130</t>
  </si>
  <si>
    <t>Card key/Fob</t>
  </si>
  <si>
    <t>42200</t>
  </si>
  <si>
    <t>Other Income</t>
  </si>
  <si>
    <t>43200</t>
  </si>
  <si>
    <t>Late Charges</t>
  </si>
  <si>
    <t>43210</t>
  </si>
  <si>
    <t>Interest Charge</t>
  </si>
  <si>
    <t>50015</t>
  </si>
  <si>
    <t>ProfSvc Audit/TaxRtn</t>
  </si>
  <si>
    <t>50023</t>
  </si>
  <si>
    <t>Legal &amp; Professional</t>
  </si>
  <si>
    <t>50025</t>
  </si>
  <si>
    <t>Management Fee</t>
  </si>
  <si>
    <t>50027</t>
  </si>
  <si>
    <t>Non-Routine Mgmt</t>
  </si>
  <si>
    <t>50028</t>
  </si>
  <si>
    <t>Non Rtn Bkpg</t>
  </si>
  <si>
    <t>50035</t>
  </si>
  <si>
    <t>Reserve Study</t>
  </si>
  <si>
    <t>50050</t>
  </si>
  <si>
    <t>Ofc Exp Mgmt</t>
  </si>
  <si>
    <t>50051</t>
  </si>
  <si>
    <t>Clerical/Mailing/Off</t>
  </si>
  <si>
    <t>50054</t>
  </si>
  <si>
    <t>Bulking Mailing</t>
  </si>
  <si>
    <t>50071</t>
  </si>
  <si>
    <t>Move in/Out Expenses</t>
  </si>
  <si>
    <t>50100</t>
  </si>
  <si>
    <t>License &amp; Permits</t>
  </si>
  <si>
    <t>50101</t>
  </si>
  <si>
    <t>Heath &amp; fire Insp Fees</t>
  </si>
  <si>
    <t>50130</t>
  </si>
  <si>
    <t>AP Check Requests</t>
  </si>
  <si>
    <t>50140</t>
  </si>
  <si>
    <t>Insurance</t>
  </si>
  <si>
    <t>50154</t>
  </si>
  <si>
    <t>Insurance Umbrella</t>
  </si>
  <si>
    <t>50160</t>
  </si>
  <si>
    <t>Insurance Workers</t>
  </si>
  <si>
    <t>50161</t>
  </si>
  <si>
    <t>Insurance Fidelity Bond</t>
  </si>
  <si>
    <t>50162</t>
  </si>
  <si>
    <t>Insurance D/O and WC</t>
  </si>
  <si>
    <t>50164</t>
  </si>
  <si>
    <t>Insurance Cyber Liability</t>
  </si>
  <si>
    <t>52130</t>
  </si>
  <si>
    <t>Corporate Taxes</t>
  </si>
  <si>
    <t>55516</t>
  </si>
  <si>
    <t>Bank Fee</t>
  </si>
  <si>
    <t>50200</t>
  </si>
  <si>
    <t>Landscape Contract</t>
  </si>
  <si>
    <t>50210</t>
  </si>
  <si>
    <t>Landscape Extras</t>
  </si>
  <si>
    <t>50230</t>
  </si>
  <si>
    <t>Landscape Irrigation</t>
  </si>
  <si>
    <t>50556</t>
  </si>
  <si>
    <t>Intercom/Telephone Entry</t>
  </si>
  <si>
    <t>50562</t>
  </si>
  <si>
    <t>Light Maint Ser Cont</t>
  </si>
  <si>
    <t>50565</t>
  </si>
  <si>
    <t>Elevators Contract</t>
  </si>
  <si>
    <t>50566</t>
  </si>
  <si>
    <t>Elevator Insp/Licens</t>
  </si>
  <si>
    <t>50613</t>
  </si>
  <si>
    <t>Fire Protection Maintenance</t>
  </si>
  <si>
    <t>50614</t>
  </si>
  <si>
    <t>Fire Sys Backflow Maint</t>
  </si>
  <si>
    <t>50619</t>
  </si>
  <si>
    <t>Fire Sprinkler Srv</t>
  </si>
  <si>
    <t>50630</t>
  </si>
  <si>
    <t xml:space="preserve">Fire ExtinguisherInspection &amp; </t>
  </si>
  <si>
    <t>50675</t>
  </si>
  <si>
    <t>Vehicle Access Gates</t>
  </si>
  <si>
    <t>50735</t>
  </si>
  <si>
    <t>Gutter Cleaning</t>
  </si>
  <si>
    <t>50736</t>
  </si>
  <si>
    <t>Private Streets , Drive</t>
  </si>
  <si>
    <t>50740</t>
  </si>
  <si>
    <t>Cleaning Supplies</t>
  </si>
  <si>
    <t>50760</t>
  </si>
  <si>
    <t>Custodial Misc</t>
  </si>
  <si>
    <t>50775</t>
  </si>
  <si>
    <t>Janitorial Cont/Main</t>
  </si>
  <si>
    <t>50870</t>
  </si>
  <si>
    <t>Minor Repair</t>
  </si>
  <si>
    <t>51020</t>
  </si>
  <si>
    <t>Pest Control Service</t>
  </si>
  <si>
    <t>51040</t>
  </si>
  <si>
    <t>Plumbing and Sewer</t>
  </si>
  <si>
    <t>51191</t>
  </si>
  <si>
    <t>Bio Retertion/ Storm Water</t>
  </si>
  <si>
    <t>51330</t>
  </si>
  <si>
    <t>Window Washing Services</t>
  </si>
  <si>
    <t>51355</t>
  </si>
  <si>
    <t>HVAC Contract</t>
  </si>
  <si>
    <t>51356</t>
  </si>
  <si>
    <t>Preventive Maintenance</t>
  </si>
  <si>
    <t>52170</t>
  </si>
  <si>
    <t>PG&amp;E Electricity</t>
  </si>
  <si>
    <t>52180</t>
  </si>
  <si>
    <t>PG&amp;E Gas</t>
  </si>
  <si>
    <t>52200</t>
  </si>
  <si>
    <t>Refuse Collection</t>
  </si>
  <si>
    <t>52221</t>
  </si>
  <si>
    <t>Internet Charge</t>
  </si>
  <si>
    <t>52225</t>
  </si>
  <si>
    <t>Telephone</t>
  </si>
  <si>
    <t>52227</t>
  </si>
  <si>
    <t>Fire Alarm Monitoring Phone</t>
  </si>
  <si>
    <t>52230</t>
  </si>
  <si>
    <t>Water-Domestic</t>
  </si>
  <si>
    <t>52231</t>
  </si>
  <si>
    <t>Contingency</t>
  </si>
  <si>
    <t>52232</t>
  </si>
  <si>
    <t>Water- Landscape</t>
  </si>
  <si>
    <t>52233</t>
  </si>
  <si>
    <t>Water-Fire Service</t>
  </si>
  <si>
    <t>52234</t>
  </si>
  <si>
    <t>Sewer(Domestic)</t>
  </si>
  <si>
    <t>52080</t>
  </si>
  <si>
    <t>Reserve Allocation</t>
  </si>
  <si>
    <t>60200</t>
  </si>
  <si>
    <t>Reserve Bank Interest</t>
  </si>
  <si>
    <t>70002</t>
  </si>
  <si>
    <t>Federal Tax</t>
  </si>
  <si>
    <t>Less:</t>
  </si>
  <si>
    <t>Overall Overbudget/(Underbudget)</t>
  </si>
  <si>
    <t>PTD Actual</t>
  </si>
  <si>
    <t>PTD Budget</t>
  </si>
  <si>
    <t>PTD Variance</t>
  </si>
  <si>
    <t>YTD Variance</t>
  </si>
  <si>
    <t>32,595.28</t>
  </si>
  <si>
    <t>33,472.50</t>
  </si>
  <si>
    <t>(877.22)</t>
  </si>
  <si>
    <t>401,670.00</t>
  </si>
  <si>
    <t>1,224.00</t>
  </si>
  <si>
    <t>1,309.67</t>
  </si>
  <si>
    <t>(85.67)</t>
  </si>
  <si>
    <t>15,716.00</t>
  </si>
  <si>
    <t>15,564.83</t>
  </si>
  <si>
    <t>0</t>
  </si>
  <si>
    <t>1.93</t>
  </si>
  <si>
    <t>144.08</t>
  </si>
  <si>
    <t>1,729.00</t>
  </si>
  <si>
    <t>474.00</t>
  </si>
  <si>
    <t>458.33</t>
  </si>
  <si>
    <t>(15.67)</t>
  </si>
  <si>
    <t>5,500.00</t>
  </si>
  <si>
    <t>2,275.00</t>
  </si>
  <si>
    <t>2,388.75</t>
  </si>
  <si>
    <t>113.75</t>
  </si>
  <si>
    <t>28,665.00</t>
  </si>
  <si>
    <t>208.33</t>
  </si>
  <si>
    <t>2,500.00</t>
  </si>
  <si>
    <t>41.67</t>
  </si>
  <si>
    <t>500.00</t>
  </si>
  <si>
    <t>843.75</t>
  </si>
  <si>
    <t>72.92</t>
  </si>
  <si>
    <t>(770.83)</t>
  </si>
  <si>
    <t>875.00</t>
  </si>
  <si>
    <t>87.21</t>
  </si>
  <si>
    <t>(45.54)</t>
  </si>
  <si>
    <t>125.00</t>
  </si>
  <si>
    <t>1,500.00</t>
  </si>
  <si>
    <t>1,100.00</t>
  </si>
  <si>
    <t>(641.67)</t>
  </si>
  <si>
    <t>1,385.42</t>
  </si>
  <si>
    <t>114.58</t>
  </si>
  <si>
    <t>18,000.00</t>
  </si>
  <si>
    <t>170.67</t>
  </si>
  <si>
    <t>183.33</t>
  </si>
  <si>
    <t>12.66</t>
  </si>
  <si>
    <t>2,200.00</t>
  </si>
  <si>
    <t>31.42</t>
  </si>
  <si>
    <t>27.08</t>
  </si>
  <si>
    <t>(4.34)</t>
  </si>
  <si>
    <t>325.00</t>
  </si>
  <si>
    <t>54.17</t>
  </si>
  <si>
    <t>650.00</t>
  </si>
  <si>
    <t>103.33</t>
  </si>
  <si>
    <t>95.83</t>
  </si>
  <si>
    <t>(7.50)</t>
  </si>
  <si>
    <t>1,150.00</t>
  </si>
  <si>
    <t>29.08</t>
  </si>
  <si>
    <t>12.50</t>
  </si>
  <si>
    <t>(16.58)</t>
  </si>
  <si>
    <t>150.00</t>
  </si>
  <si>
    <t>4.58</t>
  </si>
  <si>
    <t>55.00</t>
  </si>
  <si>
    <t>1.25</t>
  </si>
  <si>
    <t>15.00</t>
  </si>
  <si>
    <t>774.86</t>
  </si>
  <si>
    <t>950.00</t>
  </si>
  <si>
    <t>175.14</t>
  </si>
  <si>
    <t>11,400.00</t>
  </si>
  <si>
    <t>416.67</t>
  </si>
  <si>
    <t>5,000.00</t>
  </si>
  <si>
    <t>1,220.72</t>
  </si>
  <si>
    <t>100.00</t>
  </si>
  <si>
    <t>(1,120.72)</t>
  </si>
  <si>
    <t>1,200.00</t>
  </si>
  <si>
    <t>2,414.47</t>
  </si>
  <si>
    <t>1,166.67</t>
  </si>
  <si>
    <t>(1,247.80)</t>
  </si>
  <si>
    <t>14,000.00</t>
  </si>
  <si>
    <t>250.00</t>
  </si>
  <si>
    <t>3,000.00</t>
  </si>
  <si>
    <t>1,800.00</t>
  </si>
  <si>
    <t>291.67</t>
  </si>
  <si>
    <t>3,500.00</t>
  </si>
  <si>
    <t>(25.00)</t>
  </si>
  <si>
    <t>5,502.41</t>
  </si>
  <si>
    <t>(502.41)</t>
  </si>
  <si>
    <t>60,000.00</t>
  </si>
  <si>
    <t>666.67</t>
  </si>
  <si>
    <t>8,000.00</t>
  </si>
  <si>
    <t>(346.00)</t>
  </si>
  <si>
    <t>596.00</t>
  </si>
  <si>
    <t>791.67</t>
  </si>
  <si>
    <t>9,500.00</t>
  </si>
  <si>
    <t>83.33</t>
  </si>
  <si>
    <t>1,000.00</t>
  </si>
  <si>
    <t>2,845.25</t>
  </si>
  <si>
    <t>2,295.00</t>
  </si>
  <si>
    <t>(550.25)</t>
  </si>
  <si>
    <t>27,540.00</t>
  </si>
  <si>
    <t>15.27</t>
  </si>
  <si>
    <t>29.17</t>
  </si>
  <si>
    <t>13.90</t>
  </si>
  <si>
    <t>350.00</t>
  </si>
  <si>
    <t>1,408.52</t>
  </si>
  <si>
    <t>1,487.50</t>
  </si>
  <si>
    <t>78.98</t>
  </si>
  <si>
    <t>17,850.00</t>
  </si>
  <si>
    <t>212.50</t>
  </si>
  <si>
    <t>2,550.00</t>
  </si>
  <si>
    <t>144.45</t>
  </si>
  <si>
    <t>(102.78)</t>
  </si>
  <si>
    <t>116.67</t>
  </si>
  <si>
    <t>1,400.00</t>
  </si>
  <si>
    <t>74.48</t>
  </si>
  <si>
    <t>91.67</t>
  </si>
  <si>
    <t>17.19</t>
  </si>
  <si>
    <t>1,090.75</t>
  </si>
  <si>
    <t>13,089.00</t>
  </si>
  <si>
    <t>369.28</t>
  </si>
  <si>
    <t>625.00</t>
  </si>
  <si>
    <t>255.72</t>
  </si>
  <si>
    <t>7,500.00</t>
  </si>
  <si>
    <t>48.33</t>
  </si>
  <si>
    <t>580.00</t>
  </si>
  <si>
    <t>9,516.00</t>
  </si>
  <si>
    <t>9,842.75</t>
  </si>
  <si>
    <t>326.75</t>
  </si>
  <si>
    <t>118,113.00</t>
  </si>
  <si>
    <t>60000</t>
  </si>
  <si>
    <t>27.74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</si>
</sst>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tabSelected="1" workbookViewId="0">
      <selection activeCell="K10" sqref="K10"/>
    </sheetView>
  </sheetViews>
  <sheetFormatPr baseColWidth="10" defaultRowHeight="16" x14ac:dyDescent="0.2"/>
  <cols>
    <col min="1" max="1" width="6.1640625" bestFit="1" customWidth="1"/>
    <col min="2" max="2" width="23.1640625" customWidth="1"/>
    <col min="3" max="14" width="10.83203125" style="1" customWidth="1"/>
    <col min="15" max="15" width="3.33203125" customWidth="1"/>
    <col min="17" max="17" width="15.5" bestFit="1" customWidth="1"/>
    <col min="18" max="18" width="15.5" customWidth="1"/>
    <col min="19" max="19" width="4.1640625" customWidth="1"/>
    <col min="20" max="20" width="14.33203125" customWidth="1"/>
    <col min="21" max="21" width="16.33203125" customWidth="1"/>
    <col min="22" max="22" width="40.6640625" style="7" customWidth="1"/>
    <col min="23" max="23" width="14.1640625" bestFit="1" customWidth="1"/>
    <col min="24" max="24" width="13.1640625" bestFit="1" customWidth="1"/>
  </cols>
  <sheetData>
    <row r="1" spans="1:24" x14ac:dyDescent="0.2">
      <c r="A1" t="s">
        <v>0</v>
      </c>
      <c r="Q1" t="s">
        <v>1</v>
      </c>
      <c r="T1" t="s">
        <v>1</v>
      </c>
      <c r="U1" t="s">
        <v>2</v>
      </c>
      <c r="W1" t="s">
        <v>1</v>
      </c>
      <c r="X1" t="s">
        <v>1</v>
      </c>
    </row>
    <row r="2" spans="1:24" ht="17" customHeight="1" x14ac:dyDescent="0.2">
      <c r="A2" s="4" t="s">
        <v>3</v>
      </c>
      <c r="B2" s="4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P2" s="2" t="s">
        <v>17</v>
      </c>
      <c r="Q2" s="2" t="s">
        <v>18</v>
      </c>
      <c r="R2" s="2" t="s">
        <v>19</v>
      </c>
      <c r="S2" s="1"/>
      <c r="T2" s="3" t="s">
        <v>20</v>
      </c>
      <c r="U2" s="3" t="s">
        <v>21</v>
      </c>
      <c r="V2" s="5" t="s">
        <v>22</v>
      </c>
      <c r="W2" s="3" t="s">
        <v>23</v>
      </c>
      <c r="X2" s="3" t="s">
        <v>24</v>
      </c>
    </row>
    <row r="3" spans="1:24" x14ac:dyDescent="0.2">
      <c r="A3" t="s">
        <v>25</v>
      </c>
      <c r="B3" t="s">
        <v>26</v>
      </c>
      <c r="C3" s="1" t="str">
        <f>IFERROR(VLOOKUP($A3,'07.22'!A:I,3,),0)</f>
        <v>32,595.28</v>
      </c>
      <c r="D3" s="1">
        <f>IFERROR(VLOOKUP($A3,#REF!,3,),0)</f>
        <v>0</v>
      </c>
      <c r="E3" s="1">
        <f>IFERROR(VLOOKUP($A3,#REF!,3,),0)</f>
        <v>0</v>
      </c>
      <c r="F3" s="1">
        <f>IFERROR(VLOOKUP($A3,#REF!,3,),0)</f>
        <v>0</v>
      </c>
      <c r="G3" s="1">
        <f>IFERROR(VLOOKUP($A3,#REF!,3,),0)</f>
        <v>0</v>
      </c>
      <c r="H3" s="1">
        <f>IFERROR(VLOOKUP($A3,#REF!,3,),0)</f>
        <v>0</v>
      </c>
      <c r="I3" s="1">
        <f>IFERROR(VLOOKUP($A3,#REF!,3,),0)</f>
        <v>0</v>
      </c>
      <c r="J3" s="1">
        <f>IFERROR(VLOOKUP($A3,#REF!,3,),0)</f>
        <v>0</v>
      </c>
      <c r="K3" s="1">
        <f>IFERROR(VLOOKUP($A3,#REF!,3,),0)</f>
        <v>0</v>
      </c>
      <c r="L3" s="1">
        <f>IFERROR(VLOOKUP($A3,#REF!,3,),0)</f>
        <v>0</v>
      </c>
      <c r="M3" s="1">
        <f>IFERROR(VLOOKUP($A3,#REF!,3,),0)</f>
        <v>0</v>
      </c>
      <c r="N3" s="1">
        <f>IFERROR(VLOOKUP($A3,#REF!,3,),0)</f>
        <v>0</v>
      </c>
      <c r="P3">
        <f t="shared" ref="P3:P34" si="0">C3+D3+E3+F3+G3+H3+I3+J3+K3+L3+M3+N3</f>
        <v>32595.279999999999</v>
      </c>
      <c r="Q3" s="1">
        <f>IFERROR(VLOOKUP($A3,#REF!,6,),0)</f>
        <v>0</v>
      </c>
      <c r="R3" s="1">
        <f t="shared" ref="R3:R34" si="1">P3-Q3</f>
        <v>32595.279999999999</v>
      </c>
      <c r="S3" s="1"/>
      <c r="T3" s="1">
        <f>IFERROR(VLOOKUP($A3,#REF!,7,),0)</f>
        <v>0</v>
      </c>
      <c r="U3" s="1">
        <f t="shared" ref="U3:U34" si="2">P3-T3</f>
        <v>32595.279999999999</v>
      </c>
      <c r="W3" s="1">
        <f>IFERROR(VLOOKUP($A3,#REF!,4,),0)</f>
        <v>0</v>
      </c>
      <c r="X3" s="1">
        <f>IFERROR(VLOOKUP($A3,#REF!,9,),0)</f>
        <v>0</v>
      </c>
    </row>
    <row r="4" spans="1:24" x14ac:dyDescent="0.2">
      <c r="A4" t="s">
        <v>27</v>
      </c>
      <c r="B4" t="s">
        <v>28</v>
      </c>
      <c r="C4" s="1" t="str">
        <f>IFERROR(VLOOKUP($A4,'07.22'!A:I,3,),0)</f>
        <v>1,224.00</v>
      </c>
      <c r="D4" s="1">
        <f>IFERROR(VLOOKUP($A4,#REF!,3,),0)</f>
        <v>0</v>
      </c>
      <c r="E4" s="1">
        <f>IFERROR(VLOOKUP($A4,#REF!,3,),0)</f>
        <v>0</v>
      </c>
      <c r="F4" s="1">
        <f>IFERROR(VLOOKUP($A4,#REF!,3,),0)</f>
        <v>0</v>
      </c>
      <c r="G4" s="1">
        <f>IFERROR(VLOOKUP($A4,#REF!,3,),0)</f>
        <v>0</v>
      </c>
      <c r="H4" s="1">
        <f>IFERROR(VLOOKUP($A4,#REF!,3,),0)</f>
        <v>0</v>
      </c>
      <c r="I4" s="1">
        <f>IFERROR(VLOOKUP($A4,#REF!,3,),0)</f>
        <v>0</v>
      </c>
      <c r="J4" s="1">
        <f>IFERROR(VLOOKUP($A4,#REF!,3,),0)</f>
        <v>0</v>
      </c>
      <c r="K4" s="1">
        <f>IFERROR(VLOOKUP($A4,#REF!,3,),0)</f>
        <v>0</v>
      </c>
      <c r="L4" s="1">
        <f>IFERROR(VLOOKUP($A4,#REF!,3,),0)</f>
        <v>0</v>
      </c>
      <c r="M4" s="1">
        <f>IFERROR(VLOOKUP($A4,#REF!,3,),0)</f>
        <v>0</v>
      </c>
      <c r="N4" s="1">
        <f>IFERROR(VLOOKUP($A4,#REF!,3,),0)</f>
        <v>0</v>
      </c>
      <c r="P4">
        <f t="shared" si="0"/>
        <v>1224</v>
      </c>
      <c r="Q4" s="1">
        <f>IFERROR(VLOOKUP($A4,#REF!,6,),0)</f>
        <v>0</v>
      </c>
      <c r="R4" s="1">
        <f t="shared" si="1"/>
        <v>1224</v>
      </c>
      <c r="S4" s="1"/>
      <c r="T4" s="1">
        <f>IFERROR(VLOOKUP($A4,#REF!,7,),0)</f>
        <v>0</v>
      </c>
      <c r="U4" s="1">
        <f t="shared" si="2"/>
        <v>1224</v>
      </c>
      <c r="W4" s="1">
        <f>IFERROR(VLOOKUP($A4,#REF!,4,),0)</f>
        <v>0</v>
      </c>
      <c r="X4" s="1">
        <f>IFERROR(VLOOKUP($A4,#REF!,9,),0)</f>
        <v>0</v>
      </c>
    </row>
    <row r="5" spans="1:24" x14ac:dyDescent="0.2">
      <c r="A5" t="s">
        <v>29</v>
      </c>
      <c r="B5" t="s">
        <v>30</v>
      </c>
      <c r="C5" s="1">
        <f>IFERROR(VLOOKUP($A5,'07.22'!A:I,3,),0)</f>
        <v>0</v>
      </c>
      <c r="D5" s="1">
        <f>IFERROR(VLOOKUP($A5,#REF!,3,),0)</f>
        <v>0</v>
      </c>
      <c r="E5" s="1">
        <f>IFERROR(VLOOKUP($A5,#REF!,3,),0)</f>
        <v>0</v>
      </c>
      <c r="F5" s="1">
        <f>IFERROR(VLOOKUP($A5,#REF!,3,),0)</f>
        <v>0</v>
      </c>
      <c r="G5" s="1">
        <f>IFERROR(VLOOKUP($A5,#REF!,3,),0)</f>
        <v>0</v>
      </c>
      <c r="H5" s="1">
        <f>IFERROR(VLOOKUP($A5,#REF!,3,),0)</f>
        <v>0</v>
      </c>
      <c r="I5" s="1">
        <f>IFERROR(VLOOKUP($A5,#REF!,3,),0)</f>
        <v>0</v>
      </c>
      <c r="J5" s="1">
        <f>IFERROR(VLOOKUP($A5,#REF!,3,),0)</f>
        <v>0</v>
      </c>
      <c r="K5" s="1">
        <f>IFERROR(VLOOKUP($A5,#REF!,3,),0)</f>
        <v>0</v>
      </c>
      <c r="L5" s="1">
        <f>IFERROR(VLOOKUP($A5,#REF!,3,),0)</f>
        <v>0</v>
      </c>
      <c r="M5" s="1">
        <f>IFERROR(VLOOKUP($A5,#REF!,3,),0)</f>
        <v>0</v>
      </c>
      <c r="N5" s="1">
        <f>IFERROR(VLOOKUP($A5,#REF!,3,),0)</f>
        <v>0</v>
      </c>
      <c r="P5">
        <f t="shared" si="0"/>
        <v>0</v>
      </c>
      <c r="Q5" s="1">
        <f>IFERROR(VLOOKUP($A5,#REF!,6,),0)</f>
        <v>0</v>
      </c>
      <c r="R5" s="1">
        <f t="shared" si="1"/>
        <v>0</v>
      </c>
      <c r="S5" s="1"/>
      <c r="T5" s="1">
        <f>IFERROR(VLOOKUP($A5,#REF!,7,),0)</f>
        <v>0</v>
      </c>
      <c r="U5" s="1">
        <f t="shared" si="2"/>
        <v>0</v>
      </c>
      <c r="W5" s="1">
        <f>IFERROR(VLOOKUP($A5,#REF!,4,),0)</f>
        <v>0</v>
      </c>
      <c r="X5" s="1">
        <f>IFERROR(VLOOKUP($A5,#REF!,9,),0)</f>
        <v>0</v>
      </c>
    </row>
    <row r="6" spans="1:24" x14ac:dyDescent="0.2">
      <c r="A6" t="s">
        <v>31</v>
      </c>
      <c r="B6" t="s">
        <v>32</v>
      </c>
      <c r="C6" s="1">
        <f>IFERROR(VLOOKUP($A6,'07.22'!A:I,3,),0)</f>
        <v>0</v>
      </c>
      <c r="D6" s="1">
        <f>IFERROR(VLOOKUP($A6,#REF!,3,),0)</f>
        <v>0</v>
      </c>
      <c r="E6" s="1">
        <f>IFERROR(VLOOKUP($A6,#REF!,3,),0)</f>
        <v>0</v>
      </c>
      <c r="F6" s="1">
        <f>IFERROR(VLOOKUP($A6,#REF!,3,),0)</f>
        <v>0</v>
      </c>
      <c r="G6" s="1">
        <f>IFERROR(VLOOKUP($A6,#REF!,3,),0)</f>
        <v>0</v>
      </c>
      <c r="H6" s="1">
        <f>IFERROR(VLOOKUP($A6,#REF!,3,),0)</f>
        <v>0</v>
      </c>
      <c r="I6" s="1">
        <f>IFERROR(VLOOKUP($A6,#REF!,3,),0)</f>
        <v>0</v>
      </c>
      <c r="J6" s="1">
        <f>IFERROR(VLOOKUP($A6,#REF!,3,),0)</f>
        <v>0</v>
      </c>
      <c r="K6" s="1">
        <f>IFERROR(VLOOKUP($A6,#REF!,3,),0)</f>
        <v>0</v>
      </c>
      <c r="L6" s="1">
        <f>IFERROR(VLOOKUP($A6,#REF!,3,),0)</f>
        <v>0</v>
      </c>
      <c r="M6" s="1">
        <f>IFERROR(VLOOKUP($A6,#REF!,3,),0)</f>
        <v>0</v>
      </c>
      <c r="N6" s="1">
        <f>IFERROR(VLOOKUP($A6,#REF!,3,),0)</f>
        <v>0</v>
      </c>
      <c r="P6">
        <f t="shared" si="0"/>
        <v>0</v>
      </c>
      <c r="Q6" s="1">
        <f>IFERROR(VLOOKUP($A6,#REF!,6,),0)</f>
        <v>0</v>
      </c>
      <c r="R6" s="1">
        <f t="shared" si="1"/>
        <v>0</v>
      </c>
      <c r="S6" s="1"/>
      <c r="T6" s="1">
        <f>IFERROR(VLOOKUP($A6,#REF!,7,),0)</f>
        <v>0</v>
      </c>
      <c r="U6" s="1">
        <f t="shared" si="2"/>
        <v>0</v>
      </c>
      <c r="W6" s="1">
        <f>IFERROR(VLOOKUP($A6,#REF!,4,),0)</f>
        <v>0</v>
      </c>
      <c r="X6" s="1">
        <f>IFERROR(VLOOKUP($A6,#REF!,9,),0)</f>
        <v>0</v>
      </c>
    </row>
    <row r="7" spans="1:24" x14ac:dyDescent="0.2">
      <c r="A7" t="s">
        <v>33</v>
      </c>
      <c r="B7" t="s">
        <v>34</v>
      </c>
      <c r="C7" s="1" t="str">
        <f>IFERROR(VLOOKUP($A7,'07.22'!A:I,3,),0)</f>
        <v>15,564.83</v>
      </c>
      <c r="D7" s="1">
        <f>IFERROR(VLOOKUP($A7,#REF!,3,),0)</f>
        <v>0</v>
      </c>
      <c r="E7" s="1">
        <f>IFERROR(VLOOKUP($A7,#REF!,3,),0)</f>
        <v>0</v>
      </c>
      <c r="F7" s="1">
        <f>IFERROR(VLOOKUP($A7,#REF!,3,),0)</f>
        <v>0</v>
      </c>
      <c r="G7" s="1">
        <f>IFERROR(VLOOKUP($A7,#REF!,3,),0)</f>
        <v>0</v>
      </c>
      <c r="H7" s="1">
        <f>IFERROR(VLOOKUP($A7,#REF!,3,),0)</f>
        <v>0</v>
      </c>
      <c r="I7" s="1">
        <f>IFERROR(VLOOKUP($A7,#REF!,3,),0)</f>
        <v>0</v>
      </c>
      <c r="J7" s="1">
        <f>IFERROR(VLOOKUP($A7,#REF!,3,),0)</f>
        <v>0</v>
      </c>
      <c r="K7" s="1">
        <f>IFERROR(VLOOKUP($A7,#REF!,3,),0)</f>
        <v>0</v>
      </c>
      <c r="L7" s="1">
        <f>IFERROR(VLOOKUP($A7,#REF!,3,),0)</f>
        <v>0</v>
      </c>
      <c r="M7" s="1">
        <f>IFERROR(VLOOKUP($A7,#REF!,3,),0)</f>
        <v>0</v>
      </c>
      <c r="N7" s="1">
        <f>IFERROR(VLOOKUP($A7,#REF!,3,),0)</f>
        <v>0</v>
      </c>
      <c r="P7">
        <f t="shared" si="0"/>
        <v>15564.83</v>
      </c>
      <c r="Q7" s="1">
        <f>IFERROR(VLOOKUP($A7,#REF!,6,),0)</f>
        <v>0</v>
      </c>
      <c r="R7" s="1">
        <f t="shared" si="1"/>
        <v>15564.83</v>
      </c>
      <c r="S7" s="1"/>
      <c r="T7" s="1">
        <f>IFERROR(VLOOKUP($A7,#REF!,7,),0)</f>
        <v>0</v>
      </c>
      <c r="U7" s="1">
        <f t="shared" si="2"/>
        <v>15564.83</v>
      </c>
      <c r="W7" s="1">
        <f>IFERROR(VLOOKUP($A7,#REF!,4,),0)</f>
        <v>0</v>
      </c>
      <c r="X7" s="1">
        <f>IFERROR(VLOOKUP($A7,#REF!,9,),0)</f>
        <v>0</v>
      </c>
    </row>
    <row r="8" spans="1:24" x14ac:dyDescent="0.2">
      <c r="A8" t="s">
        <v>35</v>
      </c>
      <c r="B8" t="s">
        <v>36</v>
      </c>
      <c r="C8" s="1" t="str">
        <f>IFERROR(VLOOKUP($A8,'07.22'!A:I,3,),0)</f>
        <v>1.93</v>
      </c>
      <c r="D8" s="1">
        <f>IFERROR(VLOOKUP($A8,#REF!,3,),0)</f>
        <v>0</v>
      </c>
      <c r="E8" s="1">
        <f>IFERROR(VLOOKUP($A8,#REF!,3,),0)</f>
        <v>0</v>
      </c>
      <c r="F8" s="1">
        <f>IFERROR(VLOOKUP($A8,#REF!,3,),0)</f>
        <v>0</v>
      </c>
      <c r="G8" s="1">
        <f>IFERROR(VLOOKUP($A8,#REF!,3,),0)</f>
        <v>0</v>
      </c>
      <c r="H8" s="1">
        <f>IFERROR(VLOOKUP($A8,#REF!,3,),0)</f>
        <v>0</v>
      </c>
      <c r="I8" s="1">
        <f>IFERROR(VLOOKUP($A8,#REF!,3,),0)</f>
        <v>0</v>
      </c>
      <c r="J8" s="1">
        <f>IFERROR(VLOOKUP($A8,#REF!,3,),0)</f>
        <v>0</v>
      </c>
      <c r="K8" s="1">
        <f>IFERROR(VLOOKUP($A8,#REF!,3,),0)</f>
        <v>0</v>
      </c>
      <c r="L8" s="1">
        <f>IFERROR(VLOOKUP($A8,#REF!,3,),0)</f>
        <v>0</v>
      </c>
      <c r="M8" s="1">
        <f>IFERROR(VLOOKUP($A8,#REF!,3,),0)</f>
        <v>0</v>
      </c>
      <c r="N8" s="1">
        <f>IFERROR(VLOOKUP($A8,#REF!,3,),0)</f>
        <v>0</v>
      </c>
      <c r="P8">
        <f t="shared" si="0"/>
        <v>1.93</v>
      </c>
      <c r="Q8" s="1">
        <f>IFERROR(VLOOKUP($A8,#REF!,6,),0)</f>
        <v>0</v>
      </c>
      <c r="R8" s="1">
        <f t="shared" si="1"/>
        <v>1.93</v>
      </c>
      <c r="S8" s="1"/>
      <c r="T8" s="1">
        <f>IFERROR(VLOOKUP($A8,#REF!,7,),0)</f>
        <v>0</v>
      </c>
      <c r="U8" s="1">
        <f t="shared" si="2"/>
        <v>1.93</v>
      </c>
      <c r="W8" s="1">
        <f>IFERROR(VLOOKUP($A8,#REF!,4,),0)</f>
        <v>0</v>
      </c>
      <c r="X8" s="1">
        <f>IFERROR(VLOOKUP($A8,#REF!,9,),0)</f>
        <v>0</v>
      </c>
    </row>
    <row r="9" spans="1:24" x14ac:dyDescent="0.2">
      <c r="A9" t="s">
        <v>37</v>
      </c>
      <c r="B9" t="s">
        <v>38</v>
      </c>
      <c r="C9" s="1">
        <f>IFERROR(VLOOKUP($A9,'07.22'!A:I,3,),0)</f>
        <v>0</v>
      </c>
      <c r="D9" s="1">
        <f>IFERROR(VLOOKUP($A9,#REF!,3,),0)</f>
        <v>0</v>
      </c>
      <c r="E9" s="1">
        <f>IFERROR(VLOOKUP($A9,#REF!,3,),0)</f>
        <v>0</v>
      </c>
      <c r="F9" s="1">
        <f>IFERROR(VLOOKUP($A9,#REF!,3,),0)</f>
        <v>0</v>
      </c>
      <c r="G9" s="1">
        <f>IFERROR(VLOOKUP($A9,#REF!,3,),0)</f>
        <v>0</v>
      </c>
      <c r="H9" s="1">
        <f>IFERROR(VLOOKUP($A9,#REF!,3,),0)</f>
        <v>0</v>
      </c>
      <c r="I9" s="1">
        <f>IFERROR(VLOOKUP($A9,#REF!,3,),0)</f>
        <v>0</v>
      </c>
      <c r="J9" s="1">
        <f>IFERROR(VLOOKUP($A9,#REF!,3,),0)</f>
        <v>0</v>
      </c>
      <c r="K9" s="1">
        <f>IFERROR(VLOOKUP($A9,#REF!,3,),0)</f>
        <v>0</v>
      </c>
      <c r="L9" s="1">
        <f>IFERROR(VLOOKUP($A9,#REF!,3,),0)</f>
        <v>0</v>
      </c>
      <c r="M9" s="1">
        <f>IFERROR(VLOOKUP($A9,#REF!,3,),0)</f>
        <v>0</v>
      </c>
      <c r="N9" s="1">
        <f>IFERROR(VLOOKUP($A9,#REF!,3,),0)</f>
        <v>0</v>
      </c>
      <c r="P9">
        <f t="shared" si="0"/>
        <v>0</v>
      </c>
      <c r="Q9" s="1">
        <f>IFERROR(VLOOKUP($A9,#REF!,6,),0)</f>
        <v>0</v>
      </c>
      <c r="R9" s="1">
        <f t="shared" si="1"/>
        <v>0</v>
      </c>
      <c r="S9" s="1"/>
      <c r="T9" s="1">
        <f>IFERROR(VLOOKUP($A9,#REF!,7,),0)</f>
        <v>0</v>
      </c>
      <c r="U9" s="1">
        <f t="shared" si="2"/>
        <v>0</v>
      </c>
      <c r="W9" s="1">
        <f>IFERROR(VLOOKUP($A9,#REF!,4,),0)</f>
        <v>0</v>
      </c>
      <c r="X9" s="1">
        <f>IFERROR(VLOOKUP($A9,#REF!,9,),0)</f>
        <v>0</v>
      </c>
    </row>
    <row r="10" spans="1:24" x14ac:dyDescent="0.2">
      <c r="A10" t="s">
        <v>39</v>
      </c>
      <c r="B10" t="s">
        <v>40</v>
      </c>
      <c r="C10" s="1" t="str">
        <f>IFERROR(VLOOKUP($A10,'07.22'!A:I,3,),0)</f>
        <v>0</v>
      </c>
      <c r="D10" s="1">
        <f>IFERROR(VLOOKUP($A10,#REF!,3,),0)</f>
        <v>0</v>
      </c>
      <c r="E10" s="1">
        <f>IFERROR(VLOOKUP($A10,#REF!,3,),0)</f>
        <v>0</v>
      </c>
      <c r="F10" s="1">
        <f>IFERROR(VLOOKUP($A10,#REF!,3,),0)</f>
        <v>0</v>
      </c>
      <c r="G10" s="1">
        <f>IFERROR(VLOOKUP($A10,#REF!,3,),0)</f>
        <v>0</v>
      </c>
      <c r="H10" s="1">
        <f>IFERROR(VLOOKUP($A10,#REF!,3,),0)</f>
        <v>0</v>
      </c>
      <c r="I10" s="1">
        <f>IFERROR(VLOOKUP($A10,#REF!,3,),0)</f>
        <v>0</v>
      </c>
      <c r="J10" s="1">
        <f>IFERROR(VLOOKUP($A10,#REF!,3,),0)</f>
        <v>0</v>
      </c>
      <c r="K10" s="1">
        <f>IFERROR(VLOOKUP($A10,#REF!,3,),0)</f>
        <v>0</v>
      </c>
      <c r="L10" s="1">
        <f>IFERROR(VLOOKUP($A10,#REF!,3,),0)</f>
        <v>0</v>
      </c>
      <c r="M10" s="1">
        <f>IFERROR(VLOOKUP($A10,#REF!,3,),0)</f>
        <v>0</v>
      </c>
      <c r="N10" s="1">
        <f>IFERROR(VLOOKUP($A10,#REF!,3,),0)</f>
        <v>0</v>
      </c>
      <c r="P10">
        <f t="shared" si="0"/>
        <v>0</v>
      </c>
      <c r="Q10" s="1">
        <f>IFERROR(VLOOKUP($A10,#REF!,6,),0)</f>
        <v>0</v>
      </c>
      <c r="R10" s="1">
        <f t="shared" si="1"/>
        <v>0</v>
      </c>
      <c r="S10" s="1"/>
      <c r="T10" s="1">
        <f>IFERROR(VLOOKUP($A10,#REF!,7,),0)</f>
        <v>0</v>
      </c>
      <c r="U10" s="1">
        <f t="shared" si="2"/>
        <v>0</v>
      </c>
      <c r="W10" s="1">
        <f>IFERROR(VLOOKUP($A10,#REF!,4,),0)</f>
        <v>0</v>
      </c>
      <c r="X10" s="1">
        <f>IFERROR(VLOOKUP($A10,#REF!,9,),0)</f>
        <v>0</v>
      </c>
    </row>
    <row r="11" spans="1:24" x14ac:dyDescent="0.2">
      <c r="A11" t="s">
        <v>41</v>
      </c>
      <c r="B11" t="s">
        <v>42</v>
      </c>
      <c r="C11" s="1" t="str">
        <f>IFERROR(VLOOKUP($A11,'07.22'!A:I,3,),0)</f>
        <v>474.00</v>
      </c>
      <c r="D11" s="1">
        <f>IFERROR(VLOOKUP($A11,#REF!,3,),0)</f>
        <v>0</v>
      </c>
      <c r="E11" s="1">
        <f>IFERROR(VLOOKUP($A11,#REF!,3,),0)</f>
        <v>0</v>
      </c>
      <c r="F11" s="1">
        <f>IFERROR(VLOOKUP($A11,#REF!,3,),0)</f>
        <v>0</v>
      </c>
      <c r="G11" s="1">
        <f>IFERROR(VLOOKUP($A11,#REF!,3,),0)</f>
        <v>0</v>
      </c>
      <c r="H11" s="1">
        <f>IFERROR(VLOOKUP($A11,#REF!,3,),0)</f>
        <v>0</v>
      </c>
      <c r="I11" s="1">
        <f>IFERROR(VLOOKUP($A11,#REF!,3,),0)</f>
        <v>0</v>
      </c>
      <c r="J11" s="1">
        <f>IFERROR(VLOOKUP($A11,#REF!,3,),0)</f>
        <v>0</v>
      </c>
      <c r="K11" s="1">
        <f>IFERROR(VLOOKUP($A11,#REF!,3,),0)</f>
        <v>0</v>
      </c>
      <c r="L11" s="1">
        <f>IFERROR(VLOOKUP($A11,#REF!,3,),0)</f>
        <v>0</v>
      </c>
      <c r="M11" s="1">
        <f>IFERROR(VLOOKUP($A11,#REF!,3,),0)</f>
        <v>0</v>
      </c>
      <c r="N11" s="1">
        <f>IFERROR(VLOOKUP($A11,#REF!,3,),0)</f>
        <v>0</v>
      </c>
      <c r="P11">
        <f t="shared" si="0"/>
        <v>474</v>
      </c>
      <c r="Q11" s="1">
        <f>IFERROR(VLOOKUP($A11,#REF!,6,),0)</f>
        <v>0</v>
      </c>
      <c r="R11" s="1">
        <f t="shared" si="1"/>
        <v>474</v>
      </c>
      <c r="S11" s="1"/>
      <c r="T11" s="1">
        <f>IFERROR(VLOOKUP($A11,#REF!,7,),0)</f>
        <v>0</v>
      </c>
      <c r="U11" s="1">
        <f t="shared" si="2"/>
        <v>474</v>
      </c>
      <c r="W11" s="1">
        <f>IFERROR(VLOOKUP($A11,#REF!,4,),0)</f>
        <v>0</v>
      </c>
      <c r="X11" s="1">
        <f>IFERROR(VLOOKUP($A11,#REF!,9,),0)</f>
        <v>0</v>
      </c>
    </row>
    <row r="12" spans="1:24" x14ac:dyDescent="0.2">
      <c r="A12" t="s">
        <v>43</v>
      </c>
      <c r="B12" t="s">
        <v>44</v>
      </c>
      <c r="C12" s="1" t="str">
        <f>IFERROR(VLOOKUP($A12,'07.22'!A:I,3,),0)</f>
        <v>2,275.00</v>
      </c>
      <c r="D12" s="1">
        <f>IFERROR(VLOOKUP($A12,#REF!,3,),0)</f>
        <v>0</v>
      </c>
      <c r="E12" s="1">
        <f>IFERROR(VLOOKUP($A12,#REF!,3,),0)</f>
        <v>0</v>
      </c>
      <c r="F12" s="1">
        <f>IFERROR(VLOOKUP($A12,#REF!,3,),0)</f>
        <v>0</v>
      </c>
      <c r="G12" s="1">
        <f>IFERROR(VLOOKUP($A12,#REF!,3,),0)</f>
        <v>0</v>
      </c>
      <c r="H12" s="1">
        <f>IFERROR(VLOOKUP($A12,#REF!,3,),0)</f>
        <v>0</v>
      </c>
      <c r="I12" s="1">
        <f>IFERROR(VLOOKUP($A12,#REF!,3,),0)</f>
        <v>0</v>
      </c>
      <c r="J12" s="1">
        <f>IFERROR(VLOOKUP($A12,#REF!,3,),0)</f>
        <v>0</v>
      </c>
      <c r="K12" s="1">
        <f>IFERROR(VLOOKUP($A12,#REF!,3,),0)</f>
        <v>0</v>
      </c>
      <c r="L12" s="1">
        <f>IFERROR(VLOOKUP($A12,#REF!,3,),0)</f>
        <v>0</v>
      </c>
      <c r="M12" s="1">
        <f>IFERROR(VLOOKUP($A12,#REF!,3,),0)</f>
        <v>0</v>
      </c>
      <c r="N12" s="1">
        <f>IFERROR(VLOOKUP($A12,#REF!,3,),0)</f>
        <v>0</v>
      </c>
      <c r="P12">
        <f t="shared" si="0"/>
        <v>2275</v>
      </c>
      <c r="Q12" s="1">
        <f>IFERROR(VLOOKUP($A12,#REF!,6,),0)</f>
        <v>0</v>
      </c>
      <c r="R12" s="1">
        <f t="shared" si="1"/>
        <v>2275</v>
      </c>
      <c r="S12" s="1"/>
      <c r="T12" s="1">
        <f>IFERROR(VLOOKUP($A12,#REF!,7,),0)</f>
        <v>0</v>
      </c>
      <c r="U12" s="1">
        <f t="shared" si="2"/>
        <v>2275</v>
      </c>
      <c r="W12" s="1">
        <f>IFERROR(VLOOKUP($A12,#REF!,4,),0)</f>
        <v>0</v>
      </c>
      <c r="X12" s="1">
        <f>IFERROR(VLOOKUP($A12,#REF!,9,),0)</f>
        <v>0</v>
      </c>
    </row>
    <row r="13" spans="1:24" x14ac:dyDescent="0.2">
      <c r="A13" t="s">
        <v>45</v>
      </c>
      <c r="B13" t="s">
        <v>46</v>
      </c>
      <c r="C13" s="1" t="str">
        <f>IFERROR(VLOOKUP($A13,'07.22'!A:I,3,),0)</f>
        <v>0</v>
      </c>
      <c r="D13" s="1">
        <f>IFERROR(VLOOKUP($A13,#REF!,3,),0)</f>
        <v>0</v>
      </c>
      <c r="E13" s="1">
        <f>IFERROR(VLOOKUP($A13,#REF!,3,),0)</f>
        <v>0</v>
      </c>
      <c r="F13" s="1">
        <f>IFERROR(VLOOKUP($A13,#REF!,3,),0)</f>
        <v>0</v>
      </c>
      <c r="G13" s="1">
        <f>IFERROR(VLOOKUP($A13,#REF!,3,),0)</f>
        <v>0</v>
      </c>
      <c r="H13" s="1">
        <f>IFERROR(VLOOKUP($A13,#REF!,3,),0)</f>
        <v>0</v>
      </c>
      <c r="I13" s="1">
        <f>IFERROR(VLOOKUP($A13,#REF!,3,),0)</f>
        <v>0</v>
      </c>
      <c r="J13" s="1">
        <f>IFERROR(VLOOKUP($A13,#REF!,3,),0)</f>
        <v>0</v>
      </c>
      <c r="K13" s="1">
        <f>IFERROR(VLOOKUP($A13,#REF!,3,),0)</f>
        <v>0</v>
      </c>
      <c r="L13" s="1">
        <f>IFERROR(VLOOKUP($A13,#REF!,3,),0)</f>
        <v>0</v>
      </c>
      <c r="M13" s="1">
        <f>IFERROR(VLOOKUP($A13,#REF!,3,),0)</f>
        <v>0</v>
      </c>
      <c r="N13" s="1">
        <f>IFERROR(VLOOKUP($A13,#REF!,3,),0)</f>
        <v>0</v>
      </c>
      <c r="P13">
        <f t="shared" si="0"/>
        <v>0</v>
      </c>
      <c r="Q13" s="1">
        <f>IFERROR(VLOOKUP($A13,#REF!,6,),0)</f>
        <v>0</v>
      </c>
      <c r="R13" s="1">
        <f t="shared" si="1"/>
        <v>0</v>
      </c>
      <c r="S13" s="1"/>
      <c r="T13" s="1">
        <f>IFERROR(VLOOKUP($A13,#REF!,7,),0)</f>
        <v>0</v>
      </c>
      <c r="U13" s="1">
        <f t="shared" si="2"/>
        <v>0</v>
      </c>
      <c r="W13" s="1">
        <f>IFERROR(VLOOKUP($A13,#REF!,4,),0)</f>
        <v>0</v>
      </c>
      <c r="X13" s="1">
        <f>IFERROR(VLOOKUP($A13,#REF!,9,),0)</f>
        <v>0</v>
      </c>
    </row>
    <row r="14" spans="1:24" x14ac:dyDescent="0.2">
      <c r="A14" t="s">
        <v>47</v>
      </c>
      <c r="B14" t="s">
        <v>48</v>
      </c>
      <c r="C14" s="1" t="str">
        <f>IFERROR(VLOOKUP($A14,'07.22'!A:I,3,),0)</f>
        <v>0</v>
      </c>
      <c r="D14" s="1">
        <f>IFERROR(VLOOKUP($A14,#REF!,3,),0)</f>
        <v>0</v>
      </c>
      <c r="E14" s="1">
        <f>IFERROR(VLOOKUP($A14,#REF!,3,),0)</f>
        <v>0</v>
      </c>
      <c r="F14" s="1">
        <f>IFERROR(VLOOKUP($A14,#REF!,3,),0)</f>
        <v>0</v>
      </c>
      <c r="G14" s="1">
        <f>IFERROR(VLOOKUP($A14,#REF!,3,),0)</f>
        <v>0</v>
      </c>
      <c r="H14" s="1">
        <f>IFERROR(VLOOKUP($A14,#REF!,3,),0)</f>
        <v>0</v>
      </c>
      <c r="I14" s="1">
        <f>IFERROR(VLOOKUP($A14,#REF!,3,),0)</f>
        <v>0</v>
      </c>
      <c r="J14" s="1">
        <f>IFERROR(VLOOKUP($A14,#REF!,3,),0)</f>
        <v>0</v>
      </c>
      <c r="K14" s="1">
        <f>IFERROR(VLOOKUP($A14,#REF!,3,),0)</f>
        <v>0</v>
      </c>
      <c r="L14" s="1">
        <f>IFERROR(VLOOKUP($A14,#REF!,3,),0)</f>
        <v>0</v>
      </c>
      <c r="M14" s="1">
        <f>IFERROR(VLOOKUP($A14,#REF!,3,),0)</f>
        <v>0</v>
      </c>
      <c r="N14" s="1">
        <f>IFERROR(VLOOKUP($A14,#REF!,3,),0)</f>
        <v>0</v>
      </c>
      <c r="P14">
        <f t="shared" si="0"/>
        <v>0</v>
      </c>
      <c r="Q14" s="1">
        <f>IFERROR(VLOOKUP($A14,#REF!,6,),0)</f>
        <v>0</v>
      </c>
      <c r="R14" s="1">
        <f t="shared" si="1"/>
        <v>0</v>
      </c>
      <c r="S14" s="1"/>
      <c r="T14" s="1">
        <f>IFERROR(VLOOKUP($A14,#REF!,7,),0)</f>
        <v>0</v>
      </c>
      <c r="U14" s="1">
        <f t="shared" si="2"/>
        <v>0</v>
      </c>
      <c r="W14" s="1">
        <f>IFERROR(VLOOKUP($A14,#REF!,4,),0)</f>
        <v>0</v>
      </c>
      <c r="X14" s="1">
        <f>IFERROR(VLOOKUP($A14,#REF!,9,),0)</f>
        <v>0</v>
      </c>
    </row>
    <row r="15" spans="1:24" ht="34" customHeight="1" x14ac:dyDescent="0.2">
      <c r="A15" t="s">
        <v>49</v>
      </c>
      <c r="B15" t="s">
        <v>50</v>
      </c>
      <c r="C15" s="1" t="str">
        <f>IFERROR(VLOOKUP($A15,'07.22'!A:I,3,),0)</f>
        <v>843.75</v>
      </c>
      <c r="D15" s="1">
        <f>IFERROR(VLOOKUP($A15,#REF!,3,),0)</f>
        <v>0</v>
      </c>
      <c r="E15" s="1">
        <f>IFERROR(VLOOKUP($A15,#REF!,3,),0)</f>
        <v>0</v>
      </c>
      <c r="F15" s="1">
        <f>IFERROR(VLOOKUP($A15,#REF!,3,),0)</f>
        <v>0</v>
      </c>
      <c r="G15" s="1">
        <f>IFERROR(VLOOKUP($A15,#REF!,3,),0)</f>
        <v>0</v>
      </c>
      <c r="H15" s="1">
        <f>IFERROR(VLOOKUP($A15,#REF!,3,),0)</f>
        <v>0</v>
      </c>
      <c r="I15" s="1">
        <f>IFERROR(VLOOKUP($A15,#REF!,3,),0)</f>
        <v>0</v>
      </c>
      <c r="J15" s="1">
        <f>IFERROR(VLOOKUP($A15,#REF!,3,),0)</f>
        <v>0</v>
      </c>
      <c r="K15" s="1">
        <f>IFERROR(VLOOKUP($A15,#REF!,3,),0)</f>
        <v>0</v>
      </c>
      <c r="L15" s="1">
        <f>IFERROR(VLOOKUP($A15,#REF!,3,),0)</f>
        <v>0</v>
      </c>
      <c r="M15" s="1">
        <f>IFERROR(VLOOKUP($A15,#REF!,3,),0)</f>
        <v>0</v>
      </c>
      <c r="N15" s="1">
        <f>IFERROR(VLOOKUP($A15,#REF!,3,),0)</f>
        <v>0</v>
      </c>
      <c r="P15">
        <f t="shared" si="0"/>
        <v>843.75</v>
      </c>
      <c r="Q15" s="1">
        <f>IFERROR(VLOOKUP($A15,#REF!,6,),0)</f>
        <v>0</v>
      </c>
      <c r="R15" s="1">
        <f t="shared" si="1"/>
        <v>843.75</v>
      </c>
      <c r="S15" s="1"/>
      <c r="T15" s="1">
        <f>IFERROR(VLOOKUP($A15,#REF!,7,),0)</f>
        <v>0</v>
      </c>
      <c r="U15" s="1">
        <f t="shared" si="2"/>
        <v>843.75</v>
      </c>
      <c r="W15" s="1">
        <f>IFERROR(VLOOKUP($A15,#REF!,4,),0)</f>
        <v>0</v>
      </c>
      <c r="X15" s="1">
        <f>IFERROR(VLOOKUP($A15,#REF!,9,),0)</f>
        <v>0</v>
      </c>
    </row>
    <row r="16" spans="1:24" x14ac:dyDescent="0.2">
      <c r="A16" t="s">
        <v>51</v>
      </c>
      <c r="B16" t="s">
        <v>52</v>
      </c>
      <c r="C16" s="1">
        <f>IFERROR(VLOOKUP($A16,'07.22'!A:I,3,),0)</f>
        <v>0</v>
      </c>
      <c r="D16" s="1">
        <f>IFERROR(VLOOKUP($A16,#REF!,3,),0)</f>
        <v>0</v>
      </c>
      <c r="E16" s="1">
        <f>IFERROR(VLOOKUP($A16,#REF!,3,),0)</f>
        <v>0</v>
      </c>
      <c r="F16" s="1">
        <f>IFERROR(VLOOKUP($A16,#REF!,3,),0)</f>
        <v>0</v>
      </c>
      <c r="G16" s="1">
        <f>IFERROR(VLOOKUP($A16,#REF!,3,),0)</f>
        <v>0</v>
      </c>
      <c r="H16" s="1">
        <f>IFERROR(VLOOKUP($A16,#REF!,3,),0)</f>
        <v>0</v>
      </c>
      <c r="I16" s="1">
        <f>IFERROR(VLOOKUP($A16,#REF!,3,),0)</f>
        <v>0</v>
      </c>
      <c r="J16" s="1">
        <f>IFERROR(VLOOKUP($A16,#REF!,3,),0)</f>
        <v>0</v>
      </c>
      <c r="K16" s="1">
        <f>IFERROR(VLOOKUP($A16,#REF!,3,),0)</f>
        <v>0</v>
      </c>
      <c r="L16" s="1">
        <f>IFERROR(VLOOKUP($A16,#REF!,3,),0)</f>
        <v>0</v>
      </c>
      <c r="M16" s="1">
        <f>IFERROR(VLOOKUP($A16,#REF!,3,),0)</f>
        <v>0</v>
      </c>
      <c r="N16" s="1">
        <f>IFERROR(VLOOKUP($A16,#REF!,3,),0)</f>
        <v>0</v>
      </c>
      <c r="P16">
        <f t="shared" si="0"/>
        <v>0</v>
      </c>
      <c r="Q16" s="1">
        <f>IFERROR(VLOOKUP($A16,#REF!,6,),0)</f>
        <v>0</v>
      </c>
      <c r="R16" s="1">
        <f t="shared" si="1"/>
        <v>0</v>
      </c>
      <c r="S16" s="1"/>
      <c r="T16" s="1">
        <f>IFERROR(VLOOKUP($A16,#REF!,7,),0)</f>
        <v>0</v>
      </c>
      <c r="U16" s="1">
        <f t="shared" si="2"/>
        <v>0</v>
      </c>
      <c r="W16" s="1">
        <f>IFERROR(VLOOKUP($A16,#REF!,4,),0)</f>
        <v>0</v>
      </c>
      <c r="X16" s="1">
        <f>IFERROR(VLOOKUP($A16,#REF!,9,),0)</f>
        <v>0</v>
      </c>
    </row>
    <row r="17" spans="1:24" x14ac:dyDescent="0.2">
      <c r="A17" t="s">
        <v>53</v>
      </c>
      <c r="B17" t="s">
        <v>54</v>
      </c>
      <c r="C17" s="1" t="str">
        <f>IFERROR(VLOOKUP($A17,'07.22'!A:I,3,),0)</f>
        <v>87.21</v>
      </c>
      <c r="D17" s="1">
        <f>IFERROR(VLOOKUP($A17,#REF!,3,),0)</f>
        <v>0</v>
      </c>
      <c r="E17" s="1">
        <f>IFERROR(VLOOKUP($A17,#REF!,3,),0)</f>
        <v>0</v>
      </c>
      <c r="F17" s="1">
        <f>IFERROR(VLOOKUP($A17,#REF!,3,),0)</f>
        <v>0</v>
      </c>
      <c r="G17" s="1">
        <f>IFERROR(VLOOKUP($A17,#REF!,3,),0)</f>
        <v>0</v>
      </c>
      <c r="H17" s="1">
        <f>IFERROR(VLOOKUP($A17,#REF!,3,),0)</f>
        <v>0</v>
      </c>
      <c r="I17" s="1">
        <f>IFERROR(VLOOKUP($A17,#REF!,3,),0)</f>
        <v>0</v>
      </c>
      <c r="J17" s="1">
        <f>IFERROR(VLOOKUP($A17,#REF!,3,),0)</f>
        <v>0</v>
      </c>
      <c r="K17" s="1">
        <f>IFERROR(VLOOKUP($A17,#REF!,3,),0)</f>
        <v>0</v>
      </c>
      <c r="L17" s="1">
        <f>IFERROR(VLOOKUP($A17,#REF!,3,),0)</f>
        <v>0</v>
      </c>
      <c r="M17" s="1">
        <f>IFERROR(VLOOKUP($A17,#REF!,3,),0)</f>
        <v>0</v>
      </c>
      <c r="N17" s="1">
        <f>IFERROR(VLOOKUP($A17,#REF!,3,),0)</f>
        <v>0</v>
      </c>
      <c r="P17">
        <f t="shared" si="0"/>
        <v>87.21</v>
      </c>
      <c r="Q17" s="1">
        <f>IFERROR(VLOOKUP($A17,#REF!,6,),0)</f>
        <v>0</v>
      </c>
      <c r="R17" s="1">
        <f t="shared" si="1"/>
        <v>87.21</v>
      </c>
      <c r="S17" s="1"/>
      <c r="T17" s="1">
        <f>IFERROR(VLOOKUP($A17,#REF!,7,),0)</f>
        <v>0</v>
      </c>
      <c r="U17" s="1">
        <f t="shared" si="2"/>
        <v>87.21</v>
      </c>
      <c r="W17" s="1">
        <f>IFERROR(VLOOKUP($A17,#REF!,4,),0)</f>
        <v>0</v>
      </c>
      <c r="X17" s="1">
        <f>IFERROR(VLOOKUP($A17,#REF!,9,),0)</f>
        <v>0</v>
      </c>
    </row>
    <row r="18" spans="1:24" x14ac:dyDescent="0.2">
      <c r="A18" t="s">
        <v>55</v>
      </c>
      <c r="B18" t="s">
        <v>56</v>
      </c>
      <c r="C18" s="1" t="str">
        <f>IFERROR(VLOOKUP($A18,'07.22'!A:I,3,),0)</f>
        <v>0</v>
      </c>
      <c r="D18" s="1">
        <f>IFERROR(VLOOKUP($A18,#REF!,3,),0)</f>
        <v>0</v>
      </c>
      <c r="E18" s="1">
        <f>IFERROR(VLOOKUP($A18,#REF!,3,),0)</f>
        <v>0</v>
      </c>
      <c r="F18" s="1">
        <f>IFERROR(VLOOKUP($A18,#REF!,3,),0)</f>
        <v>0</v>
      </c>
      <c r="G18" s="1">
        <f>IFERROR(VLOOKUP($A18,#REF!,3,),0)</f>
        <v>0</v>
      </c>
      <c r="H18" s="1">
        <f>IFERROR(VLOOKUP($A18,#REF!,3,),0)</f>
        <v>0</v>
      </c>
      <c r="I18" s="1">
        <f>IFERROR(VLOOKUP($A18,#REF!,3,),0)</f>
        <v>0</v>
      </c>
      <c r="J18" s="1">
        <f>IFERROR(VLOOKUP($A18,#REF!,3,),0)</f>
        <v>0</v>
      </c>
      <c r="K18" s="1">
        <f>IFERROR(VLOOKUP($A18,#REF!,3,),0)</f>
        <v>0</v>
      </c>
      <c r="L18" s="1">
        <f>IFERROR(VLOOKUP($A18,#REF!,3,),0)</f>
        <v>0</v>
      </c>
      <c r="M18" s="1">
        <f>IFERROR(VLOOKUP($A18,#REF!,3,),0)</f>
        <v>0</v>
      </c>
      <c r="N18" s="1">
        <f>IFERROR(VLOOKUP($A18,#REF!,3,),0)</f>
        <v>0</v>
      </c>
      <c r="P18">
        <f t="shared" si="0"/>
        <v>0</v>
      </c>
      <c r="Q18" s="1">
        <f>IFERROR(VLOOKUP($A18,#REF!,6,),0)</f>
        <v>0</v>
      </c>
      <c r="R18" s="1">
        <f t="shared" si="1"/>
        <v>0</v>
      </c>
      <c r="S18" s="1"/>
      <c r="T18" s="1">
        <f>IFERROR(VLOOKUP($A18,#REF!,7,),0)</f>
        <v>0</v>
      </c>
      <c r="U18" s="1">
        <f t="shared" si="2"/>
        <v>0</v>
      </c>
      <c r="W18" s="1">
        <f>IFERROR(VLOOKUP($A18,#REF!,4,),0)</f>
        <v>0</v>
      </c>
      <c r="X18" s="1">
        <f>IFERROR(VLOOKUP($A18,#REF!,9,),0)</f>
        <v>0</v>
      </c>
    </row>
    <row r="19" spans="1:24" ht="34" customHeight="1" x14ac:dyDescent="0.2">
      <c r="A19" t="s">
        <v>57</v>
      </c>
      <c r="B19" t="s">
        <v>58</v>
      </c>
      <c r="C19" s="1" t="str">
        <f>IFERROR(VLOOKUP($A19,'07.22'!A:I,3,),0)</f>
        <v>1,100.00</v>
      </c>
      <c r="D19" s="1">
        <f>IFERROR(VLOOKUP($A19,#REF!,3,),0)</f>
        <v>0</v>
      </c>
      <c r="E19" s="1">
        <f>IFERROR(VLOOKUP($A19,#REF!,3,),0)</f>
        <v>0</v>
      </c>
      <c r="F19" s="1">
        <f>IFERROR(VLOOKUP($A19,#REF!,3,),0)</f>
        <v>0</v>
      </c>
      <c r="G19" s="1">
        <f>IFERROR(VLOOKUP($A19,#REF!,3,),0)</f>
        <v>0</v>
      </c>
      <c r="H19" s="1">
        <f>IFERROR(VLOOKUP($A19,#REF!,3,),0)</f>
        <v>0</v>
      </c>
      <c r="I19" s="1">
        <f>IFERROR(VLOOKUP($A19,#REF!,3,),0)</f>
        <v>0</v>
      </c>
      <c r="J19" s="1">
        <f>IFERROR(VLOOKUP($A19,#REF!,3,),0)</f>
        <v>0</v>
      </c>
      <c r="K19" s="1">
        <f>IFERROR(VLOOKUP($A19,#REF!,3,),0)</f>
        <v>0</v>
      </c>
      <c r="L19" s="1">
        <f>IFERROR(VLOOKUP($A19,#REF!,3,),0)</f>
        <v>0</v>
      </c>
      <c r="M19" s="1">
        <f>IFERROR(VLOOKUP($A19,#REF!,3,),0)</f>
        <v>0</v>
      </c>
      <c r="N19" s="1">
        <f>IFERROR(VLOOKUP($A19,#REF!,3,),0)</f>
        <v>0</v>
      </c>
      <c r="P19">
        <f t="shared" si="0"/>
        <v>1100</v>
      </c>
      <c r="Q19" s="1">
        <f>IFERROR(VLOOKUP($A19,#REF!,6,),0)</f>
        <v>0</v>
      </c>
      <c r="R19" s="1">
        <f t="shared" si="1"/>
        <v>1100</v>
      </c>
      <c r="S19" s="1"/>
      <c r="T19" s="1">
        <f>IFERROR(VLOOKUP($A19,#REF!,7,),0)</f>
        <v>0</v>
      </c>
      <c r="U19" s="1">
        <f t="shared" si="2"/>
        <v>1100</v>
      </c>
      <c r="W19" s="1">
        <f>IFERROR(VLOOKUP($A19,#REF!,4,),0)</f>
        <v>0</v>
      </c>
      <c r="X19" s="1">
        <f>IFERROR(VLOOKUP($A19,#REF!,9,),0)</f>
        <v>0</v>
      </c>
    </row>
    <row r="20" spans="1:24" x14ac:dyDescent="0.2">
      <c r="A20" t="s">
        <v>59</v>
      </c>
      <c r="B20" t="s">
        <v>60</v>
      </c>
      <c r="C20" s="1">
        <f>IFERROR(VLOOKUP($A20,'07.22'!A:I,3,),0)</f>
        <v>0</v>
      </c>
      <c r="D20" s="1">
        <f>IFERROR(VLOOKUP($A20,#REF!,3,),0)</f>
        <v>0</v>
      </c>
      <c r="E20" s="1">
        <f>IFERROR(VLOOKUP($A20,#REF!,3,),0)</f>
        <v>0</v>
      </c>
      <c r="F20" s="1">
        <f>IFERROR(VLOOKUP($A20,#REF!,3,),0)</f>
        <v>0</v>
      </c>
      <c r="G20" s="1">
        <f>IFERROR(VLOOKUP($A20,#REF!,3,),0)</f>
        <v>0</v>
      </c>
      <c r="H20" s="1">
        <f>IFERROR(VLOOKUP($A20,#REF!,3,),0)</f>
        <v>0</v>
      </c>
      <c r="I20" s="1">
        <f>IFERROR(VLOOKUP($A20,#REF!,3,),0)</f>
        <v>0</v>
      </c>
      <c r="J20" s="1">
        <f>IFERROR(VLOOKUP($A20,#REF!,3,),0)</f>
        <v>0</v>
      </c>
      <c r="K20" s="1">
        <f>IFERROR(VLOOKUP($A20,#REF!,3,),0)</f>
        <v>0</v>
      </c>
      <c r="L20" s="1">
        <f>IFERROR(VLOOKUP($A20,#REF!,3,),0)</f>
        <v>0</v>
      </c>
      <c r="M20" s="1">
        <f>IFERROR(VLOOKUP($A20,#REF!,3,),0)</f>
        <v>0</v>
      </c>
      <c r="N20" s="1">
        <f>IFERROR(VLOOKUP($A20,#REF!,3,),0)</f>
        <v>0</v>
      </c>
      <c r="P20">
        <f t="shared" si="0"/>
        <v>0</v>
      </c>
      <c r="Q20" s="1">
        <f>IFERROR(VLOOKUP($A20,#REF!,6,),0)</f>
        <v>0</v>
      </c>
      <c r="R20" s="1">
        <f t="shared" si="1"/>
        <v>0</v>
      </c>
      <c r="S20" s="1"/>
      <c r="T20" s="1">
        <f>IFERROR(VLOOKUP($A20,#REF!,7,),0)</f>
        <v>0</v>
      </c>
      <c r="U20" s="1">
        <f t="shared" si="2"/>
        <v>0</v>
      </c>
      <c r="W20" s="1">
        <f>IFERROR(VLOOKUP($A20,#REF!,4,),0)</f>
        <v>0</v>
      </c>
      <c r="X20" s="1">
        <f>IFERROR(VLOOKUP($A20,#REF!,9,),0)</f>
        <v>0</v>
      </c>
    </row>
    <row r="21" spans="1:24" x14ac:dyDescent="0.2">
      <c r="A21" t="s">
        <v>61</v>
      </c>
      <c r="B21" t="s">
        <v>62</v>
      </c>
      <c r="C21" s="1">
        <f>IFERROR(VLOOKUP($A21,'07.22'!A:I,3,),0)</f>
        <v>0</v>
      </c>
      <c r="D21" s="1">
        <f>IFERROR(VLOOKUP($A21,#REF!,3,),0)</f>
        <v>0</v>
      </c>
      <c r="E21" s="1">
        <f>IFERROR(VLOOKUP($A21,#REF!,3,),0)</f>
        <v>0</v>
      </c>
      <c r="F21" s="1">
        <f>IFERROR(VLOOKUP($A21,#REF!,3,),0)</f>
        <v>0</v>
      </c>
      <c r="G21" s="1">
        <f>IFERROR(VLOOKUP($A21,#REF!,3,),0)</f>
        <v>0</v>
      </c>
      <c r="H21" s="1">
        <f>IFERROR(VLOOKUP($A21,#REF!,3,),0)</f>
        <v>0</v>
      </c>
      <c r="I21" s="1">
        <f>IFERROR(VLOOKUP($A21,#REF!,3,),0)</f>
        <v>0</v>
      </c>
      <c r="J21" s="1">
        <f>IFERROR(VLOOKUP($A21,#REF!,3,),0)</f>
        <v>0</v>
      </c>
      <c r="K21" s="1">
        <f>IFERROR(VLOOKUP($A21,#REF!,3,),0)</f>
        <v>0</v>
      </c>
      <c r="L21" s="1">
        <f>IFERROR(VLOOKUP($A21,#REF!,3,),0)</f>
        <v>0</v>
      </c>
      <c r="M21" s="1">
        <f>IFERROR(VLOOKUP($A21,#REF!,3,),0)</f>
        <v>0</v>
      </c>
      <c r="N21" s="1">
        <f>IFERROR(VLOOKUP($A21,#REF!,3,),0)</f>
        <v>0</v>
      </c>
      <c r="P21">
        <f t="shared" si="0"/>
        <v>0</v>
      </c>
      <c r="Q21" s="1">
        <f>IFERROR(VLOOKUP($A21,#REF!,6,),0)</f>
        <v>0</v>
      </c>
      <c r="R21" s="1">
        <f t="shared" si="1"/>
        <v>0</v>
      </c>
      <c r="S21" s="1"/>
      <c r="T21" s="1">
        <f>IFERROR(VLOOKUP($A21,#REF!,7,),0)</f>
        <v>0</v>
      </c>
      <c r="U21" s="1">
        <f t="shared" si="2"/>
        <v>0</v>
      </c>
      <c r="W21" s="1">
        <f>IFERROR(VLOOKUP($A21,#REF!,4,),0)</f>
        <v>0</v>
      </c>
      <c r="X21" s="1">
        <f>IFERROR(VLOOKUP($A21,#REF!,9,),0)</f>
        <v>0</v>
      </c>
    </row>
    <row r="22" spans="1:24" x14ac:dyDescent="0.2">
      <c r="A22" t="s">
        <v>63</v>
      </c>
      <c r="B22" t="s">
        <v>64</v>
      </c>
      <c r="C22" s="1">
        <f>IFERROR(VLOOKUP($A22,'07.22'!A:I,3,),0)</f>
        <v>0</v>
      </c>
      <c r="D22" s="1">
        <f>IFERROR(VLOOKUP($A22,#REF!,3,),0)</f>
        <v>0</v>
      </c>
      <c r="E22" s="1">
        <f>IFERROR(VLOOKUP($A22,#REF!,3,),0)</f>
        <v>0</v>
      </c>
      <c r="F22" s="1">
        <f>IFERROR(VLOOKUP($A22,#REF!,3,),0)</f>
        <v>0</v>
      </c>
      <c r="G22" s="1">
        <f>IFERROR(VLOOKUP($A22,#REF!,3,),0)</f>
        <v>0</v>
      </c>
      <c r="H22" s="1">
        <f>IFERROR(VLOOKUP($A22,#REF!,3,),0)</f>
        <v>0</v>
      </c>
      <c r="I22" s="1">
        <f>IFERROR(VLOOKUP($A22,#REF!,3,),0)</f>
        <v>0</v>
      </c>
      <c r="J22" s="1">
        <f>IFERROR(VLOOKUP($A22,#REF!,3,),0)</f>
        <v>0</v>
      </c>
      <c r="K22" s="1">
        <f>IFERROR(VLOOKUP($A22,#REF!,3,),0)</f>
        <v>0</v>
      </c>
      <c r="L22" s="1">
        <f>IFERROR(VLOOKUP($A22,#REF!,3,),0)</f>
        <v>0</v>
      </c>
      <c r="M22" s="1">
        <f>IFERROR(VLOOKUP($A22,#REF!,3,),0)</f>
        <v>0</v>
      </c>
      <c r="N22" s="1">
        <f>IFERROR(VLOOKUP($A22,#REF!,3,),0)</f>
        <v>0</v>
      </c>
      <c r="P22">
        <f t="shared" si="0"/>
        <v>0</v>
      </c>
      <c r="Q22" s="1">
        <f>IFERROR(VLOOKUP($A22,#REF!,6,),0)</f>
        <v>0</v>
      </c>
      <c r="R22" s="1">
        <f t="shared" si="1"/>
        <v>0</v>
      </c>
      <c r="S22" s="1"/>
      <c r="T22" s="1">
        <f>IFERROR(VLOOKUP($A22,#REF!,7,),0)</f>
        <v>0</v>
      </c>
      <c r="U22" s="1">
        <f t="shared" si="2"/>
        <v>0</v>
      </c>
      <c r="W22" s="1">
        <f>IFERROR(VLOOKUP($A22,#REF!,4,),0)</f>
        <v>0</v>
      </c>
      <c r="X22" s="1">
        <f>IFERROR(VLOOKUP($A22,#REF!,9,),0)</f>
        <v>0</v>
      </c>
    </row>
    <row r="23" spans="1:24" ht="17" customHeight="1" x14ac:dyDescent="0.2">
      <c r="A23" t="s">
        <v>65</v>
      </c>
      <c r="B23" t="s">
        <v>66</v>
      </c>
      <c r="C23" s="1" t="str">
        <f>IFERROR(VLOOKUP($A23,'07.22'!A:I,3,),0)</f>
        <v>1,385.42</v>
      </c>
      <c r="D23" s="1">
        <f>IFERROR(VLOOKUP($A23,#REF!,3,),0)</f>
        <v>0</v>
      </c>
      <c r="E23" s="1">
        <f>IFERROR(VLOOKUP($A23,#REF!,3,),0)</f>
        <v>0</v>
      </c>
      <c r="F23" s="1">
        <f>IFERROR(VLOOKUP($A23,#REF!,3,),0)</f>
        <v>0</v>
      </c>
      <c r="G23" s="1">
        <f>IFERROR(VLOOKUP($A23,#REF!,3,),0)</f>
        <v>0</v>
      </c>
      <c r="H23" s="1">
        <f>IFERROR(VLOOKUP($A23,#REF!,3,),0)</f>
        <v>0</v>
      </c>
      <c r="I23" s="1">
        <f>IFERROR(VLOOKUP($A23,#REF!,3,),0)</f>
        <v>0</v>
      </c>
      <c r="J23" s="1">
        <f>IFERROR(VLOOKUP($A23,#REF!,3,),0)</f>
        <v>0</v>
      </c>
      <c r="K23" s="1">
        <f>IFERROR(VLOOKUP($A23,#REF!,3,),0)</f>
        <v>0</v>
      </c>
      <c r="L23" s="1">
        <f>IFERROR(VLOOKUP($A23,#REF!,3,),0)</f>
        <v>0</v>
      </c>
      <c r="M23" s="1">
        <f>IFERROR(VLOOKUP($A23,#REF!,3,),0)</f>
        <v>0</v>
      </c>
      <c r="N23" s="1">
        <f>IFERROR(VLOOKUP($A23,#REF!,3,),0)</f>
        <v>0</v>
      </c>
      <c r="P23">
        <f t="shared" si="0"/>
        <v>1385.42</v>
      </c>
      <c r="Q23" s="1">
        <f>IFERROR(VLOOKUP($A23,#REF!,6,),0)</f>
        <v>0</v>
      </c>
      <c r="R23" s="1">
        <f t="shared" si="1"/>
        <v>1385.42</v>
      </c>
      <c r="S23" s="1"/>
      <c r="T23" s="1">
        <f>IFERROR(VLOOKUP($A23,#REF!,7,),0)</f>
        <v>0</v>
      </c>
      <c r="U23" s="1">
        <f t="shared" si="2"/>
        <v>1385.42</v>
      </c>
      <c r="W23" s="1">
        <f>IFERROR(VLOOKUP($A23,#REF!,4,),0)</f>
        <v>0</v>
      </c>
      <c r="X23" s="1">
        <f>IFERROR(VLOOKUP($A23,#REF!,9,),0)</f>
        <v>0</v>
      </c>
    </row>
    <row r="24" spans="1:24" x14ac:dyDescent="0.2">
      <c r="A24" t="s">
        <v>67</v>
      </c>
      <c r="B24" t="s">
        <v>68</v>
      </c>
      <c r="C24" s="1" t="str">
        <f>IFERROR(VLOOKUP($A24,'07.22'!A:I,3,),0)</f>
        <v>170.67</v>
      </c>
      <c r="D24" s="1">
        <f>IFERROR(VLOOKUP($A24,#REF!,3,),0)</f>
        <v>0</v>
      </c>
      <c r="E24" s="1">
        <f>IFERROR(VLOOKUP($A24,#REF!,3,),0)</f>
        <v>0</v>
      </c>
      <c r="F24" s="1">
        <f>IFERROR(VLOOKUP($A24,#REF!,3,),0)</f>
        <v>0</v>
      </c>
      <c r="G24" s="1">
        <f>IFERROR(VLOOKUP($A24,#REF!,3,),0)</f>
        <v>0</v>
      </c>
      <c r="H24" s="1">
        <f>IFERROR(VLOOKUP($A24,#REF!,3,),0)</f>
        <v>0</v>
      </c>
      <c r="I24" s="1">
        <f>IFERROR(VLOOKUP($A24,#REF!,3,),0)</f>
        <v>0</v>
      </c>
      <c r="J24" s="1">
        <f>IFERROR(VLOOKUP($A24,#REF!,3,),0)</f>
        <v>0</v>
      </c>
      <c r="K24" s="1">
        <f>IFERROR(VLOOKUP($A24,#REF!,3,),0)</f>
        <v>0</v>
      </c>
      <c r="L24" s="1">
        <f>IFERROR(VLOOKUP($A24,#REF!,3,),0)</f>
        <v>0</v>
      </c>
      <c r="M24" s="1">
        <f>IFERROR(VLOOKUP($A24,#REF!,3,),0)</f>
        <v>0</v>
      </c>
      <c r="N24" s="1">
        <f>IFERROR(VLOOKUP($A24,#REF!,3,),0)</f>
        <v>0</v>
      </c>
      <c r="P24">
        <f t="shared" si="0"/>
        <v>170.67</v>
      </c>
      <c r="Q24" s="1">
        <f>IFERROR(VLOOKUP($A24,#REF!,6,),0)</f>
        <v>0</v>
      </c>
      <c r="R24" s="1">
        <f t="shared" si="1"/>
        <v>170.67</v>
      </c>
      <c r="S24" s="1"/>
      <c r="T24" s="1">
        <f>IFERROR(VLOOKUP($A24,#REF!,7,),0)</f>
        <v>0</v>
      </c>
      <c r="U24" s="1">
        <f t="shared" si="2"/>
        <v>170.67</v>
      </c>
      <c r="W24" s="1">
        <f>IFERROR(VLOOKUP($A24,#REF!,4,),0)</f>
        <v>0</v>
      </c>
      <c r="X24" s="1">
        <f>IFERROR(VLOOKUP($A24,#REF!,9,),0)</f>
        <v>0</v>
      </c>
    </row>
    <row r="25" spans="1:24" x14ac:dyDescent="0.2">
      <c r="A25" t="s">
        <v>69</v>
      </c>
      <c r="B25" t="s">
        <v>70</v>
      </c>
      <c r="C25" s="1" t="str">
        <f>IFERROR(VLOOKUP($A25,'07.22'!A:I,3,),0)</f>
        <v>31.42</v>
      </c>
      <c r="D25" s="1">
        <f>IFERROR(VLOOKUP($A25,#REF!,3,),0)</f>
        <v>0</v>
      </c>
      <c r="E25" s="1">
        <f>IFERROR(VLOOKUP($A25,#REF!,3,),0)</f>
        <v>0</v>
      </c>
      <c r="F25" s="1">
        <f>IFERROR(VLOOKUP($A25,#REF!,3,),0)</f>
        <v>0</v>
      </c>
      <c r="G25" s="1">
        <f>IFERROR(VLOOKUP($A25,#REF!,3,),0)</f>
        <v>0</v>
      </c>
      <c r="H25" s="1">
        <f>IFERROR(VLOOKUP($A25,#REF!,3,),0)</f>
        <v>0</v>
      </c>
      <c r="I25" s="1">
        <f>IFERROR(VLOOKUP($A25,#REF!,3,),0)</f>
        <v>0</v>
      </c>
      <c r="J25" s="1">
        <f>IFERROR(VLOOKUP($A25,#REF!,3,),0)</f>
        <v>0</v>
      </c>
      <c r="K25" s="1">
        <f>IFERROR(VLOOKUP($A25,#REF!,3,),0)</f>
        <v>0</v>
      </c>
      <c r="L25" s="1">
        <f>IFERROR(VLOOKUP($A25,#REF!,3,),0)</f>
        <v>0</v>
      </c>
      <c r="M25" s="1">
        <f>IFERROR(VLOOKUP($A25,#REF!,3,),0)</f>
        <v>0</v>
      </c>
      <c r="N25" s="1">
        <f>IFERROR(VLOOKUP($A25,#REF!,3,),0)</f>
        <v>0</v>
      </c>
      <c r="P25">
        <f t="shared" si="0"/>
        <v>31.42</v>
      </c>
      <c r="Q25" s="1">
        <f>IFERROR(VLOOKUP($A25,#REF!,6,),0)</f>
        <v>0</v>
      </c>
      <c r="R25" s="1">
        <f t="shared" si="1"/>
        <v>31.42</v>
      </c>
      <c r="S25" s="1"/>
      <c r="T25" s="1">
        <f>IFERROR(VLOOKUP($A25,#REF!,7,),0)</f>
        <v>0</v>
      </c>
      <c r="U25" s="1">
        <f t="shared" si="2"/>
        <v>31.42</v>
      </c>
      <c r="W25" s="1">
        <f>IFERROR(VLOOKUP($A25,#REF!,4,),0)</f>
        <v>0</v>
      </c>
      <c r="X25" s="1">
        <f>IFERROR(VLOOKUP($A25,#REF!,9,),0)</f>
        <v>0</v>
      </c>
    </row>
    <row r="26" spans="1:24" x14ac:dyDescent="0.2">
      <c r="A26" t="s">
        <v>71</v>
      </c>
      <c r="B26" t="s">
        <v>72</v>
      </c>
      <c r="C26" s="1" t="str">
        <f>IFERROR(VLOOKUP($A26,'07.22'!A:I,3,),0)</f>
        <v>0</v>
      </c>
      <c r="D26" s="1">
        <f>IFERROR(VLOOKUP($A26,#REF!,3,),0)</f>
        <v>0</v>
      </c>
      <c r="E26" s="1">
        <f>IFERROR(VLOOKUP($A26,#REF!,3,),0)</f>
        <v>0</v>
      </c>
      <c r="F26" s="1">
        <f>IFERROR(VLOOKUP($A26,#REF!,3,),0)</f>
        <v>0</v>
      </c>
      <c r="G26" s="1">
        <f>IFERROR(VLOOKUP($A26,#REF!,3,),0)</f>
        <v>0</v>
      </c>
      <c r="H26" s="1">
        <f>IFERROR(VLOOKUP($A26,#REF!,3,),0)</f>
        <v>0</v>
      </c>
      <c r="I26" s="1">
        <f>IFERROR(VLOOKUP($A26,#REF!,3,),0)</f>
        <v>0</v>
      </c>
      <c r="J26" s="1">
        <f>IFERROR(VLOOKUP($A26,#REF!,3,),0)</f>
        <v>0</v>
      </c>
      <c r="K26" s="1">
        <f>IFERROR(VLOOKUP($A26,#REF!,3,),0)</f>
        <v>0</v>
      </c>
      <c r="L26" s="1">
        <f>IFERROR(VLOOKUP($A26,#REF!,3,),0)</f>
        <v>0</v>
      </c>
      <c r="M26" s="1">
        <f>IFERROR(VLOOKUP($A26,#REF!,3,),0)</f>
        <v>0</v>
      </c>
      <c r="N26" s="1">
        <f>IFERROR(VLOOKUP($A26,#REF!,3,),0)</f>
        <v>0</v>
      </c>
      <c r="P26">
        <f t="shared" si="0"/>
        <v>0</v>
      </c>
      <c r="Q26" s="1">
        <f>IFERROR(VLOOKUP($A26,#REF!,6,),0)</f>
        <v>0</v>
      </c>
      <c r="R26" s="1">
        <f t="shared" si="1"/>
        <v>0</v>
      </c>
      <c r="S26" s="1"/>
      <c r="T26" s="1">
        <f>IFERROR(VLOOKUP($A26,#REF!,7,),0)</f>
        <v>0</v>
      </c>
      <c r="U26" s="1">
        <f t="shared" si="2"/>
        <v>0</v>
      </c>
      <c r="W26" s="1">
        <f>IFERROR(VLOOKUP($A26,#REF!,4,),0)</f>
        <v>0</v>
      </c>
      <c r="X26" s="1">
        <f>IFERROR(VLOOKUP($A26,#REF!,9,),0)</f>
        <v>0</v>
      </c>
    </row>
    <row r="27" spans="1:24" x14ac:dyDescent="0.2">
      <c r="A27" t="s">
        <v>73</v>
      </c>
      <c r="B27" t="s">
        <v>74</v>
      </c>
      <c r="C27" s="1" t="str">
        <f>IFERROR(VLOOKUP($A27,'07.22'!A:I,3,),0)</f>
        <v>103.33</v>
      </c>
      <c r="D27" s="1">
        <f>IFERROR(VLOOKUP($A27,#REF!,3,),0)</f>
        <v>0</v>
      </c>
      <c r="E27" s="1">
        <f>IFERROR(VLOOKUP($A27,#REF!,3,),0)</f>
        <v>0</v>
      </c>
      <c r="F27" s="1">
        <f>IFERROR(VLOOKUP($A27,#REF!,3,),0)</f>
        <v>0</v>
      </c>
      <c r="G27" s="1">
        <f>IFERROR(VLOOKUP($A27,#REF!,3,),0)</f>
        <v>0</v>
      </c>
      <c r="H27" s="1">
        <f>IFERROR(VLOOKUP($A27,#REF!,3,),0)</f>
        <v>0</v>
      </c>
      <c r="I27" s="1">
        <f>IFERROR(VLOOKUP($A27,#REF!,3,),0)</f>
        <v>0</v>
      </c>
      <c r="J27" s="1">
        <f>IFERROR(VLOOKUP($A27,#REF!,3,),0)</f>
        <v>0</v>
      </c>
      <c r="K27" s="1">
        <f>IFERROR(VLOOKUP($A27,#REF!,3,),0)</f>
        <v>0</v>
      </c>
      <c r="L27" s="1">
        <f>IFERROR(VLOOKUP($A27,#REF!,3,),0)</f>
        <v>0</v>
      </c>
      <c r="M27" s="1">
        <f>IFERROR(VLOOKUP($A27,#REF!,3,),0)</f>
        <v>0</v>
      </c>
      <c r="N27" s="1">
        <f>IFERROR(VLOOKUP($A27,#REF!,3,),0)</f>
        <v>0</v>
      </c>
      <c r="P27">
        <f t="shared" si="0"/>
        <v>103.33</v>
      </c>
      <c r="Q27" s="1">
        <f>IFERROR(VLOOKUP($A27,#REF!,6,),0)</f>
        <v>0</v>
      </c>
      <c r="R27" s="1">
        <f t="shared" si="1"/>
        <v>103.33</v>
      </c>
      <c r="S27" s="1"/>
      <c r="T27" s="1">
        <f>IFERROR(VLOOKUP($A27,#REF!,7,),0)</f>
        <v>0</v>
      </c>
      <c r="U27" s="1">
        <f t="shared" si="2"/>
        <v>103.33</v>
      </c>
      <c r="W27" s="1">
        <f>IFERROR(VLOOKUP($A27,#REF!,4,),0)</f>
        <v>0</v>
      </c>
      <c r="X27" s="1">
        <f>IFERROR(VLOOKUP($A27,#REF!,9,),0)</f>
        <v>0</v>
      </c>
    </row>
    <row r="28" spans="1:24" x14ac:dyDescent="0.2">
      <c r="A28" t="s">
        <v>75</v>
      </c>
      <c r="B28" t="s">
        <v>76</v>
      </c>
      <c r="C28" s="1" t="str">
        <f>IFERROR(VLOOKUP($A28,'07.22'!A:I,3,),0)</f>
        <v>29.08</v>
      </c>
      <c r="D28" s="1">
        <f>IFERROR(VLOOKUP($A28,#REF!,3,),0)</f>
        <v>0</v>
      </c>
      <c r="E28" s="1">
        <f>IFERROR(VLOOKUP($A28,#REF!,3,),0)</f>
        <v>0</v>
      </c>
      <c r="F28" s="1">
        <f>IFERROR(VLOOKUP($A28,#REF!,3,),0)</f>
        <v>0</v>
      </c>
      <c r="G28" s="1">
        <f>IFERROR(VLOOKUP($A28,#REF!,3,),0)</f>
        <v>0</v>
      </c>
      <c r="H28" s="1">
        <f>IFERROR(VLOOKUP($A28,#REF!,3,),0)</f>
        <v>0</v>
      </c>
      <c r="I28" s="1">
        <f>IFERROR(VLOOKUP($A28,#REF!,3,),0)</f>
        <v>0</v>
      </c>
      <c r="J28" s="1">
        <f>IFERROR(VLOOKUP($A28,#REF!,3,),0)</f>
        <v>0</v>
      </c>
      <c r="K28" s="1">
        <f>IFERROR(VLOOKUP($A28,#REF!,3,),0)</f>
        <v>0</v>
      </c>
      <c r="L28" s="1">
        <f>IFERROR(VLOOKUP($A28,#REF!,3,),0)</f>
        <v>0</v>
      </c>
      <c r="M28" s="1">
        <f>IFERROR(VLOOKUP($A28,#REF!,3,),0)</f>
        <v>0</v>
      </c>
      <c r="N28" s="1">
        <f>IFERROR(VLOOKUP($A28,#REF!,3,),0)</f>
        <v>0</v>
      </c>
      <c r="P28">
        <f t="shared" si="0"/>
        <v>29.08</v>
      </c>
      <c r="Q28" s="1">
        <f>IFERROR(VLOOKUP($A28,#REF!,6,),0)</f>
        <v>0</v>
      </c>
      <c r="R28" s="1">
        <f t="shared" si="1"/>
        <v>29.08</v>
      </c>
      <c r="S28" s="1"/>
      <c r="T28" s="1">
        <f>IFERROR(VLOOKUP($A28,#REF!,7,),0)</f>
        <v>0</v>
      </c>
      <c r="U28" s="1">
        <f t="shared" si="2"/>
        <v>29.08</v>
      </c>
      <c r="W28" s="1">
        <f>IFERROR(VLOOKUP($A28,#REF!,4,),0)</f>
        <v>0</v>
      </c>
      <c r="X28" s="1">
        <f>IFERROR(VLOOKUP($A28,#REF!,9,),0)</f>
        <v>0</v>
      </c>
    </row>
    <row r="29" spans="1:24" ht="17" customHeight="1" x14ac:dyDescent="0.2">
      <c r="A29" t="s">
        <v>77</v>
      </c>
      <c r="B29" t="s">
        <v>78</v>
      </c>
      <c r="C29" s="1" t="str">
        <f>IFERROR(VLOOKUP($A29,'07.22'!A:I,3,),0)</f>
        <v>0</v>
      </c>
      <c r="D29" s="1">
        <f>IFERROR(VLOOKUP($A29,#REF!,3,),0)</f>
        <v>0</v>
      </c>
      <c r="E29" s="1">
        <f>IFERROR(VLOOKUP($A29,#REF!,3,),0)</f>
        <v>0</v>
      </c>
      <c r="F29" s="1">
        <f>IFERROR(VLOOKUP($A29,#REF!,3,),0)</f>
        <v>0</v>
      </c>
      <c r="G29" s="1">
        <f>IFERROR(VLOOKUP($A29,#REF!,3,),0)</f>
        <v>0</v>
      </c>
      <c r="H29" s="1">
        <f>IFERROR(VLOOKUP($A29,#REF!,3,),0)</f>
        <v>0</v>
      </c>
      <c r="I29" s="1">
        <f>IFERROR(VLOOKUP($A29,#REF!,3,),0)</f>
        <v>0</v>
      </c>
      <c r="J29" s="1">
        <f>IFERROR(VLOOKUP($A29,#REF!,3,),0)</f>
        <v>0</v>
      </c>
      <c r="K29" s="1">
        <f>IFERROR(VLOOKUP($A29,#REF!,3,),0)</f>
        <v>0</v>
      </c>
      <c r="L29" s="1">
        <f>IFERROR(VLOOKUP($A29,#REF!,3,),0)</f>
        <v>0</v>
      </c>
      <c r="M29" s="1">
        <f>IFERROR(VLOOKUP($A29,#REF!,3,),0)</f>
        <v>0</v>
      </c>
      <c r="N29" s="1">
        <f>IFERROR(VLOOKUP($A29,#REF!,3,),0)</f>
        <v>0</v>
      </c>
      <c r="P29">
        <f t="shared" si="0"/>
        <v>0</v>
      </c>
      <c r="Q29" s="1">
        <f>IFERROR(VLOOKUP($A29,#REF!,6,),0)</f>
        <v>0</v>
      </c>
      <c r="R29" s="1">
        <f t="shared" si="1"/>
        <v>0</v>
      </c>
      <c r="S29" s="1"/>
      <c r="T29" s="1">
        <f>IFERROR(VLOOKUP($A29,#REF!,7,),0)</f>
        <v>0</v>
      </c>
      <c r="U29" s="1">
        <f t="shared" si="2"/>
        <v>0</v>
      </c>
      <c r="W29" s="1">
        <f>IFERROR(VLOOKUP($A29,#REF!,4,),0)</f>
        <v>0</v>
      </c>
      <c r="X29" s="1">
        <f>IFERROR(VLOOKUP($A29,#REF!,9,),0)</f>
        <v>0</v>
      </c>
    </row>
    <row r="30" spans="1:24" x14ac:dyDescent="0.2">
      <c r="A30" t="s">
        <v>79</v>
      </c>
      <c r="B30" t="s">
        <v>80</v>
      </c>
      <c r="C30" s="1" t="str">
        <f>IFERROR(VLOOKUP($A30,'07.22'!A:I,3,),0)</f>
        <v>0</v>
      </c>
      <c r="D30" s="1">
        <f>IFERROR(VLOOKUP($A30,#REF!,3,),0)</f>
        <v>0</v>
      </c>
      <c r="E30" s="1">
        <f>IFERROR(VLOOKUP($A30,#REF!,3,),0)</f>
        <v>0</v>
      </c>
      <c r="F30" s="1">
        <f>IFERROR(VLOOKUP($A30,#REF!,3,),0)</f>
        <v>0</v>
      </c>
      <c r="G30" s="1">
        <f>IFERROR(VLOOKUP($A30,#REF!,3,),0)</f>
        <v>0</v>
      </c>
      <c r="H30" s="1">
        <f>IFERROR(VLOOKUP($A30,#REF!,3,),0)</f>
        <v>0</v>
      </c>
      <c r="I30" s="1">
        <f>IFERROR(VLOOKUP($A30,#REF!,3,),0)</f>
        <v>0</v>
      </c>
      <c r="J30" s="1">
        <f>IFERROR(VLOOKUP($A30,#REF!,3,),0)</f>
        <v>0</v>
      </c>
      <c r="K30" s="1">
        <f>IFERROR(VLOOKUP($A30,#REF!,3,),0)</f>
        <v>0</v>
      </c>
      <c r="L30" s="1">
        <f>IFERROR(VLOOKUP($A30,#REF!,3,),0)</f>
        <v>0</v>
      </c>
      <c r="M30" s="1">
        <f>IFERROR(VLOOKUP($A30,#REF!,3,),0)</f>
        <v>0</v>
      </c>
      <c r="N30" s="1">
        <f>IFERROR(VLOOKUP($A30,#REF!,3,),0)</f>
        <v>0</v>
      </c>
      <c r="P30">
        <f t="shared" si="0"/>
        <v>0</v>
      </c>
      <c r="Q30" s="1">
        <f>IFERROR(VLOOKUP($A30,#REF!,6,),0)</f>
        <v>0</v>
      </c>
      <c r="R30" s="1">
        <f t="shared" si="1"/>
        <v>0</v>
      </c>
      <c r="S30" s="1"/>
      <c r="T30" s="1">
        <f>IFERROR(VLOOKUP($A30,#REF!,7,),0)</f>
        <v>0</v>
      </c>
      <c r="U30" s="1">
        <f t="shared" si="2"/>
        <v>0</v>
      </c>
      <c r="W30" s="1">
        <f>IFERROR(VLOOKUP($A30,#REF!,4,),0)</f>
        <v>0</v>
      </c>
      <c r="X30" s="1">
        <f>IFERROR(VLOOKUP($A30,#REF!,9,),0)</f>
        <v>0</v>
      </c>
    </row>
    <row r="31" spans="1:24" ht="17" customHeight="1" x14ac:dyDescent="0.2">
      <c r="A31" t="s">
        <v>81</v>
      </c>
      <c r="B31" t="s">
        <v>82</v>
      </c>
      <c r="C31" s="1" t="str">
        <f>IFERROR(VLOOKUP($A31,'07.22'!A:I,3,),0)</f>
        <v>774.86</v>
      </c>
      <c r="D31" s="1">
        <f>IFERROR(VLOOKUP($A31,#REF!,3,),0)</f>
        <v>0</v>
      </c>
      <c r="E31" s="1">
        <f>IFERROR(VLOOKUP($A31,#REF!,3,),0)</f>
        <v>0</v>
      </c>
      <c r="F31" s="1">
        <f>IFERROR(VLOOKUP($A31,#REF!,3,),0)</f>
        <v>0</v>
      </c>
      <c r="G31" s="1">
        <f>IFERROR(VLOOKUP($A31,#REF!,3,),0)</f>
        <v>0</v>
      </c>
      <c r="H31" s="1">
        <f>IFERROR(VLOOKUP($A31,#REF!,3,),0)</f>
        <v>0</v>
      </c>
      <c r="I31" s="1">
        <f>IFERROR(VLOOKUP($A31,#REF!,3,),0)</f>
        <v>0</v>
      </c>
      <c r="J31" s="1">
        <f>IFERROR(VLOOKUP($A31,#REF!,3,),0)</f>
        <v>0</v>
      </c>
      <c r="K31" s="1">
        <f>IFERROR(VLOOKUP($A31,#REF!,3,),0)</f>
        <v>0</v>
      </c>
      <c r="L31" s="1">
        <f>IFERROR(VLOOKUP($A31,#REF!,3,),0)</f>
        <v>0</v>
      </c>
      <c r="M31" s="1">
        <f>IFERROR(VLOOKUP($A31,#REF!,3,),0)</f>
        <v>0</v>
      </c>
      <c r="N31" s="1">
        <f>IFERROR(VLOOKUP($A31,#REF!,3,),0)</f>
        <v>0</v>
      </c>
      <c r="P31">
        <f t="shared" si="0"/>
        <v>774.86</v>
      </c>
      <c r="Q31" s="1">
        <f>IFERROR(VLOOKUP($A31,#REF!,6,),0)</f>
        <v>0</v>
      </c>
      <c r="R31" s="1">
        <f t="shared" si="1"/>
        <v>774.86</v>
      </c>
      <c r="S31" s="1"/>
      <c r="T31" s="1">
        <f>IFERROR(VLOOKUP($A31,#REF!,7,),0)</f>
        <v>0</v>
      </c>
      <c r="U31" s="1">
        <f t="shared" si="2"/>
        <v>774.86</v>
      </c>
      <c r="W31" s="1">
        <f>IFERROR(VLOOKUP($A31,#REF!,4,),0)</f>
        <v>0</v>
      </c>
      <c r="X31" s="1">
        <f>IFERROR(VLOOKUP($A31,#REF!,9,),0)</f>
        <v>0</v>
      </c>
    </row>
    <row r="32" spans="1:24" x14ac:dyDescent="0.2">
      <c r="A32" t="s">
        <v>83</v>
      </c>
      <c r="B32" t="s">
        <v>84</v>
      </c>
      <c r="C32" s="1" t="str">
        <f>IFERROR(VLOOKUP($A32,'07.22'!A:I,3,),0)</f>
        <v>0</v>
      </c>
      <c r="D32" s="1">
        <f>IFERROR(VLOOKUP($A32,#REF!,3,),0)</f>
        <v>0</v>
      </c>
      <c r="E32" s="1">
        <f>IFERROR(VLOOKUP($A32,#REF!,3,),0)</f>
        <v>0</v>
      </c>
      <c r="F32" s="1">
        <f>IFERROR(VLOOKUP($A32,#REF!,3,),0)</f>
        <v>0</v>
      </c>
      <c r="G32" s="1">
        <f>IFERROR(VLOOKUP($A32,#REF!,3,),0)</f>
        <v>0</v>
      </c>
      <c r="H32" s="1">
        <f>IFERROR(VLOOKUP($A32,#REF!,3,),0)</f>
        <v>0</v>
      </c>
      <c r="I32" s="1">
        <f>IFERROR(VLOOKUP($A32,#REF!,3,),0)</f>
        <v>0</v>
      </c>
      <c r="J32" s="1">
        <f>IFERROR(VLOOKUP($A32,#REF!,3,),0)</f>
        <v>0</v>
      </c>
      <c r="K32" s="1">
        <f>IFERROR(VLOOKUP($A32,#REF!,3,),0)</f>
        <v>0</v>
      </c>
      <c r="L32" s="1">
        <f>IFERROR(VLOOKUP($A32,#REF!,3,),0)</f>
        <v>0</v>
      </c>
      <c r="M32" s="1">
        <f>IFERROR(VLOOKUP($A32,#REF!,3,),0)</f>
        <v>0</v>
      </c>
      <c r="N32" s="1">
        <f>IFERROR(VLOOKUP($A32,#REF!,3,),0)</f>
        <v>0</v>
      </c>
      <c r="P32">
        <f t="shared" si="0"/>
        <v>0</v>
      </c>
      <c r="Q32" s="1">
        <f>IFERROR(VLOOKUP($A32,#REF!,6,),0)</f>
        <v>0</v>
      </c>
      <c r="R32" s="1">
        <f t="shared" si="1"/>
        <v>0</v>
      </c>
      <c r="S32" s="1"/>
      <c r="T32" s="1">
        <f>IFERROR(VLOOKUP($A32,#REF!,7,),0)</f>
        <v>0</v>
      </c>
      <c r="U32" s="1">
        <f t="shared" si="2"/>
        <v>0</v>
      </c>
      <c r="W32" s="1">
        <f>IFERROR(VLOOKUP($A32,#REF!,4,),0)</f>
        <v>0</v>
      </c>
      <c r="X32" s="1">
        <f>IFERROR(VLOOKUP($A32,#REF!,9,),0)</f>
        <v>0</v>
      </c>
    </row>
    <row r="33" spans="1:24" x14ac:dyDescent="0.2">
      <c r="A33" t="s">
        <v>85</v>
      </c>
      <c r="B33" t="s">
        <v>86</v>
      </c>
      <c r="C33" s="1" t="str">
        <f>IFERROR(VLOOKUP($A33,'07.22'!A:I,3,),0)</f>
        <v>1,220.72</v>
      </c>
      <c r="D33" s="1">
        <f>IFERROR(VLOOKUP($A33,#REF!,3,),0)</f>
        <v>0</v>
      </c>
      <c r="E33" s="1">
        <f>IFERROR(VLOOKUP($A33,#REF!,3,),0)</f>
        <v>0</v>
      </c>
      <c r="F33" s="1">
        <f>IFERROR(VLOOKUP($A33,#REF!,3,),0)</f>
        <v>0</v>
      </c>
      <c r="G33" s="1">
        <f>IFERROR(VLOOKUP($A33,#REF!,3,),0)</f>
        <v>0</v>
      </c>
      <c r="H33" s="1">
        <f>IFERROR(VLOOKUP($A33,#REF!,3,),0)</f>
        <v>0</v>
      </c>
      <c r="I33" s="1">
        <f>IFERROR(VLOOKUP($A33,#REF!,3,),0)</f>
        <v>0</v>
      </c>
      <c r="J33" s="1">
        <f>IFERROR(VLOOKUP($A33,#REF!,3,),0)</f>
        <v>0</v>
      </c>
      <c r="K33" s="1">
        <f>IFERROR(VLOOKUP($A33,#REF!,3,),0)</f>
        <v>0</v>
      </c>
      <c r="L33" s="1">
        <f>IFERROR(VLOOKUP($A33,#REF!,3,),0)</f>
        <v>0</v>
      </c>
      <c r="M33" s="1">
        <f>IFERROR(VLOOKUP($A33,#REF!,3,),0)</f>
        <v>0</v>
      </c>
      <c r="N33" s="1">
        <f>IFERROR(VLOOKUP($A33,#REF!,3,),0)</f>
        <v>0</v>
      </c>
      <c r="P33">
        <f t="shared" si="0"/>
        <v>1220.72</v>
      </c>
      <c r="Q33" s="1">
        <f>IFERROR(VLOOKUP($A33,#REF!,6,),0)</f>
        <v>0</v>
      </c>
      <c r="R33" s="1">
        <f t="shared" si="1"/>
        <v>1220.72</v>
      </c>
      <c r="S33" s="1"/>
      <c r="T33" s="1">
        <f>IFERROR(VLOOKUP($A33,#REF!,7,),0)</f>
        <v>0</v>
      </c>
      <c r="U33" s="1">
        <f t="shared" si="2"/>
        <v>1220.72</v>
      </c>
      <c r="W33" s="1">
        <f>IFERROR(VLOOKUP($A33,#REF!,4,),0)</f>
        <v>0</v>
      </c>
      <c r="X33" s="1">
        <f>IFERROR(VLOOKUP($A33,#REF!,9,),0)</f>
        <v>0</v>
      </c>
    </row>
    <row r="34" spans="1:24" ht="17" customHeight="1" x14ac:dyDescent="0.2">
      <c r="A34" t="s">
        <v>87</v>
      </c>
      <c r="B34" t="s">
        <v>88</v>
      </c>
      <c r="C34" s="1" t="str">
        <f>IFERROR(VLOOKUP($A34,'07.22'!A:I,3,),0)</f>
        <v>0</v>
      </c>
      <c r="D34" s="1">
        <f>IFERROR(VLOOKUP($A34,#REF!,3,),0)</f>
        <v>0</v>
      </c>
      <c r="E34" s="1">
        <f>IFERROR(VLOOKUP($A34,#REF!,3,),0)</f>
        <v>0</v>
      </c>
      <c r="F34" s="1">
        <f>IFERROR(VLOOKUP($A34,#REF!,3,),0)</f>
        <v>0</v>
      </c>
      <c r="G34" s="1">
        <f>IFERROR(VLOOKUP($A34,#REF!,3,),0)</f>
        <v>0</v>
      </c>
      <c r="H34" s="1">
        <f>IFERROR(VLOOKUP($A34,#REF!,3,),0)</f>
        <v>0</v>
      </c>
      <c r="I34" s="1">
        <f>IFERROR(VLOOKUP($A34,#REF!,3,),0)</f>
        <v>0</v>
      </c>
      <c r="J34" s="1">
        <f>IFERROR(VLOOKUP($A34,#REF!,3,),0)</f>
        <v>0</v>
      </c>
      <c r="K34" s="1">
        <f>IFERROR(VLOOKUP($A34,#REF!,3,),0)</f>
        <v>0</v>
      </c>
      <c r="L34" s="1">
        <f>IFERROR(VLOOKUP($A34,#REF!,3,),0)</f>
        <v>0</v>
      </c>
      <c r="M34" s="1">
        <f>IFERROR(VLOOKUP($A34,#REF!,3,),0)</f>
        <v>0</v>
      </c>
      <c r="N34" s="1">
        <f>IFERROR(VLOOKUP($A34,#REF!,3,),0)</f>
        <v>0</v>
      </c>
      <c r="P34">
        <f t="shared" si="0"/>
        <v>0</v>
      </c>
      <c r="Q34" s="1">
        <f>IFERROR(VLOOKUP($A34,#REF!,6,),0)</f>
        <v>0</v>
      </c>
      <c r="R34" s="1">
        <f t="shared" si="1"/>
        <v>0</v>
      </c>
      <c r="S34" s="1"/>
      <c r="T34" s="1">
        <f>IFERROR(VLOOKUP($A34,#REF!,7,),0)</f>
        <v>0</v>
      </c>
      <c r="U34" s="1">
        <f t="shared" si="2"/>
        <v>0</v>
      </c>
      <c r="W34" s="1">
        <f>IFERROR(VLOOKUP($A34,#REF!,4,),0)</f>
        <v>0</v>
      </c>
      <c r="X34" s="1">
        <f>IFERROR(VLOOKUP($A34,#REF!,9,),0)</f>
        <v>0</v>
      </c>
    </row>
    <row r="35" spans="1:24" x14ac:dyDescent="0.2">
      <c r="A35" t="s">
        <v>89</v>
      </c>
      <c r="B35" t="s">
        <v>90</v>
      </c>
      <c r="C35" s="1" t="str">
        <f>IFERROR(VLOOKUP($A35,'07.22'!A:I,3,),0)</f>
        <v>0</v>
      </c>
      <c r="D35" s="1">
        <f>IFERROR(VLOOKUP($A35,#REF!,3,),0)</f>
        <v>0</v>
      </c>
      <c r="E35" s="1">
        <f>IFERROR(VLOOKUP($A35,#REF!,3,),0)</f>
        <v>0</v>
      </c>
      <c r="F35" s="1">
        <f>IFERROR(VLOOKUP($A35,#REF!,3,),0)</f>
        <v>0</v>
      </c>
      <c r="G35" s="1">
        <f>IFERROR(VLOOKUP($A35,#REF!,3,),0)</f>
        <v>0</v>
      </c>
      <c r="H35" s="1">
        <f>IFERROR(VLOOKUP($A35,#REF!,3,),0)</f>
        <v>0</v>
      </c>
      <c r="I35" s="1">
        <f>IFERROR(VLOOKUP($A35,#REF!,3,),0)</f>
        <v>0</v>
      </c>
      <c r="J35" s="1">
        <f>IFERROR(VLOOKUP($A35,#REF!,3,),0)</f>
        <v>0</v>
      </c>
      <c r="K35" s="1">
        <f>IFERROR(VLOOKUP($A35,#REF!,3,),0)</f>
        <v>0</v>
      </c>
      <c r="L35" s="1">
        <f>IFERROR(VLOOKUP($A35,#REF!,3,),0)</f>
        <v>0</v>
      </c>
      <c r="M35" s="1">
        <f>IFERROR(VLOOKUP($A35,#REF!,3,),0)</f>
        <v>0</v>
      </c>
      <c r="N35" s="1">
        <f>IFERROR(VLOOKUP($A35,#REF!,3,),0)</f>
        <v>0</v>
      </c>
      <c r="P35">
        <f t="shared" ref="P35:P68" si="3">C35+D35+E35+F35+G35+H35+I35+J35+K35+L35+M35+N35</f>
        <v>0</v>
      </c>
      <c r="Q35" s="1">
        <f>IFERROR(VLOOKUP($A35,#REF!,6,),0)</f>
        <v>0</v>
      </c>
      <c r="R35" s="1">
        <f t="shared" ref="R35:R66" si="4">P35-Q35</f>
        <v>0</v>
      </c>
      <c r="S35" s="1"/>
      <c r="T35" s="1">
        <f>IFERROR(VLOOKUP($A35,#REF!,7,),0)</f>
        <v>0</v>
      </c>
      <c r="U35" s="1">
        <f t="shared" ref="U35:U66" si="5">P35-T35</f>
        <v>0</v>
      </c>
      <c r="W35" s="1">
        <f>IFERROR(VLOOKUP($A35,#REF!,4,),0)</f>
        <v>0</v>
      </c>
      <c r="X35" s="1">
        <f>IFERROR(VLOOKUP($A35,#REF!,9,),0)</f>
        <v>0</v>
      </c>
    </row>
    <row r="36" spans="1:24" ht="17" customHeight="1" x14ac:dyDescent="0.2">
      <c r="A36" t="s">
        <v>91</v>
      </c>
      <c r="B36" t="s">
        <v>92</v>
      </c>
      <c r="C36" s="1" t="str">
        <f>IFERROR(VLOOKUP($A36,'07.22'!A:I,3,),0)</f>
        <v>2,414.47</v>
      </c>
      <c r="D36" s="1">
        <f>IFERROR(VLOOKUP($A36,#REF!,3,),0)</f>
        <v>0</v>
      </c>
      <c r="E36" s="1">
        <f>IFERROR(VLOOKUP($A36,#REF!,3,),0)</f>
        <v>0</v>
      </c>
      <c r="F36" s="1">
        <f>IFERROR(VLOOKUP($A36,#REF!,3,),0)</f>
        <v>0</v>
      </c>
      <c r="G36" s="1">
        <f>IFERROR(VLOOKUP($A36,#REF!,3,),0)</f>
        <v>0</v>
      </c>
      <c r="H36" s="1">
        <f>IFERROR(VLOOKUP($A36,#REF!,3,),0)</f>
        <v>0</v>
      </c>
      <c r="I36" s="1">
        <f>IFERROR(VLOOKUP($A36,#REF!,3,),0)</f>
        <v>0</v>
      </c>
      <c r="J36" s="1">
        <f>IFERROR(VLOOKUP($A36,#REF!,3,),0)</f>
        <v>0</v>
      </c>
      <c r="K36" s="1">
        <f>IFERROR(VLOOKUP($A36,#REF!,3,),0)</f>
        <v>0</v>
      </c>
      <c r="L36" s="1">
        <f>IFERROR(VLOOKUP($A36,#REF!,3,),0)</f>
        <v>0</v>
      </c>
      <c r="M36" s="1">
        <f>IFERROR(VLOOKUP($A36,#REF!,3,),0)</f>
        <v>0</v>
      </c>
      <c r="N36" s="1">
        <f>IFERROR(VLOOKUP($A36,#REF!,3,),0)</f>
        <v>0</v>
      </c>
      <c r="P36">
        <f t="shared" si="3"/>
        <v>2414.4699999999998</v>
      </c>
      <c r="Q36" s="1">
        <f>IFERROR(VLOOKUP($A36,#REF!,6,),0)</f>
        <v>0</v>
      </c>
      <c r="R36" s="1">
        <f t="shared" si="4"/>
        <v>2414.4699999999998</v>
      </c>
      <c r="S36" s="1"/>
      <c r="T36" s="1">
        <f>IFERROR(VLOOKUP($A36,#REF!,7,),0)</f>
        <v>0</v>
      </c>
      <c r="U36" s="1">
        <f t="shared" si="5"/>
        <v>2414.4699999999998</v>
      </c>
      <c r="W36" s="1">
        <f>IFERROR(VLOOKUP($A36,#REF!,4,),0)</f>
        <v>0</v>
      </c>
      <c r="X36" s="1">
        <f>IFERROR(VLOOKUP($A36,#REF!,9,),0)</f>
        <v>0</v>
      </c>
    </row>
    <row r="37" spans="1:24" x14ac:dyDescent="0.2">
      <c r="A37" t="s">
        <v>93</v>
      </c>
      <c r="B37" t="s">
        <v>94</v>
      </c>
      <c r="C37" s="1" t="str">
        <f>IFERROR(VLOOKUP($A37,'07.22'!A:I,3,),0)</f>
        <v>0</v>
      </c>
      <c r="D37" s="1">
        <f>IFERROR(VLOOKUP($A37,#REF!,3,),0)</f>
        <v>0</v>
      </c>
      <c r="E37" s="1">
        <f>IFERROR(VLOOKUP($A37,#REF!,3,),0)</f>
        <v>0</v>
      </c>
      <c r="F37" s="1">
        <f>IFERROR(VLOOKUP($A37,#REF!,3,),0)</f>
        <v>0</v>
      </c>
      <c r="G37" s="1">
        <f>IFERROR(VLOOKUP($A37,#REF!,3,),0)</f>
        <v>0</v>
      </c>
      <c r="H37" s="1">
        <f>IFERROR(VLOOKUP($A37,#REF!,3,),0)</f>
        <v>0</v>
      </c>
      <c r="I37" s="1">
        <f>IFERROR(VLOOKUP($A37,#REF!,3,),0)</f>
        <v>0</v>
      </c>
      <c r="J37" s="1">
        <f>IFERROR(VLOOKUP($A37,#REF!,3,),0)</f>
        <v>0</v>
      </c>
      <c r="K37" s="1">
        <f>IFERROR(VLOOKUP($A37,#REF!,3,),0)</f>
        <v>0</v>
      </c>
      <c r="L37" s="1">
        <f>IFERROR(VLOOKUP($A37,#REF!,3,),0)</f>
        <v>0</v>
      </c>
      <c r="M37" s="1">
        <f>IFERROR(VLOOKUP($A37,#REF!,3,),0)</f>
        <v>0</v>
      </c>
      <c r="N37" s="1">
        <f>IFERROR(VLOOKUP($A37,#REF!,3,),0)</f>
        <v>0</v>
      </c>
      <c r="P37">
        <f t="shared" si="3"/>
        <v>0</v>
      </c>
      <c r="Q37" s="1">
        <f>IFERROR(VLOOKUP($A37,#REF!,6,),0)</f>
        <v>0</v>
      </c>
      <c r="R37" s="1">
        <f t="shared" si="4"/>
        <v>0</v>
      </c>
      <c r="S37" s="1"/>
      <c r="T37" s="1">
        <f>IFERROR(VLOOKUP($A37,#REF!,7,),0)</f>
        <v>0</v>
      </c>
      <c r="U37" s="1">
        <f t="shared" si="5"/>
        <v>0</v>
      </c>
      <c r="W37" s="1">
        <f>IFERROR(VLOOKUP($A37,#REF!,4,),0)</f>
        <v>0</v>
      </c>
      <c r="X37" s="1">
        <f>IFERROR(VLOOKUP($A37,#REF!,9,),0)</f>
        <v>0</v>
      </c>
    </row>
    <row r="38" spans="1:24" ht="17" customHeight="1" x14ac:dyDescent="0.2">
      <c r="A38" t="s">
        <v>95</v>
      </c>
      <c r="B38" t="s">
        <v>96</v>
      </c>
      <c r="C38" s="1" t="str">
        <f>IFERROR(VLOOKUP($A38,'07.22'!A:I,3,),0)</f>
        <v>0</v>
      </c>
      <c r="D38" s="1">
        <f>IFERROR(VLOOKUP($A38,#REF!,3,),0)</f>
        <v>0</v>
      </c>
      <c r="E38" s="1">
        <f>IFERROR(VLOOKUP($A38,#REF!,3,),0)</f>
        <v>0</v>
      </c>
      <c r="F38" s="1">
        <f>IFERROR(VLOOKUP($A38,#REF!,3,),0)</f>
        <v>0</v>
      </c>
      <c r="G38" s="1">
        <f>IFERROR(VLOOKUP($A38,#REF!,3,),0)</f>
        <v>0</v>
      </c>
      <c r="H38" s="1">
        <f>IFERROR(VLOOKUP($A38,#REF!,3,),0)</f>
        <v>0</v>
      </c>
      <c r="I38" s="1">
        <f>IFERROR(VLOOKUP($A38,#REF!,3,),0)</f>
        <v>0</v>
      </c>
      <c r="J38" s="1">
        <f>IFERROR(VLOOKUP($A38,#REF!,3,),0)</f>
        <v>0</v>
      </c>
      <c r="K38" s="1">
        <f>IFERROR(VLOOKUP($A38,#REF!,3,),0)</f>
        <v>0</v>
      </c>
      <c r="L38" s="1">
        <f>IFERROR(VLOOKUP($A38,#REF!,3,),0)</f>
        <v>0</v>
      </c>
      <c r="M38" s="1">
        <f>IFERROR(VLOOKUP($A38,#REF!,3,),0)</f>
        <v>0</v>
      </c>
      <c r="N38" s="1">
        <f>IFERROR(VLOOKUP($A38,#REF!,3,),0)</f>
        <v>0</v>
      </c>
      <c r="P38">
        <f t="shared" si="3"/>
        <v>0</v>
      </c>
      <c r="Q38" s="1">
        <f>IFERROR(VLOOKUP($A38,#REF!,6,),0)</f>
        <v>0</v>
      </c>
      <c r="R38" s="1">
        <f t="shared" si="4"/>
        <v>0</v>
      </c>
      <c r="S38" s="1"/>
      <c r="T38" s="1">
        <f>IFERROR(VLOOKUP($A38,#REF!,7,),0)</f>
        <v>0</v>
      </c>
      <c r="U38" s="1">
        <f t="shared" si="5"/>
        <v>0</v>
      </c>
      <c r="W38" s="1">
        <f>IFERROR(VLOOKUP($A38,#REF!,4,),0)</f>
        <v>0</v>
      </c>
      <c r="X38" s="1">
        <f>IFERROR(VLOOKUP($A38,#REF!,9,),0)</f>
        <v>0</v>
      </c>
    </row>
    <row r="39" spans="1:24" x14ac:dyDescent="0.2">
      <c r="A39" t="s">
        <v>97</v>
      </c>
      <c r="B39" t="s">
        <v>98</v>
      </c>
      <c r="C39" s="1" t="str">
        <f>IFERROR(VLOOKUP($A39,'07.22'!A:I,3,),0)</f>
        <v>0</v>
      </c>
      <c r="D39" s="1">
        <f>IFERROR(VLOOKUP($A39,#REF!,3,),0)</f>
        <v>0</v>
      </c>
      <c r="E39" s="1">
        <f>IFERROR(VLOOKUP($A39,#REF!,3,),0)</f>
        <v>0</v>
      </c>
      <c r="F39" s="1">
        <f>IFERROR(VLOOKUP($A39,#REF!,3,),0)</f>
        <v>0</v>
      </c>
      <c r="G39" s="1">
        <f>IFERROR(VLOOKUP($A39,#REF!,3,),0)</f>
        <v>0</v>
      </c>
      <c r="H39" s="1">
        <f>IFERROR(VLOOKUP($A39,#REF!,3,),0)</f>
        <v>0</v>
      </c>
      <c r="I39" s="1">
        <f>IFERROR(VLOOKUP($A39,#REF!,3,),0)</f>
        <v>0</v>
      </c>
      <c r="J39" s="1">
        <f>IFERROR(VLOOKUP($A39,#REF!,3,),0)</f>
        <v>0</v>
      </c>
      <c r="K39" s="1">
        <f>IFERROR(VLOOKUP($A39,#REF!,3,),0)</f>
        <v>0</v>
      </c>
      <c r="L39" s="1">
        <f>IFERROR(VLOOKUP($A39,#REF!,3,),0)</f>
        <v>0</v>
      </c>
      <c r="M39" s="1">
        <f>IFERROR(VLOOKUP($A39,#REF!,3,),0)</f>
        <v>0</v>
      </c>
      <c r="N39" s="1">
        <f>IFERROR(VLOOKUP($A39,#REF!,3,),0)</f>
        <v>0</v>
      </c>
      <c r="P39">
        <f t="shared" si="3"/>
        <v>0</v>
      </c>
      <c r="Q39" s="1">
        <f>IFERROR(VLOOKUP($A39,#REF!,6,),0)</f>
        <v>0</v>
      </c>
      <c r="R39" s="1">
        <f t="shared" si="4"/>
        <v>0</v>
      </c>
      <c r="S39" s="1"/>
      <c r="T39" s="1">
        <f>IFERROR(VLOOKUP($A39,#REF!,7,),0)</f>
        <v>0</v>
      </c>
      <c r="U39" s="1">
        <f t="shared" si="5"/>
        <v>0</v>
      </c>
      <c r="W39" s="1">
        <f>IFERROR(VLOOKUP($A39,#REF!,4,),0)</f>
        <v>0</v>
      </c>
      <c r="X39" s="1">
        <f>IFERROR(VLOOKUP($A39,#REF!,9,),0)</f>
        <v>0</v>
      </c>
    </row>
    <row r="40" spans="1:24" x14ac:dyDescent="0.2">
      <c r="A40" t="s">
        <v>99</v>
      </c>
      <c r="B40" t="s">
        <v>100</v>
      </c>
      <c r="C40" s="1" t="str">
        <f>IFERROR(VLOOKUP($A40,'07.22'!A:I,3,),0)</f>
        <v>0</v>
      </c>
      <c r="D40" s="1">
        <f>IFERROR(VLOOKUP($A40,#REF!,3,),0)</f>
        <v>0</v>
      </c>
      <c r="E40" s="1">
        <f>IFERROR(VLOOKUP($A40,#REF!,3,),0)</f>
        <v>0</v>
      </c>
      <c r="F40" s="1">
        <f>IFERROR(VLOOKUP($A40,#REF!,3,),0)</f>
        <v>0</v>
      </c>
      <c r="G40" s="1">
        <f>IFERROR(VLOOKUP($A40,#REF!,3,),0)</f>
        <v>0</v>
      </c>
      <c r="H40" s="1">
        <f>IFERROR(VLOOKUP($A40,#REF!,3,),0)</f>
        <v>0</v>
      </c>
      <c r="I40" s="1">
        <f>IFERROR(VLOOKUP($A40,#REF!,3,),0)</f>
        <v>0</v>
      </c>
      <c r="J40" s="1">
        <f>IFERROR(VLOOKUP($A40,#REF!,3,),0)</f>
        <v>0</v>
      </c>
      <c r="K40" s="1">
        <f>IFERROR(VLOOKUP($A40,#REF!,3,),0)</f>
        <v>0</v>
      </c>
      <c r="L40" s="1">
        <f>IFERROR(VLOOKUP($A40,#REF!,3,),0)</f>
        <v>0</v>
      </c>
      <c r="M40" s="1">
        <f>IFERROR(VLOOKUP($A40,#REF!,3,),0)</f>
        <v>0</v>
      </c>
      <c r="N40" s="1">
        <f>IFERROR(VLOOKUP($A40,#REF!,3,),0)</f>
        <v>0</v>
      </c>
      <c r="P40">
        <f t="shared" si="3"/>
        <v>0</v>
      </c>
      <c r="Q40" s="1">
        <f>IFERROR(VLOOKUP($A40,#REF!,6,),0)</f>
        <v>0</v>
      </c>
      <c r="R40" s="1">
        <f t="shared" si="4"/>
        <v>0</v>
      </c>
      <c r="S40" s="1"/>
      <c r="T40" s="1">
        <f>IFERROR(VLOOKUP($A40,#REF!,7,),0)</f>
        <v>0</v>
      </c>
      <c r="U40" s="1">
        <f t="shared" si="5"/>
        <v>0</v>
      </c>
      <c r="W40" s="1">
        <f>IFERROR(VLOOKUP($A40,#REF!,4,),0)</f>
        <v>0</v>
      </c>
      <c r="X40" s="1">
        <f>IFERROR(VLOOKUP($A40,#REF!,9,),0)</f>
        <v>0</v>
      </c>
    </row>
    <row r="41" spans="1:24" x14ac:dyDescent="0.2">
      <c r="A41" t="s">
        <v>101</v>
      </c>
      <c r="B41" t="s">
        <v>102</v>
      </c>
      <c r="C41" s="1">
        <f>IFERROR(VLOOKUP($A41,'07.22'!A:I,3,),0)</f>
        <v>0</v>
      </c>
      <c r="D41" s="1">
        <f>IFERROR(VLOOKUP($A41,#REF!,3,),0)</f>
        <v>0</v>
      </c>
      <c r="E41" s="1">
        <f>IFERROR(VLOOKUP($A41,#REF!,3,),0)</f>
        <v>0</v>
      </c>
      <c r="F41" s="1">
        <f>IFERROR(VLOOKUP($A41,#REF!,3,),0)</f>
        <v>0</v>
      </c>
      <c r="G41" s="1">
        <f>IFERROR(VLOOKUP($A41,#REF!,3,),0)</f>
        <v>0</v>
      </c>
      <c r="H41" s="1">
        <f>IFERROR(VLOOKUP($A41,#REF!,3,),0)</f>
        <v>0</v>
      </c>
      <c r="I41" s="1">
        <f>IFERROR(VLOOKUP($A41,#REF!,3,),0)</f>
        <v>0</v>
      </c>
      <c r="J41" s="1">
        <f>IFERROR(VLOOKUP($A41,#REF!,3,),0)</f>
        <v>0</v>
      </c>
      <c r="K41" s="1">
        <f>IFERROR(VLOOKUP($A41,#REF!,3,),0)</f>
        <v>0</v>
      </c>
      <c r="L41" s="1">
        <f>IFERROR(VLOOKUP($A41,#REF!,3,),0)</f>
        <v>0</v>
      </c>
      <c r="M41" s="1">
        <f>IFERROR(VLOOKUP($A41,#REF!,3,),0)</f>
        <v>0</v>
      </c>
      <c r="N41" s="1">
        <f>IFERROR(VLOOKUP($A41,#REF!,3,),0)</f>
        <v>0</v>
      </c>
      <c r="P41">
        <f t="shared" si="3"/>
        <v>0</v>
      </c>
      <c r="Q41" s="1">
        <f>IFERROR(VLOOKUP($A41,#REF!,6,),0)</f>
        <v>0</v>
      </c>
      <c r="R41" s="1">
        <f t="shared" si="4"/>
        <v>0</v>
      </c>
      <c r="S41" s="1"/>
      <c r="T41" s="1">
        <f>IFERROR(VLOOKUP($A41,#REF!,7,),0)</f>
        <v>0</v>
      </c>
      <c r="U41" s="1">
        <f t="shared" si="5"/>
        <v>0</v>
      </c>
      <c r="W41" s="1">
        <f>IFERROR(VLOOKUP($A41,#REF!,4,),0)</f>
        <v>0</v>
      </c>
      <c r="X41" s="1">
        <f>IFERROR(VLOOKUP($A41,#REF!,9,),0)</f>
        <v>0</v>
      </c>
    </row>
    <row r="42" spans="1:24" ht="17" customHeight="1" x14ac:dyDescent="0.2">
      <c r="A42" t="s">
        <v>103</v>
      </c>
      <c r="B42" t="s">
        <v>104</v>
      </c>
      <c r="C42" s="1" t="str">
        <f>IFERROR(VLOOKUP($A42,'07.22'!A:I,3,),0)</f>
        <v>0</v>
      </c>
      <c r="D42" s="1">
        <f>IFERROR(VLOOKUP($A42,#REF!,3,),0)</f>
        <v>0</v>
      </c>
      <c r="E42" s="1">
        <f>IFERROR(VLOOKUP($A42,#REF!,3,),0)</f>
        <v>0</v>
      </c>
      <c r="F42" s="1">
        <f>IFERROR(VLOOKUP($A42,#REF!,3,),0)</f>
        <v>0</v>
      </c>
      <c r="G42" s="1">
        <f>IFERROR(VLOOKUP($A42,#REF!,3,),0)</f>
        <v>0</v>
      </c>
      <c r="H42" s="1">
        <f>IFERROR(VLOOKUP($A42,#REF!,3,),0)</f>
        <v>0</v>
      </c>
      <c r="I42" s="1">
        <f>IFERROR(VLOOKUP($A42,#REF!,3,),0)</f>
        <v>0</v>
      </c>
      <c r="J42" s="1">
        <f>IFERROR(VLOOKUP($A42,#REF!,3,),0)</f>
        <v>0</v>
      </c>
      <c r="K42" s="1">
        <f>IFERROR(VLOOKUP($A42,#REF!,3,),0)</f>
        <v>0</v>
      </c>
      <c r="L42" s="1">
        <f>IFERROR(VLOOKUP($A42,#REF!,3,),0)</f>
        <v>0</v>
      </c>
      <c r="M42" s="1">
        <f>IFERROR(VLOOKUP($A42,#REF!,3,),0)</f>
        <v>0</v>
      </c>
      <c r="N42" s="1">
        <f>IFERROR(VLOOKUP($A42,#REF!,3,),0)</f>
        <v>0</v>
      </c>
      <c r="P42">
        <f t="shared" si="3"/>
        <v>0</v>
      </c>
      <c r="Q42" s="1">
        <f>IFERROR(VLOOKUP($A42,#REF!,6,),0)</f>
        <v>0</v>
      </c>
      <c r="R42" s="1">
        <f t="shared" si="4"/>
        <v>0</v>
      </c>
      <c r="S42" s="1"/>
      <c r="T42" s="1">
        <f>IFERROR(VLOOKUP($A42,#REF!,7,),0)</f>
        <v>0</v>
      </c>
      <c r="U42" s="1">
        <f t="shared" si="5"/>
        <v>0</v>
      </c>
      <c r="W42" s="1">
        <f>IFERROR(VLOOKUP($A42,#REF!,4,),0)</f>
        <v>0</v>
      </c>
      <c r="X42" s="1">
        <f>IFERROR(VLOOKUP($A42,#REF!,9,),0)</f>
        <v>0</v>
      </c>
    </row>
    <row r="43" spans="1:24" x14ac:dyDescent="0.2">
      <c r="A43" t="s">
        <v>105</v>
      </c>
      <c r="B43" t="s">
        <v>106</v>
      </c>
      <c r="C43" s="1" t="str">
        <f>IFERROR(VLOOKUP($A43,'07.22'!A:I,3,),0)</f>
        <v>0</v>
      </c>
      <c r="D43" s="1">
        <f>IFERROR(VLOOKUP($A43,#REF!,3,),0)</f>
        <v>0</v>
      </c>
      <c r="E43" s="1">
        <f>IFERROR(VLOOKUP($A43,#REF!,3,),0)</f>
        <v>0</v>
      </c>
      <c r="F43" s="1">
        <f>IFERROR(VLOOKUP($A43,#REF!,3,),0)</f>
        <v>0</v>
      </c>
      <c r="G43" s="1">
        <f>IFERROR(VLOOKUP($A43,#REF!,3,),0)</f>
        <v>0</v>
      </c>
      <c r="H43" s="1">
        <f>IFERROR(VLOOKUP($A43,#REF!,3,),0)</f>
        <v>0</v>
      </c>
      <c r="I43" s="1">
        <f>IFERROR(VLOOKUP($A43,#REF!,3,),0)</f>
        <v>0</v>
      </c>
      <c r="J43" s="1">
        <f>IFERROR(VLOOKUP($A43,#REF!,3,),0)</f>
        <v>0</v>
      </c>
      <c r="K43" s="1">
        <f>IFERROR(VLOOKUP($A43,#REF!,3,),0)</f>
        <v>0</v>
      </c>
      <c r="L43" s="1">
        <f>IFERROR(VLOOKUP($A43,#REF!,3,),0)</f>
        <v>0</v>
      </c>
      <c r="M43" s="1">
        <f>IFERROR(VLOOKUP($A43,#REF!,3,),0)</f>
        <v>0</v>
      </c>
      <c r="N43" s="1">
        <f>IFERROR(VLOOKUP($A43,#REF!,3,),0)</f>
        <v>0</v>
      </c>
      <c r="P43">
        <f t="shared" si="3"/>
        <v>0</v>
      </c>
      <c r="Q43" s="1">
        <f>IFERROR(VLOOKUP($A43,#REF!,6,),0)</f>
        <v>0</v>
      </c>
      <c r="R43" s="1">
        <f t="shared" si="4"/>
        <v>0</v>
      </c>
      <c r="S43" s="1"/>
      <c r="T43" s="1">
        <f>IFERROR(VLOOKUP($A43,#REF!,7,),0)</f>
        <v>0</v>
      </c>
      <c r="U43" s="1">
        <f t="shared" si="5"/>
        <v>0</v>
      </c>
      <c r="W43" s="1">
        <f>IFERROR(VLOOKUP($A43,#REF!,4,),0)</f>
        <v>0</v>
      </c>
      <c r="X43" s="1">
        <f>IFERROR(VLOOKUP($A43,#REF!,9,),0)</f>
        <v>0</v>
      </c>
    </row>
    <row r="44" spans="1:24" x14ac:dyDescent="0.2">
      <c r="A44" t="s">
        <v>107</v>
      </c>
      <c r="B44" t="s">
        <v>108</v>
      </c>
      <c r="C44" s="1" t="str">
        <f>IFERROR(VLOOKUP($A44,'07.22'!A:I,3,),0)</f>
        <v>0</v>
      </c>
      <c r="D44" s="1">
        <f>IFERROR(VLOOKUP($A44,#REF!,3,),0)</f>
        <v>0</v>
      </c>
      <c r="E44" s="1">
        <f>IFERROR(VLOOKUP($A44,#REF!,3,),0)</f>
        <v>0</v>
      </c>
      <c r="F44" s="1">
        <f>IFERROR(VLOOKUP($A44,#REF!,3,),0)</f>
        <v>0</v>
      </c>
      <c r="G44" s="1">
        <f>IFERROR(VLOOKUP($A44,#REF!,3,),0)</f>
        <v>0</v>
      </c>
      <c r="H44" s="1">
        <f>IFERROR(VLOOKUP($A44,#REF!,3,),0)</f>
        <v>0</v>
      </c>
      <c r="I44" s="1">
        <f>IFERROR(VLOOKUP($A44,#REF!,3,),0)</f>
        <v>0</v>
      </c>
      <c r="J44" s="1">
        <f>IFERROR(VLOOKUP($A44,#REF!,3,),0)</f>
        <v>0</v>
      </c>
      <c r="K44" s="1">
        <f>IFERROR(VLOOKUP($A44,#REF!,3,),0)</f>
        <v>0</v>
      </c>
      <c r="L44" s="1">
        <f>IFERROR(VLOOKUP($A44,#REF!,3,),0)</f>
        <v>0</v>
      </c>
      <c r="M44" s="1">
        <f>IFERROR(VLOOKUP($A44,#REF!,3,),0)</f>
        <v>0</v>
      </c>
      <c r="N44" s="1">
        <f>IFERROR(VLOOKUP($A44,#REF!,3,),0)</f>
        <v>0</v>
      </c>
      <c r="P44">
        <f t="shared" si="3"/>
        <v>0</v>
      </c>
      <c r="Q44" s="1">
        <f>IFERROR(VLOOKUP($A44,#REF!,6,),0)</f>
        <v>0</v>
      </c>
      <c r="R44" s="1">
        <f t="shared" si="4"/>
        <v>0</v>
      </c>
      <c r="S44" s="1"/>
      <c r="T44" s="1">
        <f>IFERROR(VLOOKUP($A44,#REF!,7,),0)</f>
        <v>0</v>
      </c>
      <c r="U44" s="1">
        <f t="shared" si="5"/>
        <v>0</v>
      </c>
      <c r="W44" s="1">
        <f>IFERROR(VLOOKUP($A44,#REF!,4,),0)</f>
        <v>0</v>
      </c>
      <c r="X44" s="1">
        <f>IFERROR(VLOOKUP($A44,#REF!,9,),0)</f>
        <v>0</v>
      </c>
    </row>
    <row r="45" spans="1:24" x14ac:dyDescent="0.2">
      <c r="A45" t="s">
        <v>109</v>
      </c>
      <c r="B45" t="s">
        <v>110</v>
      </c>
      <c r="C45" s="1">
        <f>IFERROR(VLOOKUP($A45,'07.22'!A:I,3,),0)</f>
        <v>0</v>
      </c>
      <c r="D45" s="1">
        <f>IFERROR(VLOOKUP($A45,#REF!,3,),0)</f>
        <v>0</v>
      </c>
      <c r="E45" s="1">
        <f>IFERROR(VLOOKUP($A45,#REF!,3,),0)</f>
        <v>0</v>
      </c>
      <c r="F45" s="1">
        <f>IFERROR(VLOOKUP($A45,#REF!,3,),0)</f>
        <v>0</v>
      </c>
      <c r="G45" s="1">
        <f>IFERROR(VLOOKUP($A45,#REF!,3,),0)</f>
        <v>0</v>
      </c>
      <c r="H45" s="1">
        <f>IFERROR(VLOOKUP($A45,#REF!,3,),0)</f>
        <v>0</v>
      </c>
      <c r="I45" s="1">
        <f>IFERROR(VLOOKUP($A45,#REF!,3,),0)</f>
        <v>0</v>
      </c>
      <c r="J45" s="1">
        <f>IFERROR(VLOOKUP($A45,#REF!,3,),0)</f>
        <v>0</v>
      </c>
      <c r="K45" s="1">
        <f>IFERROR(VLOOKUP($A45,#REF!,3,),0)</f>
        <v>0</v>
      </c>
      <c r="L45" s="1">
        <f>IFERROR(VLOOKUP($A45,#REF!,3,),0)</f>
        <v>0</v>
      </c>
      <c r="M45" s="1">
        <f>IFERROR(VLOOKUP($A45,#REF!,3,),0)</f>
        <v>0</v>
      </c>
      <c r="N45" s="1">
        <f>IFERROR(VLOOKUP($A45,#REF!,3,),0)</f>
        <v>0</v>
      </c>
      <c r="P45">
        <f t="shared" si="3"/>
        <v>0</v>
      </c>
      <c r="Q45" s="1">
        <f>IFERROR(VLOOKUP($A45,#REF!,6,),0)</f>
        <v>0</v>
      </c>
      <c r="R45" s="1">
        <f t="shared" si="4"/>
        <v>0</v>
      </c>
      <c r="S45" s="1"/>
      <c r="T45" s="1">
        <f>IFERROR(VLOOKUP($A45,#REF!,7,),0)</f>
        <v>0</v>
      </c>
      <c r="U45" s="1">
        <f t="shared" si="5"/>
        <v>0</v>
      </c>
      <c r="W45" s="1">
        <f>IFERROR(VLOOKUP($A45,#REF!,4,),0)</f>
        <v>0</v>
      </c>
      <c r="X45" s="1">
        <f>IFERROR(VLOOKUP($A45,#REF!,9,),0)</f>
        <v>0</v>
      </c>
    </row>
    <row r="46" spans="1:24" x14ac:dyDescent="0.2">
      <c r="A46" t="s">
        <v>111</v>
      </c>
      <c r="B46" t="s">
        <v>112</v>
      </c>
      <c r="C46" s="1" t="str">
        <f>IFERROR(VLOOKUP($A46,'07.22'!A:I,3,),0)</f>
        <v>150.00</v>
      </c>
      <c r="D46" s="1">
        <f>IFERROR(VLOOKUP($A46,#REF!,3,),0)</f>
        <v>0</v>
      </c>
      <c r="E46" s="1">
        <f>IFERROR(VLOOKUP($A46,#REF!,3,),0)</f>
        <v>0</v>
      </c>
      <c r="F46" s="1">
        <f>IFERROR(VLOOKUP($A46,#REF!,3,),0)</f>
        <v>0</v>
      </c>
      <c r="G46" s="1">
        <f>IFERROR(VLOOKUP($A46,#REF!,3,),0)</f>
        <v>0</v>
      </c>
      <c r="H46" s="1">
        <f>IFERROR(VLOOKUP($A46,#REF!,3,),0)</f>
        <v>0</v>
      </c>
      <c r="I46" s="1">
        <f>IFERROR(VLOOKUP($A46,#REF!,3,),0)</f>
        <v>0</v>
      </c>
      <c r="J46" s="1">
        <f>IFERROR(VLOOKUP($A46,#REF!,3,),0)</f>
        <v>0</v>
      </c>
      <c r="K46" s="1">
        <f>IFERROR(VLOOKUP($A46,#REF!,3,),0)</f>
        <v>0</v>
      </c>
      <c r="L46" s="1">
        <f>IFERROR(VLOOKUP($A46,#REF!,3,),0)</f>
        <v>0</v>
      </c>
      <c r="M46" s="1">
        <f>IFERROR(VLOOKUP($A46,#REF!,3,),0)</f>
        <v>0</v>
      </c>
      <c r="N46" s="1">
        <f>IFERROR(VLOOKUP($A46,#REF!,3,),0)</f>
        <v>0</v>
      </c>
      <c r="P46">
        <f t="shared" si="3"/>
        <v>150</v>
      </c>
      <c r="Q46" s="1">
        <f>IFERROR(VLOOKUP($A46,#REF!,6,),0)</f>
        <v>0</v>
      </c>
      <c r="R46" s="1">
        <f t="shared" si="4"/>
        <v>150</v>
      </c>
      <c r="S46" s="1"/>
      <c r="T46" s="1">
        <f>IFERROR(VLOOKUP($A46,#REF!,7,),0)</f>
        <v>0</v>
      </c>
      <c r="U46" s="1">
        <f t="shared" si="5"/>
        <v>150</v>
      </c>
      <c r="W46" s="1">
        <f>IFERROR(VLOOKUP($A46,#REF!,4,),0)</f>
        <v>0</v>
      </c>
      <c r="X46" s="1">
        <f>IFERROR(VLOOKUP($A46,#REF!,9,),0)</f>
        <v>0</v>
      </c>
    </row>
    <row r="47" spans="1:24" x14ac:dyDescent="0.2">
      <c r="A47" t="s">
        <v>113</v>
      </c>
      <c r="B47" t="s">
        <v>114</v>
      </c>
      <c r="C47" s="1" t="str">
        <f>IFERROR(VLOOKUP($A47,'07.22'!A:I,3,),0)</f>
        <v>5,502.41</v>
      </c>
      <c r="D47" s="1">
        <f>IFERROR(VLOOKUP($A47,#REF!,3,),0)</f>
        <v>0</v>
      </c>
      <c r="E47" s="1">
        <f>IFERROR(VLOOKUP($A47,#REF!,3,),0)</f>
        <v>0</v>
      </c>
      <c r="F47" s="1">
        <f>IFERROR(VLOOKUP($A47,#REF!,3,),0)</f>
        <v>0</v>
      </c>
      <c r="G47" s="1">
        <f>IFERROR(VLOOKUP($A47,#REF!,3,),0)</f>
        <v>0</v>
      </c>
      <c r="H47" s="1">
        <f>IFERROR(VLOOKUP($A47,#REF!,3,),0)</f>
        <v>0</v>
      </c>
      <c r="I47" s="1">
        <f>IFERROR(VLOOKUP($A47,#REF!,3,),0)</f>
        <v>0</v>
      </c>
      <c r="J47" s="1">
        <f>IFERROR(VLOOKUP($A47,#REF!,3,),0)</f>
        <v>0</v>
      </c>
      <c r="K47" s="1">
        <f>IFERROR(VLOOKUP($A47,#REF!,3,),0)</f>
        <v>0</v>
      </c>
      <c r="L47" s="1">
        <f>IFERROR(VLOOKUP($A47,#REF!,3,),0)</f>
        <v>0</v>
      </c>
      <c r="M47" s="1">
        <f>IFERROR(VLOOKUP($A47,#REF!,3,),0)</f>
        <v>0</v>
      </c>
      <c r="N47" s="1">
        <f>IFERROR(VLOOKUP($A47,#REF!,3,),0)</f>
        <v>0</v>
      </c>
      <c r="P47">
        <f t="shared" si="3"/>
        <v>5502.41</v>
      </c>
      <c r="Q47" s="1">
        <f>IFERROR(VLOOKUP($A47,#REF!,6,),0)</f>
        <v>0</v>
      </c>
      <c r="R47" s="1">
        <f t="shared" si="4"/>
        <v>5502.41</v>
      </c>
      <c r="S47" s="1"/>
      <c r="T47" s="1">
        <f>IFERROR(VLOOKUP($A47,#REF!,7,),0)</f>
        <v>0</v>
      </c>
      <c r="U47" s="1">
        <f t="shared" si="5"/>
        <v>5502.41</v>
      </c>
      <c r="W47" s="1">
        <f>IFERROR(VLOOKUP($A47,#REF!,4,),0)</f>
        <v>0</v>
      </c>
      <c r="X47" s="1">
        <f>IFERROR(VLOOKUP($A47,#REF!,9,),0)</f>
        <v>0</v>
      </c>
    </row>
    <row r="48" spans="1:24" ht="17" customHeight="1" x14ac:dyDescent="0.2">
      <c r="A48" t="s">
        <v>115</v>
      </c>
      <c r="B48" t="s">
        <v>116</v>
      </c>
      <c r="C48" s="1" t="str">
        <f>IFERROR(VLOOKUP($A48,'07.22'!A:I,3,),0)</f>
        <v>250.00</v>
      </c>
      <c r="D48" s="1">
        <f>IFERROR(VLOOKUP($A48,#REF!,3,),0)</f>
        <v>0</v>
      </c>
      <c r="E48" s="1">
        <f>IFERROR(VLOOKUP($A48,#REF!,3,),0)</f>
        <v>0</v>
      </c>
      <c r="F48" s="1">
        <f>IFERROR(VLOOKUP($A48,#REF!,3,),0)</f>
        <v>0</v>
      </c>
      <c r="G48" s="1">
        <f>IFERROR(VLOOKUP($A48,#REF!,3,),0)</f>
        <v>0</v>
      </c>
      <c r="H48" s="1">
        <f>IFERROR(VLOOKUP($A48,#REF!,3,),0)</f>
        <v>0</v>
      </c>
      <c r="I48" s="1">
        <f>IFERROR(VLOOKUP($A48,#REF!,3,),0)</f>
        <v>0</v>
      </c>
      <c r="J48" s="1">
        <f>IFERROR(VLOOKUP($A48,#REF!,3,),0)</f>
        <v>0</v>
      </c>
      <c r="K48" s="1">
        <f>IFERROR(VLOOKUP($A48,#REF!,3,),0)</f>
        <v>0</v>
      </c>
      <c r="L48" s="1">
        <f>IFERROR(VLOOKUP($A48,#REF!,3,),0)</f>
        <v>0</v>
      </c>
      <c r="M48" s="1">
        <f>IFERROR(VLOOKUP($A48,#REF!,3,),0)</f>
        <v>0</v>
      </c>
      <c r="N48" s="1">
        <f>IFERROR(VLOOKUP($A48,#REF!,3,),0)</f>
        <v>0</v>
      </c>
      <c r="P48">
        <f t="shared" si="3"/>
        <v>250</v>
      </c>
      <c r="Q48" s="1">
        <f>IFERROR(VLOOKUP($A48,#REF!,6,),0)</f>
        <v>0</v>
      </c>
      <c r="R48" s="1">
        <f t="shared" si="4"/>
        <v>250</v>
      </c>
      <c r="S48" s="1"/>
      <c r="T48" s="1">
        <f>IFERROR(VLOOKUP($A48,#REF!,7,),0)</f>
        <v>0</v>
      </c>
      <c r="U48" s="1">
        <f t="shared" si="5"/>
        <v>250</v>
      </c>
      <c r="W48" s="1">
        <f>IFERROR(VLOOKUP($A48,#REF!,4,),0)</f>
        <v>0</v>
      </c>
      <c r="X48" s="1">
        <f>IFERROR(VLOOKUP($A48,#REF!,9,),0)</f>
        <v>0</v>
      </c>
    </row>
    <row r="49" spans="1:24" ht="34" customHeight="1" x14ac:dyDescent="0.2">
      <c r="A49" t="s">
        <v>117</v>
      </c>
      <c r="B49" t="s">
        <v>118</v>
      </c>
      <c r="C49" s="1" t="str">
        <f>IFERROR(VLOOKUP($A49,'07.22'!A:I,3,),0)</f>
        <v>(346.00)</v>
      </c>
      <c r="D49" s="1">
        <f>IFERROR(VLOOKUP($A49,#REF!,3,),0)</f>
        <v>0</v>
      </c>
      <c r="E49" s="1">
        <f>IFERROR(VLOOKUP($A49,#REF!,3,),0)</f>
        <v>0</v>
      </c>
      <c r="F49" s="1">
        <f>IFERROR(VLOOKUP($A49,#REF!,3,),0)</f>
        <v>0</v>
      </c>
      <c r="G49" s="1">
        <f>IFERROR(VLOOKUP($A49,#REF!,3,),0)</f>
        <v>0</v>
      </c>
      <c r="H49" s="1">
        <f>IFERROR(VLOOKUP($A49,#REF!,3,),0)</f>
        <v>0</v>
      </c>
      <c r="I49" s="1">
        <f>IFERROR(VLOOKUP($A49,#REF!,3,),0)</f>
        <v>0</v>
      </c>
      <c r="J49" s="1">
        <f>IFERROR(VLOOKUP($A49,#REF!,3,),0)</f>
        <v>0</v>
      </c>
      <c r="K49" s="1">
        <f>IFERROR(VLOOKUP($A49,#REF!,3,),0)</f>
        <v>0</v>
      </c>
      <c r="L49" s="1">
        <f>IFERROR(VLOOKUP($A49,#REF!,3,),0)</f>
        <v>0</v>
      </c>
      <c r="M49" s="1">
        <f>IFERROR(VLOOKUP($A49,#REF!,3,),0)</f>
        <v>0</v>
      </c>
      <c r="N49" s="1">
        <f>IFERROR(VLOOKUP($A49,#REF!,3,),0)</f>
        <v>0</v>
      </c>
      <c r="P49">
        <f t="shared" si="3"/>
        <v>-346</v>
      </c>
      <c r="Q49" s="1">
        <f>IFERROR(VLOOKUP($A49,#REF!,6,),0)</f>
        <v>0</v>
      </c>
      <c r="R49" s="1">
        <f t="shared" si="4"/>
        <v>-346</v>
      </c>
      <c r="S49" s="1"/>
      <c r="T49" s="1">
        <f>IFERROR(VLOOKUP($A49,#REF!,7,),0)</f>
        <v>0</v>
      </c>
      <c r="U49" s="1">
        <f t="shared" si="5"/>
        <v>-346</v>
      </c>
      <c r="W49" s="1">
        <f>IFERROR(VLOOKUP($A49,#REF!,4,),0)</f>
        <v>0</v>
      </c>
      <c r="X49" s="1">
        <f>IFERROR(VLOOKUP($A49,#REF!,9,),0)</f>
        <v>0</v>
      </c>
    </row>
    <row r="50" spans="1:24" ht="17" customHeight="1" x14ac:dyDescent="0.2">
      <c r="A50" t="s">
        <v>119</v>
      </c>
      <c r="B50" t="s">
        <v>120</v>
      </c>
      <c r="C50" s="1" t="str">
        <f>IFERROR(VLOOKUP($A50,'07.22'!A:I,3,),0)</f>
        <v>0</v>
      </c>
      <c r="D50" s="1">
        <f>IFERROR(VLOOKUP($A50,#REF!,3,),0)</f>
        <v>0</v>
      </c>
      <c r="E50" s="1">
        <f>IFERROR(VLOOKUP($A50,#REF!,3,),0)</f>
        <v>0</v>
      </c>
      <c r="F50" s="1">
        <f>IFERROR(VLOOKUP($A50,#REF!,3,),0)</f>
        <v>0</v>
      </c>
      <c r="G50" s="1">
        <f>IFERROR(VLOOKUP($A50,#REF!,3,),0)</f>
        <v>0</v>
      </c>
      <c r="H50" s="1">
        <f>IFERROR(VLOOKUP($A50,#REF!,3,),0)</f>
        <v>0</v>
      </c>
      <c r="I50" s="1">
        <f>IFERROR(VLOOKUP($A50,#REF!,3,),0)</f>
        <v>0</v>
      </c>
      <c r="J50" s="1">
        <f>IFERROR(VLOOKUP($A50,#REF!,3,),0)</f>
        <v>0</v>
      </c>
      <c r="K50" s="1">
        <f>IFERROR(VLOOKUP($A50,#REF!,3,),0)</f>
        <v>0</v>
      </c>
      <c r="L50" s="1">
        <f>IFERROR(VLOOKUP($A50,#REF!,3,),0)</f>
        <v>0</v>
      </c>
      <c r="M50" s="1">
        <f>IFERROR(VLOOKUP($A50,#REF!,3,),0)</f>
        <v>0</v>
      </c>
      <c r="N50" s="1">
        <f>IFERROR(VLOOKUP($A50,#REF!,3,),0)</f>
        <v>0</v>
      </c>
      <c r="P50">
        <f t="shared" si="3"/>
        <v>0</v>
      </c>
      <c r="Q50" s="1">
        <f>IFERROR(VLOOKUP($A50,#REF!,6,),0)</f>
        <v>0</v>
      </c>
      <c r="R50" s="1">
        <f t="shared" si="4"/>
        <v>0</v>
      </c>
      <c r="S50" s="1"/>
      <c r="T50" s="1">
        <f>IFERROR(VLOOKUP($A50,#REF!,7,),0)</f>
        <v>0</v>
      </c>
      <c r="U50" s="1">
        <f t="shared" si="5"/>
        <v>0</v>
      </c>
      <c r="W50" s="1">
        <f>IFERROR(VLOOKUP($A50,#REF!,4,),0)</f>
        <v>0</v>
      </c>
      <c r="X50" s="1">
        <f>IFERROR(VLOOKUP($A50,#REF!,9,),0)</f>
        <v>0</v>
      </c>
    </row>
    <row r="51" spans="1:24" x14ac:dyDescent="0.2">
      <c r="A51" t="s">
        <v>121</v>
      </c>
      <c r="B51" t="s">
        <v>122</v>
      </c>
      <c r="C51" s="1" t="str">
        <f>IFERROR(VLOOKUP($A51,'07.22'!A:I,3,),0)</f>
        <v>0</v>
      </c>
      <c r="D51" s="1">
        <f>IFERROR(VLOOKUP($A51,#REF!,3,),0)</f>
        <v>0</v>
      </c>
      <c r="E51" s="1">
        <f>IFERROR(VLOOKUP($A51,#REF!,3,),0)</f>
        <v>0</v>
      </c>
      <c r="F51" s="1">
        <f>IFERROR(VLOOKUP($A51,#REF!,3,),0)</f>
        <v>0</v>
      </c>
      <c r="G51" s="1">
        <f>IFERROR(VLOOKUP($A51,#REF!,3,),0)</f>
        <v>0</v>
      </c>
      <c r="H51" s="1">
        <f>IFERROR(VLOOKUP($A51,#REF!,3,),0)</f>
        <v>0</v>
      </c>
      <c r="I51" s="1">
        <f>IFERROR(VLOOKUP($A51,#REF!,3,),0)</f>
        <v>0</v>
      </c>
      <c r="J51" s="1">
        <f>IFERROR(VLOOKUP($A51,#REF!,3,),0)</f>
        <v>0</v>
      </c>
      <c r="K51" s="1">
        <f>IFERROR(VLOOKUP($A51,#REF!,3,),0)</f>
        <v>0</v>
      </c>
      <c r="L51" s="1">
        <f>IFERROR(VLOOKUP($A51,#REF!,3,),0)</f>
        <v>0</v>
      </c>
      <c r="M51" s="1">
        <f>IFERROR(VLOOKUP($A51,#REF!,3,),0)</f>
        <v>0</v>
      </c>
      <c r="N51" s="1">
        <f>IFERROR(VLOOKUP($A51,#REF!,3,),0)</f>
        <v>0</v>
      </c>
      <c r="P51">
        <f t="shared" si="3"/>
        <v>0</v>
      </c>
      <c r="Q51" s="1">
        <f>IFERROR(VLOOKUP($A51,#REF!,6,),0)</f>
        <v>0</v>
      </c>
      <c r="R51" s="1">
        <f t="shared" si="4"/>
        <v>0</v>
      </c>
      <c r="S51" s="1"/>
      <c r="T51" s="1">
        <f>IFERROR(VLOOKUP($A51,#REF!,7,),0)</f>
        <v>0</v>
      </c>
      <c r="U51" s="1">
        <f t="shared" si="5"/>
        <v>0</v>
      </c>
      <c r="W51" s="1">
        <f>IFERROR(VLOOKUP($A51,#REF!,4,),0)</f>
        <v>0</v>
      </c>
      <c r="X51" s="1">
        <f>IFERROR(VLOOKUP($A51,#REF!,9,),0)</f>
        <v>0</v>
      </c>
    </row>
    <row r="52" spans="1:24" x14ac:dyDescent="0.2">
      <c r="A52" t="s">
        <v>123</v>
      </c>
      <c r="B52" t="s">
        <v>124</v>
      </c>
      <c r="C52" s="1" t="str">
        <f>IFERROR(VLOOKUP($A52,'07.22'!A:I,3,),0)</f>
        <v>0</v>
      </c>
      <c r="D52" s="1">
        <f>IFERROR(VLOOKUP($A52,#REF!,3,),0)</f>
        <v>0</v>
      </c>
      <c r="E52" s="1">
        <f>IFERROR(VLOOKUP($A52,#REF!,3,),0)</f>
        <v>0</v>
      </c>
      <c r="F52" s="1">
        <f>IFERROR(VLOOKUP($A52,#REF!,3,),0)</f>
        <v>0</v>
      </c>
      <c r="G52" s="1">
        <f>IFERROR(VLOOKUP($A52,#REF!,3,),0)</f>
        <v>0</v>
      </c>
      <c r="H52" s="1">
        <f>IFERROR(VLOOKUP($A52,#REF!,3,),0)</f>
        <v>0</v>
      </c>
      <c r="I52" s="1">
        <f>IFERROR(VLOOKUP($A52,#REF!,3,),0)</f>
        <v>0</v>
      </c>
      <c r="J52" s="1">
        <f>IFERROR(VLOOKUP($A52,#REF!,3,),0)</f>
        <v>0</v>
      </c>
      <c r="K52" s="1">
        <f>IFERROR(VLOOKUP($A52,#REF!,3,),0)</f>
        <v>0</v>
      </c>
      <c r="L52" s="1">
        <f>IFERROR(VLOOKUP($A52,#REF!,3,),0)</f>
        <v>0</v>
      </c>
      <c r="M52" s="1">
        <f>IFERROR(VLOOKUP($A52,#REF!,3,),0)</f>
        <v>0</v>
      </c>
      <c r="N52" s="1">
        <f>IFERROR(VLOOKUP($A52,#REF!,3,),0)</f>
        <v>0</v>
      </c>
      <c r="P52">
        <f t="shared" si="3"/>
        <v>0</v>
      </c>
      <c r="Q52" s="1">
        <f>IFERROR(VLOOKUP($A52,#REF!,6,),0)</f>
        <v>0</v>
      </c>
      <c r="R52" s="1">
        <f t="shared" si="4"/>
        <v>0</v>
      </c>
      <c r="S52" s="1"/>
      <c r="T52" s="1">
        <f>IFERROR(VLOOKUP($A52,#REF!,7,),0)</f>
        <v>0</v>
      </c>
      <c r="U52" s="1">
        <f t="shared" si="5"/>
        <v>0</v>
      </c>
      <c r="W52" s="1">
        <f>IFERROR(VLOOKUP($A52,#REF!,4,),0)</f>
        <v>0</v>
      </c>
      <c r="X52" s="1">
        <f>IFERROR(VLOOKUP($A52,#REF!,9,),0)</f>
        <v>0</v>
      </c>
    </row>
    <row r="53" spans="1:24" x14ac:dyDescent="0.2">
      <c r="A53" t="s">
        <v>125</v>
      </c>
      <c r="B53" t="s">
        <v>126</v>
      </c>
      <c r="C53" s="1" t="str">
        <f>IFERROR(VLOOKUP($A53,'07.22'!A:I,3,),0)</f>
        <v>0</v>
      </c>
      <c r="D53" s="1">
        <f>IFERROR(VLOOKUP($A53,#REF!,3,),0)</f>
        <v>0</v>
      </c>
      <c r="E53" s="1">
        <f>IFERROR(VLOOKUP($A53,#REF!,3,),0)</f>
        <v>0</v>
      </c>
      <c r="F53" s="1">
        <f>IFERROR(VLOOKUP($A53,#REF!,3,),0)</f>
        <v>0</v>
      </c>
      <c r="G53" s="1">
        <f>IFERROR(VLOOKUP($A53,#REF!,3,),0)</f>
        <v>0</v>
      </c>
      <c r="H53" s="1">
        <f>IFERROR(VLOOKUP($A53,#REF!,3,),0)</f>
        <v>0</v>
      </c>
      <c r="I53" s="1">
        <f>IFERROR(VLOOKUP($A53,#REF!,3,),0)</f>
        <v>0</v>
      </c>
      <c r="J53" s="1">
        <f>IFERROR(VLOOKUP($A53,#REF!,3,),0)</f>
        <v>0</v>
      </c>
      <c r="K53" s="1">
        <f>IFERROR(VLOOKUP($A53,#REF!,3,),0)</f>
        <v>0</v>
      </c>
      <c r="L53" s="1">
        <f>IFERROR(VLOOKUP($A53,#REF!,3,),0)</f>
        <v>0</v>
      </c>
      <c r="M53" s="1">
        <f>IFERROR(VLOOKUP($A53,#REF!,3,),0)</f>
        <v>0</v>
      </c>
      <c r="N53" s="1">
        <f>IFERROR(VLOOKUP($A53,#REF!,3,),0)</f>
        <v>0</v>
      </c>
      <c r="P53">
        <f t="shared" si="3"/>
        <v>0</v>
      </c>
      <c r="Q53" s="1">
        <f>IFERROR(VLOOKUP($A53,#REF!,6,),0)</f>
        <v>0</v>
      </c>
      <c r="R53" s="1">
        <f t="shared" si="4"/>
        <v>0</v>
      </c>
      <c r="S53" s="1"/>
      <c r="T53" s="1">
        <f>IFERROR(VLOOKUP($A53,#REF!,7,),0)</f>
        <v>0</v>
      </c>
      <c r="U53" s="1">
        <f t="shared" si="5"/>
        <v>0</v>
      </c>
      <c r="W53" s="1">
        <f>IFERROR(VLOOKUP($A53,#REF!,4,),0)</f>
        <v>0</v>
      </c>
      <c r="X53" s="1">
        <f>IFERROR(VLOOKUP($A53,#REF!,9,),0)</f>
        <v>0</v>
      </c>
    </row>
    <row r="54" spans="1:24" x14ac:dyDescent="0.2">
      <c r="A54" t="s">
        <v>127</v>
      </c>
      <c r="B54" t="s">
        <v>128</v>
      </c>
      <c r="C54" s="1" t="str">
        <f>IFERROR(VLOOKUP($A54,'07.22'!A:I,3,),0)</f>
        <v>0</v>
      </c>
      <c r="D54" s="1">
        <f>IFERROR(VLOOKUP($A54,#REF!,3,),0)</f>
        <v>0</v>
      </c>
      <c r="E54" s="1">
        <f>IFERROR(VLOOKUP($A54,#REF!,3,),0)</f>
        <v>0</v>
      </c>
      <c r="F54" s="1">
        <f>IFERROR(VLOOKUP($A54,#REF!,3,),0)</f>
        <v>0</v>
      </c>
      <c r="G54" s="1">
        <f>IFERROR(VLOOKUP($A54,#REF!,3,),0)</f>
        <v>0</v>
      </c>
      <c r="H54" s="1">
        <f>IFERROR(VLOOKUP($A54,#REF!,3,),0)</f>
        <v>0</v>
      </c>
      <c r="I54" s="1">
        <f>IFERROR(VLOOKUP($A54,#REF!,3,),0)</f>
        <v>0</v>
      </c>
      <c r="J54" s="1">
        <f>IFERROR(VLOOKUP($A54,#REF!,3,),0)</f>
        <v>0</v>
      </c>
      <c r="K54" s="1">
        <f>IFERROR(VLOOKUP($A54,#REF!,3,),0)</f>
        <v>0</v>
      </c>
      <c r="L54" s="1">
        <f>IFERROR(VLOOKUP($A54,#REF!,3,),0)</f>
        <v>0</v>
      </c>
      <c r="M54" s="1">
        <f>IFERROR(VLOOKUP($A54,#REF!,3,),0)</f>
        <v>0</v>
      </c>
      <c r="N54" s="1">
        <f>IFERROR(VLOOKUP($A54,#REF!,3,),0)</f>
        <v>0</v>
      </c>
      <c r="P54">
        <f t="shared" si="3"/>
        <v>0</v>
      </c>
      <c r="Q54" s="1">
        <f>IFERROR(VLOOKUP($A54,#REF!,6,),0)</f>
        <v>0</v>
      </c>
      <c r="R54" s="1">
        <f t="shared" si="4"/>
        <v>0</v>
      </c>
      <c r="S54" s="1"/>
      <c r="T54" s="1">
        <f>IFERROR(VLOOKUP($A54,#REF!,7,),0)</f>
        <v>0</v>
      </c>
      <c r="U54" s="1">
        <f t="shared" si="5"/>
        <v>0</v>
      </c>
      <c r="W54" s="1">
        <f>IFERROR(VLOOKUP($A54,#REF!,4,),0)</f>
        <v>0</v>
      </c>
      <c r="X54" s="1">
        <f>IFERROR(VLOOKUP($A54,#REF!,9,),0)</f>
        <v>0</v>
      </c>
    </row>
    <row r="55" spans="1:24" x14ac:dyDescent="0.2">
      <c r="A55" t="s">
        <v>129</v>
      </c>
      <c r="B55" t="s">
        <v>130</v>
      </c>
      <c r="C55" s="1" t="str">
        <f>IFERROR(VLOOKUP($A55,'07.22'!A:I,3,),0)</f>
        <v>2,845.25</v>
      </c>
      <c r="D55" s="1">
        <f>IFERROR(VLOOKUP($A55,#REF!,3,),0)</f>
        <v>0</v>
      </c>
      <c r="E55" s="1">
        <f>IFERROR(VLOOKUP($A55,#REF!,3,),0)</f>
        <v>0</v>
      </c>
      <c r="F55" s="1">
        <f>IFERROR(VLOOKUP($A55,#REF!,3,),0)</f>
        <v>0</v>
      </c>
      <c r="G55" s="1">
        <f>IFERROR(VLOOKUP($A55,#REF!,3,),0)</f>
        <v>0</v>
      </c>
      <c r="H55" s="1">
        <f>IFERROR(VLOOKUP($A55,#REF!,3,),0)</f>
        <v>0</v>
      </c>
      <c r="I55" s="1">
        <f>IFERROR(VLOOKUP($A55,#REF!,3,),0)</f>
        <v>0</v>
      </c>
      <c r="J55" s="1">
        <f>IFERROR(VLOOKUP($A55,#REF!,3,),0)</f>
        <v>0</v>
      </c>
      <c r="K55" s="1">
        <f>IFERROR(VLOOKUP($A55,#REF!,3,),0)</f>
        <v>0</v>
      </c>
      <c r="L55" s="1">
        <f>IFERROR(VLOOKUP($A55,#REF!,3,),0)</f>
        <v>0</v>
      </c>
      <c r="M55" s="1">
        <f>IFERROR(VLOOKUP($A55,#REF!,3,),0)</f>
        <v>0</v>
      </c>
      <c r="N55" s="1">
        <f>IFERROR(VLOOKUP($A55,#REF!,3,),0)</f>
        <v>0</v>
      </c>
      <c r="P55">
        <f t="shared" si="3"/>
        <v>2845.25</v>
      </c>
      <c r="Q55" s="1">
        <f>IFERROR(VLOOKUP($A55,#REF!,6,),0)</f>
        <v>0</v>
      </c>
      <c r="R55" s="1">
        <f t="shared" si="4"/>
        <v>2845.25</v>
      </c>
      <c r="S55" s="1"/>
      <c r="T55" s="1">
        <f>IFERROR(VLOOKUP($A55,#REF!,7,),0)</f>
        <v>0</v>
      </c>
      <c r="U55" s="1">
        <f t="shared" si="5"/>
        <v>2845.25</v>
      </c>
      <c r="W55" s="1">
        <f>IFERROR(VLOOKUP($A55,#REF!,4,),0)</f>
        <v>0</v>
      </c>
      <c r="X55" s="1">
        <f>IFERROR(VLOOKUP($A55,#REF!,9,),0)</f>
        <v>0</v>
      </c>
    </row>
    <row r="56" spans="1:24" x14ac:dyDescent="0.2">
      <c r="A56" t="s">
        <v>131</v>
      </c>
      <c r="B56" t="s">
        <v>132</v>
      </c>
      <c r="C56" s="1" t="str">
        <f>IFERROR(VLOOKUP($A56,'07.22'!A:I,3,),0)</f>
        <v>15.27</v>
      </c>
      <c r="D56" s="1">
        <f>IFERROR(VLOOKUP($A56,#REF!,3,),0)</f>
        <v>0</v>
      </c>
      <c r="E56" s="1">
        <f>IFERROR(VLOOKUP($A56,#REF!,3,),0)</f>
        <v>0</v>
      </c>
      <c r="F56" s="1">
        <f>IFERROR(VLOOKUP($A56,#REF!,3,),0)</f>
        <v>0</v>
      </c>
      <c r="G56" s="1">
        <f>IFERROR(VLOOKUP($A56,#REF!,3,),0)</f>
        <v>0</v>
      </c>
      <c r="H56" s="1">
        <f>IFERROR(VLOOKUP($A56,#REF!,3,),0)</f>
        <v>0</v>
      </c>
      <c r="I56" s="1">
        <f>IFERROR(VLOOKUP($A56,#REF!,3,),0)</f>
        <v>0</v>
      </c>
      <c r="J56" s="1">
        <f>IFERROR(VLOOKUP($A56,#REF!,3,),0)</f>
        <v>0</v>
      </c>
      <c r="K56" s="1">
        <f>IFERROR(VLOOKUP($A56,#REF!,3,),0)</f>
        <v>0</v>
      </c>
      <c r="L56" s="1">
        <f>IFERROR(VLOOKUP($A56,#REF!,3,),0)</f>
        <v>0</v>
      </c>
      <c r="M56" s="1">
        <f>IFERROR(VLOOKUP($A56,#REF!,3,),0)</f>
        <v>0</v>
      </c>
      <c r="N56" s="1">
        <f>IFERROR(VLOOKUP($A56,#REF!,3,),0)</f>
        <v>0</v>
      </c>
      <c r="P56">
        <f t="shared" si="3"/>
        <v>15.27</v>
      </c>
      <c r="Q56" s="1">
        <f>IFERROR(VLOOKUP($A56,#REF!,6,),0)</f>
        <v>0</v>
      </c>
      <c r="R56" s="1">
        <f t="shared" si="4"/>
        <v>15.27</v>
      </c>
      <c r="S56" s="1"/>
      <c r="T56" s="1">
        <f>IFERROR(VLOOKUP($A56,#REF!,7,),0)</f>
        <v>0</v>
      </c>
      <c r="U56" s="1">
        <f t="shared" si="5"/>
        <v>15.27</v>
      </c>
      <c r="W56" s="1">
        <f>IFERROR(VLOOKUP($A56,#REF!,4,),0)</f>
        <v>0</v>
      </c>
      <c r="X56" s="1">
        <f>IFERROR(VLOOKUP($A56,#REF!,9,),0)</f>
        <v>0</v>
      </c>
    </row>
    <row r="57" spans="1:24" x14ac:dyDescent="0.2">
      <c r="A57" t="s">
        <v>133</v>
      </c>
      <c r="B57" t="s">
        <v>134</v>
      </c>
      <c r="C57" s="1" t="str">
        <f>IFERROR(VLOOKUP($A57,'07.22'!A:I,3,),0)</f>
        <v>1,408.52</v>
      </c>
      <c r="D57" s="1">
        <f>IFERROR(VLOOKUP($A57,#REF!,3,),0)</f>
        <v>0</v>
      </c>
      <c r="E57" s="1">
        <f>IFERROR(VLOOKUP($A57,#REF!,3,),0)</f>
        <v>0</v>
      </c>
      <c r="F57" s="1">
        <f>IFERROR(VLOOKUP($A57,#REF!,3,),0)</f>
        <v>0</v>
      </c>
      <c r="G57" s="1">
        <f>IFERROR(VLOOKUP($A57,#REF!,3,),0)</f>
        <v>0</v>
      </c>
      <c r="H57" s="1">
        <f>IFERROR(VLOOKUP($A57,#REF!,3,),0)</f>
        <v>0</v>
      </c>
      <c r="I57" s="1">
        <f>IFERROR(VLOOKUP($A57,#REF!,3,),0)</f>
        <v>0</v>
      </c>
      <c r="J57" s="1">
        <f>IFERROR(VLOOKUP($A57,#REF!,3,),0)</f>
        <v>0</v>
      </c>
      <c r="K57" s="1">
        <f>IFERROR(VLOOKUP($A57,#REF!,3,),0)</f>
        <v>0</v>
      </c>
      <c r="L57" s="1">
        <f>IFERROR(VLOOKUP($A57,#REF!,3,),0)</f>
        <v>0</v>
      </c>
      <c r="M57" s="1">
        <f>IFERROR(VLOOKUP($A57,#REF!,3,),0)</f>
        <v>0</v>
      </c>
      <c r="N57" s="1">
        <f>IFERROR(VLOOKUP($A57,#REF!,3,),0)</f>
        <v>0</v>
      </c>
      <c r="P57">
        <f t="shared" si="3"/>
        <v>1408.52</v>
      </c>
      <c r="Q57" s="1">
        <f>IFERROR(VLOOKUP($A57,#REF!,6,),0)</f>
        <v>0</v>
      </c>
      <c r="R57" s="1">
        <f t="shared" si="4"/>
        <v>1408.52</v>
      </c>
      <c r="S57" s="1"/>
      <c r="T57" s="1">
        <f>IFERROR(VLOOKUP($A57,#REF!,7,),0)</f>
        <v>0</v>
      </c>
      <c r="U57" s="1">
        <f t="shared" si="5"/>
        <v>1408.52</v>
      </c>
      <c r="W57" s="1">
        <f>IFERROR(VLOOKUP($A57,#REF!,4,),0)</f>
        <v>0</v>
      </c>
      <c r="X57" s="1">
        <f>IFERROR(VLOOKUP($A57,#REF!,9,),0)</f>
        <v>0</v>
      </c>
    </row>
    <row r="58" spans="1:24" ht="17" customHeight="1" x14ac:dyDescent="0.2">
      <c r="A58" t="s">
        <v>135</v>
      </c>
      <c r="B58" t="s">
        <v>136</v>
      </c>
      <c r="C58" s="1" t="str">
        <f>IFERROR(VLOOKUP($A58,'07.22'!A:I,3,),0)</f>
        <v>0</v>
      </c>
      <c r="D58" s="1">
        <f>IFERROR(VLOOKUP($A58,#REF!,3,),0)</f>
        <v>0</v>
      </c>
      <c r="E58" s="1">
        <f>IFERROR(VLOOKUP($A58,#REF!,3,),0)</f>
        <v>0</v>
      </c>
      <c r="F58" s="1">
        <f>IFERROR(VLOOKUP($A58,#REF!,3,),0)</f>
        <v>0</v>
      </c>
      <c r="G58" s="1">
        <f>IFERROR(VLOOKUP($A58,#REF!,3,),0)</f>
        <v>0</v>
      </c>
      <c r="H58" s="1">
        <f>IFERROR(VLOOKUP($A58,#REF!,3,),0)</f>
        <v>0</v>
      </c>
      <c r="I58" s="1">
        <f>IFERROR(VLOOKUP($A58,#REF!,3,),0)</f>
        <v>0</v>
      </c>
      <c r="J58" s="1">
        <f>IFERROR(VLOOKUP($A58,#REF!,3,),0)</f>
        <v>0</v>
      </c>
      <c r="K58" s="1">
        <f>IFERROR(VLOOKUP($A58,#REF!,3,),0)</f>
        <v>0</v>
      </c>
      <c r="L58" s="1">
        <f>IFERROR(VLOOKUP($A58,#REF!,3,),0)</f>
        <v>0</v>
      </c>
      <c r="M58" s="1">
        <f>IFERROR(VLOOKUP($A58,#REF!,3,),0)</f>
        <v>0</v>
      </c>
      <c r="N58" s="1">
        <f>IFERROR(VLOOKUP($A58,#REF!,3,),0)</f>
        <v>0</v>
      </c>
      <c r="P58">
        <f t="shared" si="3"/>
        <v>0</v>
      </c>
      <c r="Q58" s="1">
        <f>IFERROR(VLOOKUP($A58,#REF!,6,),0)</f>
        <v>0</v>
      </c>
      <c r="R58" s="1">
        <f t="shared" si="4"/>
        <v>0</v>
      </c>
      <c r="S58" s="1"/>
      <c r="T58" s="1">
        <f>IFERROR(VLOOKUP($A58,#REF!,7,),0)</f>
        <v>0</v>
      </c>
      <c r="U58" s="1">
        <f t="shared" si="5"/>
        <v>0</v>
      </c>
      <c r="W58" s="1">
        <f>IFERROR(VLOOKUP($A58,#REF!,4,),0)</f>
        <v>0</v>
      </c>
      <c r="X58" s="1">
        <f>IFERROR(VLOOKUP($A58,#REF!,9,),0)</f>
        <v>0</v>
      </c>
    </row>
    <row r="59" spans="1:24" ht="17" customHeight="1" x14ac:dyDescent="0.2">
      <c r="A59" t="s">
        <v>137</v>
      </c>
      <c r="B59" t="s">
        <v>138</v>
      </c>
      <c r="C59" s="1" t="str">
        <f>IFERROR(VLOOKUP($A59,'07.22'!A:I,3,),0)</f>
        <v>144.45</v>
      </c>
      <c r="D59" s="1">
        <f>IFERROR(VLOOKUP($A59,#REF!,3,),0)</f>
        <v>0</v>
      </c>
      <c r="E59" s="1">
        <f>IFERROR(VLOOKUP($A59,#REF!,3,),0)</f>
        <v>0</v>
      </c>
      <c r="F59" s="1">
        <f>IFERROR(VLOOKUP($A59,#REF!,3,),0)</f>
        <v>0</v>
      </c>
      <c r="G59" s="1">
        <f>IFERROR(VLOOKUP($A59,#REF!,3,),0)</f>
        <v>0</v>
      </c>
      <c r="H59" s="1">
        <f>IFERROR(VLOOKUP($A59,#REF!,3,),0)</f>
        <v>0</v>
      </c>
      <c r="I59" s="1">
        <f>IFERROR(VLOOKUP($A59,#REF!,3,),0)</f>
        <v>0</v>
      </c>
      <c r="J59" s="1">
        <f>IFERROR(VLOOKUP($A59,#REF!,3,),0)</f>
        <v>0</v>
      </c>
      <c r="K59" s="1">
        <f>IFERROR(VLOOKUP($A59,#REF!,3,),0)</f>
        <v>0</v>
      </c>
      <c r="L59" s="1">
        <f>IFERROR(VLOOKUP($A59,#REF!,3,),0)</f>
        <v>0</v>
      </c>
      <c r="M59" s="1">
        <f>IFERROR(VLOOKUP($A59,#REF!,3,),0)</f>
        <v>0</v>
      </c>
      <c r="N59" s="1">
        <f>IFERROR(VLOOKUP($A59,#REF!,3,),0)</f>
        <v>0</v>
      </c>
      <c r="P59">
        <f t="shared" si="3"/>
        <v>144.44999999999999</v>
      </c>
      <c r="Q59" s="1">
        <f>IFERROR(VLOOKUP($A59,#REF!,6,),0)</f>
        <v>0</v>
      </c>
      <c r="R59" s="1">
        <f t="shared" si="4"/>
        <v>144.44999999999999</v>
      </c>
      <c r="S59" s="1"/>
      <c r="T59" s="1">
        <f>IFERROR(VLOOKUP($A59,#REF!,7,),0)</f>
        <v>0</v>
      </c>
      <c r="U59" s="1">
        <f t="shared" si="5"/>
        <v>144.44999999999999</v>
      </c>
      <c r="W59" s="1">
        <f>IFERROR(VLOOKUP($A59,#REF!,4,),0)</f>
        <v>0</v>
      </c>
      <c r="X59" s="1">
        <f>IFERROR(VLOOKUP($A59,#REF!,9,),0)</f>
        <v>0</v>
      </c>
    </row>
    <row r="60" spans="1:24" x14ac:dyDescent="0.2">
      <c r="A60" t="s">
        <v>139</v>
      </c>
      <c r="B60" t="s">
        <v>140</v>
      </c>
      <c r="C60" s="1" t="str">
        <f>IFERROR(VLOOKUP($A60,'07.22'!A:I,3,),0)</f>
        <v>0</v>
      </c>
      <c r="D60" s="1">
        <f>IFERROR(VLOOKUP($A60,#REF!,3,),0)</f>
        <v>0</v>
      </c>
      <c r="E60" s="1">
        <f>IFERROR(VLOOKUP($A60,#REF!,3,),0)</f>
        <v>0</v>
      </c>
      <c r="F60" s="1">
        <f>IFERROR(VLOOKUP($A60,#REF!,3,),0)</f>
        <v>0</v>
      </c>
      <c r="G60" s="1">
        <f>IFERROR(VLOOKUP($A60,#REF!,3,),0)</f>
        <v>0</v>
      </c>
      <c r="H60" s="1">
        <f>IFERROR(VLOOKUP($A60,#REF!,3,),0)</f>
        <v>0</v>
      </c>
      <c r="I60" s="1">
        <f>IFERROR(VLOOKUP($A60,#REF!,3,),0)</f>
        <v>0</v>
      </c>
      <c r="J60" s="1">
        <f>IFERROR(VLOOKUP($A60,#REF!,3,),0)</f>
        <v>0</v>
      </c>
      <c r="K60" s="1">
        <f>IFERROR(VLOOKUP($A60,#REF!,3,),0)</f>
        <v>0</v>
      </c>
      <c r="L60" s="1">
        <f>IFERROR(VLOOKUP($A60,#REF!,3,),0)</f>
        <v>0</v>
      </c>
      <c r="M60" s="1">
        <f>IFERROR(VLOOKUP($A60,#REF!,3,),0)</f>
        <v>0</v>
      </c>
      <c r="N60" s="1">
        <f>IFERROR(VLOOKUP($A60,#REF!,3,),0)</f>
        <v>0</v>
      </c>
      <c r="P60">
        <f t="shared" si="3"/>
        <v>0</v>
      </c>
      <c r="Q60" s="1">
        <f>IFERROR(VLOOKUP($A60,#REF!,6,),0)</f>
        <v>0</v>
      </c>
      <c r="R60" s="1">
        <f t="shared" si="4"/>
        <v>0</v>
      </c>
      <c r="S60" s="1"/>
      <c r="T60" s="1">
        <f>IFERROR(VLOOKUP($A60,#REF!,7,),0)</f>
        <v>0</v>
      </c>
      <c r="U60" s="1">
        <f t="shared" si="5"/>
        <v>0</v>
      </c>
      <c r="W60" s="1">
        <f>IFERROR(VLOOKUP($A60,#REF!,4,),0)</f>
        <v>0</v>
      </c>
      <c r="X60" s="1">
        <f>IFERROR(VLOOKUP($A60,#REF!,9,),0)</f>
        <v>0</v>
      </c>
    </row>
    <row r="61" spans="1:24" x14ac:dyDescent="0.2">
      <c r="A61" t="s">
        <v>141</v>
      </c>
      <c r="B61" t="s">
        <v>142</v>
      </c>
      <c r="C61" s="1" t="str">
        <f>IFERROR(VLOOKUP($A61,'07.22'!A:I,3,),0)</f>
        <v>74.48</v>
      </c>
      <c r="D61" s="1">
        <f>IFERROR(VLOOKUP($A61,#REF!,3,),0)</f>
        <v>0</v>
      </c>
      <c r="E61" s="1">
        <f>IFERROR(VLOOKUP($A61,#REF!,3,),0)</f>
        <v>0</v>
      </c>
      <c r="F61" s="1">
        <f>IFERROR(VLOOKUP($A61,#REF!,3,),0)</f>
        <v>0</v>
      </c>
      <c r="G61" s="1">
        <f>IFERROR(VLOOKUP($A61,#REF!,3,),0)</f>
        <v>0</v>
      </c>
      <c r="H61" s="1">
        <f>IFERROR(VLOOKUP($A61,#REF!,3,),0)</f>
        <v>0</v>
      </c>
      <c r="I61" s="1">
        <f>IFERROR(VLOOKUP($A61,#REF!,3,),0)</f>
        <v>0</v>
      </c>
      <c r="J61" s="1">
        <f>IFERROR(VLOOKUP($A61,#REF!,3,),0)</f>
        <v>0</v>
      </c>
      <c r="K61" s="1">
        <f>IFERROR(VLOOKUP($A61,#REF!,3,),0)</f>
        <v>0</v>
      </c>
      <c r="L61" s="1">
        <f>IFERROR(VLOOKUP($A61,#REF!,3,),0)</f>
        <v>0</v>
      </c>
      <c r="M61" s="1">
        <f>IFERROR(VLOOKUP($A61,#REF!,3,),0)</f>
        <v>0</v>
      </c>
      <c r="N61" s="1">
        <f>IFERROR(VLOOKUP($A61,#REF!,3,),0)</f>
        <v>0</v>
      </c>
      <c r="P61">
        <f t="shared" si="3"/>
        <v>74.48</v>
      </c>
      <c r="Q61" s="1">
        <f>IFERROR(VLOOKUP($A61,#REF!,6,),0)</f>
        <v>0</v>
      </c>
      <c r="R61" s="1">
        <f t="shared" si="4"/>
        <v>74.48</v>
      </c>
      <c r="S61" s="1"/>
      <c r="T61" s="1">
        <f>IFERROR(VLOOKUP($A61,#REF!,7,),0)</f>
        <v>0</v>
      </c>
      <c r="U61" s="1">
        <f t="shared" si="5"/>
        <v>74.48</v>
      </c>
      <c r="W61" s="1">
        <f>IFERROR(VLOOKUP($A61,#REF!,4,),0)</f>
        <v>0</v>
      </c>
      <c r="X61" s="1">
        <f>IFERROR(VLOOKUP($A61,#REF!,9,),0)</f>
        <v>0</v>
      </c>
    </row>
    <row r="62" spans="1:24" x14ac:dyDescent="0.2">
      <c r="A62" t="s">
        <v>143</v>
      </c>
      <c r="B62" t="s">
        <v>144</v>
      </c>
      <c r="C62" s="1" t="str">
        <f>IFERROR(VLOOKUP($A62,'07.22'!A:I,3,),0)</f>
        <v>0</v>
      </c>
      <c r="D62" s="1">
        <f>IFERROR(VLOOKUP($A62,#REF!,3,),0)</f>
        <v>0</v>
      </c>
      <c r="E62" s="1">
        <f>IFERROR(VLOOKUP($A62,#REF!,3,),0)</f>
        <v>0</v>
      </c>
      <c r="F62" s="1">
        <f>IFERROR(VLOOKUP($A62,#REF!,3,),0)</f>
        <v>0</v>
      </c>
      <c r="G62" s="1">
        <f>IFERROR(VLOOKUP($A62,#REF!,3,),0)</f>
        <v>0</v>
      </c>
      <c r="H62" s="1">
        <f>IFERROR(VLOOKUP($A62,#REF!,3,),0)</f>
        <v>0</v>
      </c>
      <c r="I62" s="1">
        <f>IFERROR(VLOOKUP($A62,#REF!,3,),0)</f>
        <v>0</v>
      </c>
      <c r="J62" s="1">
        <f>IFERROR(VLOOKUP($A62,#REF!,3,),0)</f>
        <v>0</v>
      </c>
      <c r="K62" s="1">
        <f>IFERROR(VLOOKUP($A62,#REF!,3,),0)</f>
        <v>0</v>
      </c>
      <c r="L62" s="1">
        <f>IFERROR(VLOOKUP($A62,#REF!,3,),0)</f>
        <v>0</v>
      </c>
      <c r="M62" s="1">
        <f>IFERROR(VLOOKUP($A62,#REF!,3,),0)</f>
        <v>0</v>
      </c>
      <c r="N62" s="1">
        <f>IFERROR(VLOOKUP($A62,#REF!,3,),0)</f>
        <v>0</v>
      </c>
      <c r="P62">
        <f t="shared" si="3"/>
        <v>0</v>
      </c>
      <c r="Q62" s="1">
        <f>IFERROR(VLOOKUP($A62,#REF!,6,),0)</f>
        <v>0</v>
      </c>
      <c r="R62" s="1">
        <f t="shared" si="4"/>
        <v>0</v>
      </c>
      <c r="S62" s="1"/>
      <c r="T62" s="1">
        <f>IFERROR(VLOOKUP($A62,#REF!,7,),0)</f>
        <v>0</v>
      </c>
      <c r="U62" s="1">
        <f t="shared" si="5"/>
        <v>0</v>
      </c>
      <c r="W62" s="1">
        <f>IFERROR(VLOOKUP($A62,#REF!,4,),0)</f>
        <v>0</v>
      </c>
      <c r="X62" s="1">
        <f>IFERROR(VLOOKUP($A62,#REF!,9,),0)</f>
        <v>0</v>
      </c>
    </row>
    <row r="63" spans="1:24" x14ac:dyDescent="0.2">
      <c r="A63" t="s">
        <v>145</v>
      </c>
      <c r="B63" t="s">
        <v>146</v>
      </c>
      <c r="C63" s="1" t="str">
        <f>IFERROR(VLOOKUP($A63,'07.22'!A:I,3,),0)</f>
        <v>369.28</v>
      </c>
      <c r="D63" s="1">
        <f>IFERROR(VLOOKUP($A63,#REF!,3,),0)</f>
        <v>0</v>
      </c>
      <c r="E63" s="1">
        <f>IFERROR(VLOOKUP($A63,#REF!,3,),0)</f>
        <v>0</v>
      </c>
      <c r="F63" s="1">
        <f>IFERROR(VLOOKUP($A63,#REF!,3,),0)</f>
        <v>0</v>
      </c>
      <c r="G63" s="1">
        <f>IFERROR(VLOOKUP($A63,#REF!,3,),0)</f>
        <v>0</v>
      </c>
      <c r="H63" s="1">
        <f>IFERROR(VLOOKUP($A63,#REF!,3,),0)</f>
        <v>0</v>
      </c>
      <c r="I63" s="1">
        <f>IFERROR(VLOOKUP($A63,#REF!,3,),0)</f>
        <v>0</v>
      </c>
      <c r="J63" s="1">
        <f>IFERROR(VLOOKUP($A63,#REF!,3,),0)</f>
        <v>0</v>
      </c>
      <c r="K63" s="1">
        <f>IFERROR(VLOOKUP($A63,#REF!,3,),0)</f>
        <v>0</v>
      </c>
      <c r="L63" s="1">
        <f>IFERROR(VLOOKUP($A63,#REF!,3,),0)</f>
        <v>0</v>
      </c>
      <c r="M63" s="1">
        <f>IFERROR(VLOOKUP($A63,#REF!,3,),0)</f>
        <v>0</v>
      </c>
      <c r="N63" s="1">
        <f>IFERROR(VLOOKUP($A63,#REF!,3,),0)</f>
        <v>0</v>
      </c>
      <c r="P63">
        <f t="shared" si="3"/>
        <v>369.28</v>
      </c>
      <c r="Q63" s="1">
        <f>IFERROR(VLOOKUP($A63,#REF!,6,),0)</f>
        <v>0</v>
      </c>
      <c r="R63" s="1">
        <f t="shared" si="4"/>
        <v>369.28</v>
      </c>
      <c r="S63" s="1"/>
      <c r="T63" s="1">
        <f>IFERROR(VLOOKUP($A63,#REF!,7,),0)</f>
        <v>0</v>
      </c>
      <c r="U63" s="1">
        <f t="shared" si="5"/>
        <v>369.28</v>
      </c>
      <c r="W63" s="1">
        <f>IFERROR(VLOOKUP($A63,#REF!,4,),0)</f>
        <v>0</v>
      </c>
      <c r="X63" s="1">
        <f>IFERROR(VLOOKUP($A63,#REF!,9,),0)</f>
        <v>0</v>
      </c>
    </row>
    <row r="64" spans="1:24" x14ac:dyDescent="0.2">
      <c r="A64" t="s">
        <v>147</v>
      </c>
      <c r="B64" t="s">
        <v>148</v>
      </c>
      <c r="C64" s="1" t="str">
        <f>IFERROR(VLOOKUP($A64,'07.22'!A:I,3,),0)</f>
        <v>0</v>
      </c>
      <c r="D64" s="1">
        <f>IFERROR(VLOOKUP($A64,#REF!,3,),0)</f>
        <v>0</v>
      </c>
      <c r="E64" s="1">
        <f>IFERROR(VLOOKUP($A64,#REF!,3,),0)</f>
        <v>0</v>
      </c>
      <c r="F64" s="1">
        <f>IFERROR(VLOOKUP($A64,#REF!,3,),0)</f>
        <v>0</v>
      </c>
      <c r="G64" s="1">
        <f>IFERROR(VLOOKUP($A64,#REF!,3,),0)</f>
        <v>0</v>
      </c>
      <c r="H64" s="1">
        <f>IFERROR(VLOOKUP($A64,#REF!,3,),0)</f>
        <v>0</v>
      </c>
      <c r="I64" s="1">
        <f>IFERROR(VLOOKUP($A64,#REF!,3,),0)</f>
        <v>0</v>
      </c>
      <c r="J64" s="1">
        <f>IFERROR(VLOOKUP($A64,#REF!,3,),0)</f>
        <v>0</v>
      </c>
      <c r="K64" s="1">
        <f>IFERROR(VLOOKUP($A64,#REF!,3,),0)</f>
        <v>0</v>
      </c>
      <c r="L64" s="1">
        <f>IFERROR(VLOOKUP($A64,#REF!,3,),0)</f>
        <v>0</v>
      </c>
      <c r="M64" s="1">
        <f>IFERROR(VLOOKUP($A64,#REF!,3,),0)</f>
        <v>0</v>
      </c>
      <c r="N64" s="1">
        <f>IFERROR(VLOOKUP($A64,#REF!,3,),0)</f>
        <v>0</v>
      </c>
      <c r="P64">
        <f t="shared" si="3"/>
        <v>0</v>
      </c>
      <c r="Q64" s="1">
        <f>IFERROR(VLOOKUP($A64,#REF!,6,),0)</f>
        <v>0</v>
      </c>
      <c r="R64" s="1">
        <f t="shared" si="4"/>
        <v>0</v>
      </c>
      <c r="S64" s="1"/>
      <c r="T64" s="1">
        <f>IFERROR(VLOOKUP($A64,#REF!,7,),0)</f>
        <v>0</v>
      </c>
      <c r="U64" s="1">
        <f t="shared" si="5"/>
        <v>0</v>
      </c>
      <c r="W64" s="1">
        <f>IFERROR(VLOOKUP($A64,#REF!,4,),0)</f>
        <v>0</v>
      </c>
      <c r="X64" s="1">
        <f>IFERROR(VLOOKUP($A64,#REF!,9,),0)</f>
        <v>0</v>
      </c>
    </row>
    <row r="65" spans="1:24" x14ac:dyDescent="0.2">
      <c r="A65" t="s">
        <v>149</v>
      </c>
      <c r="B65" t="s">
        <v>150</v>
      </c>
      <c r="C65" s="1" t="str">
        <f>IFERROR(VLOOKUP($A65,'07.22'!A:I,3,),0)</f>
        <v>0</v>
      </c>
      <c r="D65" s="1">
        <f>IFERROR(VLOOKUP($A65,#REF!,3,),0)</f>
        <v>0</v>
      </c>
      <c r="E65" s="1">
        <f>IFERROR(VLOOKUP($A65,#REF!,3,),0)</f>
        <v>0</v>
      </c>
      <c r="F65" s="1">
        <f>IFERROR(VLOOKUP($A65,#REF!,3,),0)</f>
        <v>0</v>
      </c>
      <c r="G65" s="1">
        <f>IFERROR(VLOOKUP($A65,#REF!,3,),0)</f>
        <v>0</v>
      </c>
      <c r="H65" s="1">
        <f>IFERROR(VLOOKUP($A65,#REF!,3,),0)</f>
        <v>0</v>
      </c>
      <c r="I65" s="1">
        <f>IFERROR(VLOOKUP($A65,#REF!,3,),0)</f>
        <v>0</v>
      </c>
      <c r="J65" s="1">
        <f>IFERROR(VLOOKUP($A65,#REF!,3,),0)</f>
        <v>0</v>
      </c>
      <c r="K65" s="1">
        <f>IFERROR(VLOOKUP($A65,#REF!,3,),0)</f>
        <v>0</v>
      </c>
      <c r="L65" s="1">
        <f>IFERROR(VLOOKUP($A65,#REF!,3,),0)</f>
        <v>0</v>
      </c>
      <c r="M65" s="1">
        <f>IFERROR(VLOOKUP($A65,#REF!,3,),0)</f>
        <v>0</v>
      </c>
      <c r="N65" s="1">
        <f>IFERROR(VLOOKUP($A65,#REF!,3,),0)</f>
        <v>0</v>
      </c>
      <c r="P65">
        <f t="shared" si="3"/>
        <v>0</v>
      </c>
      <c r="Q65" s="1">
        <f>IFERROR(VLOOKUP($A65,#REF!,6,),0)</f>
        <v>0</v>
      </c>
      <c r="R65" s="1">
        <f t="shared" si="4"/>
        <v>0</v>
      </c>
      <c r="S65" s="1"/>
      <c r="T65" s="1">
        <f>IFERROR(VLOOKUP($A65,#REF!,7,),0)</f>
        <v>0</v>
      </c>
      <c r="U65" s="1">
        <f t="shared" si="5"/>
        <v>0</v>
      </c>
      <c r="W65" s="1">
        <f>IFERROR(VLOOKUP($A65,#REF!,4,),0)</f>
        <v>0</v>
      </c>
      <c r="X65" s="1">
        <f>IFERROR(VLOOKUP($A65,#REF!,9,),0)</f>
        <v>0</v>
      </c>
    </row>
    <row r="66" spans="1:24" x14ac:dyDescent="0.2">
      <c r="A66" t="s">
        <v>151</v>
      </c>
      <c r="B66" t="s">
        <v>152</v>
      </c>
      <c r="C66" s="1" t="str">
        <f>IFERROR(VLOOKUP($A66,'07.22'!A:I,3,),0)</f>
        <v>9,516.00</v>
      </c>
      <c r="D66" s="1">
        <f>IFERROR(VLOOKUP($A66,#REF!,3,),0)</f>
        <v>0</v>
      </c>
      <c r="E66" s="1">
        <f>IFERROR(VLOOKUP($A66,#REF!,3,),0)</f>
        <v>0</v>
      </c>
      <c r="F66" s="1">
        <f>IFERROR(VLOOKUP($A66,#REF!,3,),0)</f>
        <v>0</v>
      </c>
      <c r="G66" s="1">
        <f>IFERROR(VLOOKUP($A66,#REF!,3,),0)</f>
        <v>0</v>
      </c>
      <c r="H66" s="1">
        <f>IFERROR(VLOOKUP($A66,#REF!,3,),0)</f>
        <v>0</v>
      </c>
      <c r="I66" s="1">
        <f>IFERROR(VLOOKUP($A66,#REF!,3,),0)</f>
        <v>0</v>
      </c>
      <c r="J66" s="1">
        <f>IFERROR(VLOOKUP($A66,#REF!,3,),0)</f>
        <v>0</v>
      </c>
      <c r="K66" s="1">
        <f>IFERROR(VLOOKUP($A66,#REF!,3,),0)</f>
        <v>0</v>
      </c>
      <c r="L66" s="1">
        <f>IFERROR(VLOOKUP($A66,#REF!,3,),0)</f>
        <v>0</v>
      </c>
      <c r="M66" s="1">
        <f>IFERROR(VLOOKUP($A66,#REF!,3,),0)</f>
        <v>0</v>
      </c>
      <c r="N66" s="1">
        <f>IFERROR(VLOOKUP($A66,#REF!,3,),0)</f>
        <v>0</v>
      </c>
      <c r="P66">
        <f t="shared" si="3"/>
        <v>9516</v>
      </c>
      <c r="Q66" s="1">
        <f>IFERROR(VLOOKUP($A66,#REF!,6,),0)</f>
        <v>0</v>
      </c>
      <c r="R66" s="1">
        <f t="shared" si="4"/>
        <v>9516</v>
      </c>
      <c r="S66" s="1"/>
      <c r="T66" s="1">
        <f>IFERROR(VLOOKUP($A66,#REF!,7,),0)</f>
        <v>0</v>
      </c>
      <c r="U66" s="1">
        <f t="shared" si="5"/>
        <v>9516</v>
      </c>
      <c r="W66" s="1">
        <f>IFERROR(VLOOKUP($A66,#REF!,4,),0)</f>
        <v>0</v>
      </c>
      <c r="X66" s="1">
        <f>IFERROR(VLOOKUP($A66,#REF!,9,),0)</f>
        <v>0</v>
      </c>
    </row>
    <row r="67" spans="1:24" x14ac:dyDescent="0.2">
      <c r="A67" t="s">
        <v>153</v>
      </c>
      <c r="B67" t="s">
        <v>154</v>
      </c>
      <c r="C67" s="1" t="str">
        <f>IFERROR(VLOOKUP($A67,'07.22'!A:I,3,),0)</f>
        <v>27.74</v>
      </c>
      <c r="D67" s="1">
        <f>IFERROR(VLOOKUP($A67,#REF!,3,),0)</f>
        <v>0</v>
      </c>
      <c r="E67" s="1">
        <f>IFERROR(VLOOKUP($A67,#REF!,3,),0)</f>
        <v>0</v>
      </c>
      <c r="F67" s="1">
        <f>IFERROR(VLOOKUP($A67,#REF!,3,),0)</f>
        <v>0</v>
      </c>
      <c r="G67" s="1">
        <f>IFERROR(VLOOKUP($A67,#REF!,3,),0)</f>
        <v>0</v>
      </c>
      <c r="H67" s="1">
        <f>IFERROR(VLOOKUP($A67,#REF!,3,),0)</f>
        <v>0</v>
      </c>
      <c r="I67" s="1">
        <f>IFERROR(VLOOKUP($A67,#REF!,3,),0)</f>
        <v>0</v>
      </c>
      <c r="J67" s="1">
        <f>IFERROR(VLOOKUP($A67,#REF!,3,),0)</f>
        <v>0</v>
      </c>
      <c r="K67" s="1">
        <f>IFERROR(VLOOKUP($A67,#REF!,3,),0)</f>
        <v>0</v>
      </c>
      <c r="L67" s="1">
        <f>IFERROR(VLOOKUP($A67,#REF!,3,),0)</f>
        <v>0</v>
      </c>
      <c r="M67" s="1">
        <f>IFERROR(VLOOKUP($A67,#REF!,3,),0)</f>
        <v>0</v>
      </c>
      <c r="N67" s="1">
        <f>IFERROR(VLOOKUP($A67,#REF!,3,),0)</f>
        <v>0</v>
      </c>
      <c r="P67">
        <f t="shared" si="3"/>
        <v>27.74</v>
      </c>
      <c r="Q67" s="1">
        <f>IFERROR(VLOOKUP($A67,#REF!,6,),0)</f>
        <v>0</v>
      </c>
      <c r="R67" s="1">
        <f t="shared" ref="R67:R98" si="6">P67-Q67</f>
        <v>27.74</v>
      </c>
      <c r="S67" s="1"/>
      <c r="T67" s="1">
        <f>IFERROR(VLOOKUP($A67,#REF!,7,),0)</f>
        <v>0</v>
      </c>
      <c r="U67" s="1">
        <f t="shared" ref="U67:U98" si="7">P67-T67</f>
        <v>27.74</v>
      </c>
      <c r="W67" s="1">
        <f>IFERROR(VLOOKUP($A67,#REF!,4,),0)</f>
        <v>0</v>
      </c>
      <c r="X67" s="1">
        <f>IFERROR(VLOOKUP($A67,#REF!,9,),0)</f>
        <v>0</v>
      </c>
    </row>
    <row r="68" spans="1:24" x14ac:dyDescent="0.2">
      <c r="A68" t="s">
        <v>155</v>
      </c>
      <c r="B68" t="s">
        <v>156</v>
      </c>
      <c r="C68" s="1">
        <f>IFERROR(VLOOKUP($A68,'07.22'!A:I,3,),0)</f>
        <v>0</v>
      </c>
      <c r="D68" s="1">
        <f>IFERROR(VLOOKUP($A68,#REF!,3,),0)</f>
        <v>0</v>
      </c>
      <c r="E68" s="1">
        <f>IFERROR(VLOOKUP($A68,#REF!,3,),0)</f>
        <v>0</v>
      </c>
      <c r="F68" s="1">
        <f>IFERROR(VLOOKUP($A68,#REF!,3,),0)</f>
        <v>0</v>
      </c>
      <c r="G68" s="1">
        <f>IFERROR(VLOOKUP($A68,#REF!,3,),0)</f>
        <v>0</v>
      </c>
      <c r="H68" s="1">
        <f>IFERROR(VLOOKUP($A68,#REF!,3,),0)</f>
        <v>0</v>
      </c>
      <c r="I68" s="1">
        <f>IFERROR(VLOOKUP($A68,#REF!,3,),0)</f>
        <v>0</v>
      </c>
      <c r="J68" s="1">
        <f>IFERROR(VLOOKUP($A68,#REF!,3,),0)</f>
        <v>0</v>
      </c>
      <c r="K68" s="1">
        <f>IFERROR(VLOOKUP($A68,#REF!,3,),0)</f>
        <v>0</v>
      </c>
      <c r="L68" s="1">
        <f>IFERROR(VLOOKUP($A68,#REF!,3,),0)</f>
        <v>0</v>
      </c>
      <c r="M68" s="1">
        <f>IFERROR(VLOOKUP($A68,#REF!,3,),0)</f>
        <v>0</v>
      </c>
      <c r="N68" s="1">
        <f>IFERROR(VLOOKUP($A68,#REF!,3,),0)</f>
        <v>0</v>
      </c>
      <c r="P68">
        <f t="shared" si="3"/>
        <v>0</v>
      </c>
      <c r="Q68" s="1">
        <f>IFERROR(VLOOKUP($A68,#REF!,6,),0)</f>
        <v>0</v>
      </c>
      <c r="R68" s="1">
        <f t="shared" si="6"/>
        <v>0</v>
      </c>
      <c r="S68" s="1"/>
      <c r="T68" s="1">
        <f>IFERROR(VLOOKUP($A68,#REF!,7,),0)</f>
        <v>0</v>
      </c>
      <c r="U68" s="1">
        <f t="shared" si="7"/>
        <v>0</v>
      </c>
      <c r="W68" s="1">
        <f>IFERROR(VLOOKUP($A68,#REF!,4,),0)</f>
        <v>0</v>
      </c>
      <c r="X68" s="1">
        <f>IFERROR(VLOOKUP($A68,#REF!,9,),0)</f>
        <v>0</v>
      </c>
    </row>
    <row r="70" spans="1:24" x14ac:dyDescent="0.2">
      <c r="T70" s="1"/>
      <c r="U70" s="1">
        <f>SUM(U3:U68)</f>
        <v>80253.37000000001</v>
      </c>
    </row>
    <row r="71" spans="1:24" x14ac:dyDescent="0.2">
      <c r="T71" s="1" t="s">
        <v>157</v>
      </c>
    </row>
    <row r="72" spans="1:24" x14ac:dyDescent="0.2">
      <c r="T72" s="1"/>
      <c r="U72">
        <f>-U7</f>
        <v>-15564.83</v>
      </c>
    </row>
    <row r="73" spans="1:24" x14ac:dyDescent="0.2">
      <c r="T73" s="1"/>
    </row>
    <row r="74" spans="1:24" ht="17" customHeight="1" thickBot="1" x14ac:dyDescent="0.25">
      <c r="T74" s="1" t="s">
        <v>158</v>
      </c>
      <c r="U74" s="8">
        <f>SUM(U70:U73)</f>
        <v>64688.540000000008</v>
      </c>
    </row>
    <row r="75" spans="1:24" ht="17" customHeight="1" thickTop="1" x14ac:dyDescent="0.2"/>
  </sheetData>
  <conditionalFormatting sqref="S1:S1048576">
    <cfRule type="cellIs" dxfId="6" priority="6" operator="lessThan">
      <formula>-1500</formula>
    </cfRule>
    <cfRule type="cellIs" dxfId="5" priority="7" operator="greaterThan">
      <formula>1500</formula>
    </cfRule>
  </conditionalFormatting>
  <conditionalFormatting sqref="R1:R1048576">
    <cfRule type="cellIs" dxfId="4" priority="4" operator="lessThan">
      <formula>-1000</formula>
    </cfRule>
    <cfRule type="cellIs" dxfId="3" priority="5" operator="greaterThan">
      <formula>1000</formula>
    </cfRule>
  </conditionalFormatting>
  <conditionalFormatting sqref="U1:U1048576">
    <cfRule type="cellIs" dxfId="2" priority="1" operator="lessThan">
      <formula>-1000</formula>
    </cfRule>
    <cfRule type="cellIs" dxfId="1" priority="3" operator="greaterThan">
      <formula>1000</formula>
    </cfRule>
  </conditionalFormatting>
  <conditionalFormatting sqref="T70">
    <cfRule type="cellIs" dxfId="0" priority="2" operator="greaterThan">
      <formula>1000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"/>
  <sheetViews>
    <sheetView workbookViewId="0"/>
  </sheetViews>
  <sheetFormatPr baseColWidth="10" defaultColWidth="8.83203125" defaultRowHeight="16" x14ac:dyDescent="0.2"/>
  <cols>
    <col min="2" max="2" width="25.83203125" bestFit="1" customWidth="1"/>
  </cols>
  <sheetData>
    <row r="1" spans="1:9" x14ac:dyDescent="0.2">
      <c r="A1" t="s">
        <v>3</v>
      </c>
      <c r="B1" t="s">
        <v>4</v>
      </c>
      <c r="C1" t="s">
        <v>159</v>
      </c>
      <c r="D1" t="s">
        <v>160</v>
      </c>
      <c r="E1" t="s">
        <v>161</v>
      </c>
      <c r="F1" t="s">
        <v>17</v>
      </c>
      <c r="G1" t="s">
        <v>20</v>
      </c>
      <c r="H1" t="s">
        <v>162</v>
      </c>
      <c r="I1" t="s">
        <v>24</v>
      </c>
    </row>
    <row r="2" spans="1:9" x14ac:dyDescent="0.2">
      <c r="A2" t="s">
        <v>25</v>
      </c>
      <c r="B2" t="s">
        <v>26</v>
      </c>
      <c r="C2" t="s">
        <v>163</v>
      </c>
      <c r="D2" t="s">
        <v>164</v>
      </c>
      <c r="E2" t="s">
        <v>165</v>
      </c>
      <c r="F2" t="s">
        <v>163</v>
      </c>
      <c r="G2" t="s">
        <v>164</v>
      </c>
      <c r="H2" t="s">
        <v>165</v>
      </c>
      <c r="I2" t="s">
        <v>166</v>
      </c>
    </row>
    <row r="3" spans="1:9" x14ac:dyDescent="0.2">
      <c r="A3" t="s">
        <v>27</v>
      </c>
      <c r="B3" t="s">
        <v>28</v>
      </c>
      <c r="C3" t="s">
        <v>167</v>
      </c>
      <c r="D3" t="s">
        <v>168</v>
      </c>
      <c r="E3" t="s">
        <v>169</v>
      </c>
      <c r="F3" t="s">
        <v>167</v>
      </c>
      <c r="G3" t="s">
        <v>168</v>
      </c>
      <c r="H3" t="s">
        <v>169</v>
      </c>
      <c r="I3" t="s">
        <v>170</v>
      </c>
    </row>
    <row r="4" spans="1:9" x14ac:dyDescent="0.2">
      <c r="A4" t="s">
        <v>33</v>
      </c>
      <c r="B4" t="s">
        <v>34</v>
      </c>
      <c r="C4" t="s">
        <v>171</v>
      </c>
      <c r="D4" t="s">
        <v>172</v>
      </c>
      <c r="E4" t="s">
        <v>171</v>
      </c>
      <c r="F4" t="s">
        <v>171</v>
      </c>
      <c r="G4" t="s">
        <v>172</v>
      </c>
      <c r="H4" t="s">
        <v>171</v>
      </c>
      <c r="I4" t="s">
        <v>172</v>
      </c>
    </row>
    <row r="5" spans="1:9" x14ac:dyDescent="0.2">
      <c r="A5" t="s">
        <v>35</v>
      </c>
      <c r="B5" t="s">
        <v>36</v>
      </c>
      <c r="C5" t="s">
        <v>173</v>
      </c>
      <c r="D5" t="s">
        <v>172</v>
      </c>
      <c r="E5" t="s">
        <v>173</v>
      </c>
      <c r="F5" t="s">
        <v>173</v>
      </c>
      <c r="G5" t="s">
        <v>172</v>
      </c>
      <c r="H5" t="s">
        <v>173</v>
      </c>
      <c r="I5" t="s">
        <v>172</v>
      </c>
    </row>
    <row r="6" spans="1:9" x14ac:dyDescent="0.2">
      <c r="A6" t="s">
        <v>39</v>
      </c>
      <c r="B6" t="s">
        <v>40</v>
      </c>
      <c r="C6" t="s">
        <v>172</v>
      </c>
      <c r="D6" t="s">
        <v>174</v>
      </c>
      <c r="E6" t="s">
        <v>174</v>
      </c>
      <c r="F6" t="s">
        <v>172</v>
      </c>
      <c r="G6" t="s">
        <v>174</v>
      </c>
      <c r="H6" t="s">
        <v>174</v>
      </c>
      <c r="I6" t="s">
        <v>175</v>
      </c>
    </row>
    <row r="7" spans="1:9" x14ac:dyDescent="0.2">
      <c r="A7" t="s">
        <v>41</v>
      </c>
      <c r="B7" t="s">
        <v>42</v>
      </c>
      <c r="C7" t="s">
        <v>176</v>
      </c>
      <c r="D7" t="s">
        <v>177</v>
      </c>
      <c r="E7" t="s">
        <v>178</v>
      </c>
      <c r="F7" t="s">
        <v>176</v>
      </c>
      <c r="G7" t="s">
        <v>177</v>
      </c>
      <c r="H7" t="s">
        <v>178</v>
      </c>
      <c r="I7" t="s">
        <v>179</v>
      </c>
    </row>
    <row r="8" spans="1:9" x14ac:dyDescent="0.2">
      <c r="A8" t="s">
        <v>43</v>
      </c>
      <c r="B8" t="s">
        <v>44</v>
      </c>
      <c r="C8" t="s">
        <v>180</v>
      </c>
      <c r="D8" t="s">
        <v>181</v>
      </c>
      <c r="E8" t="s">
        <v>182</v>
      </c>
      <c r="F8" t="s">
        <v>180</v>
      </c>
      <c r="G8" t="s">
        <v>181</v>
      </c>
      <c r="H8" t="s">
        <v>182</v>
      </c>
      <c r="I8" t="s">
        <v>183</v>
      </c>
    </row>
    <row r="9" spans="1:9" x14ac:dyDescent="0.2">
      <c r="A9" t="s">
        <v>45</v>
      </c>
      <c r="B9" t="s">
        <v>46</v>
      </c>
      <c r="C9" t="s">
        <v>172</v>
      </c>
      <c r="D9" t="s">
        <v>184</v>
      </c>
      <c r="E9" t="s">
        <v>184</v>
      </c>
      <c r="F9" t="s">
        <v>172</v>
      </c>
      <c r="G9" t="s">
        <v>184</v>
      </c>
      <c r="H9" t="s">
        <v>184</v>
      </c>
      <c r="I9" t="s">
        <v>185</v>
      </c>
    </row>
    <row r="10" spans="1:9" x14ac:dyDescent="0.2">
      <c r="A10" t="s">
        <v>47</v>
      </c>
      <c r="B10" t="s">
        <v>48</v>
      </c>
      <c r="C10" t="s">
        <v>172</v>
      </c>
      <c r="D10" t="s">
        <v>186</v>
      </c>
      <c r="E10" t="s">
        <v>186</v>
      </c>
      <c r="F10" t="s">
        <v>172</v>
      </c>
      <c r="G10" t="s">
        <v>186</v>
      </c>
      <c r="H10" t="s">
        <v>186</v>
      </c>
      <c r="I10" t="s">
        <v>187</v>
      </c>
    </row>
    <row r="11" spans="1:9" x14ac:dyDescent="0.2">
      <c r="A11" t="s">
        <v>49</v>
      </c>
      <c r="B11" t="s">
        <v>50</v>
      </c>
      <c r="C11" t="s">
        <v>188</v>
      </c>
      <c r="D11" t="s">
        <v>189</v>
      </c>
      <c r="E11" t="s">
        <v>190</v>
      </c>
      <c r="F11" t="s">
        <v>188</v>
      </c>
      <c r="G11" t="s">
        <v>189</v>
      </c>
      <c r="H11" t="s">
        <v>190</v>
      </c>
      <c r="I11" t="s">
        <v>191</v>
      </c>
    </row>
    <row r="12" spans="1:9" x14ac:dyDescent="0.2">
      <c r="A12" t="s">
        <v>53</v>
      </c>
      <c r="B12" t="s">
        <v>54</v>
      </c>
      <c r="C12" t="s">
        <v>192</v>
      </c>
      <c r="D12" t="s">
        <v>186</v>
      </c>
      <c r="E12" t="s">
        <v>193</v>
      </c>
      <c r="F12" t="s">
        <v>192</v>
      </c>
      <c r="G12" t="s">
        <v>186</v>
      </c>
      <c r="H12" t="s">
        <v>193</v>
      </c>
      <c r="I12" t="s">
        <v>187</v>
      </c>
    </row>
    <row r="13" spans="1:9" x14ac:dyDescent="0.2">
      <c r="A13" t="s">
        <v>55</v>
      </c>
      <c r="B13" t="s">
        <v>56</v>
      </c>
      <c r="C13" t="s">
        <v>172</v>
      </c>
      <c r="D13" t="s">
        <v>194</v>
      </c>
      <c r="E13" t="s">
        <v>194</v>
      </c>
      <c r="F13" t="s">
        <v>172</v>
      </c>
      <c r="G13" t="s">
        <v>194</v>
      </c>
      <c r="H13" t="s">
        <v>194</v>
      </c>
      <c r="I13" t="s">
        <v>195</v>
      </c>
    </row>
    <row r="14" spans="1:9" x14ac:dyDescent="0.2">
      <c r="A14" t="s">
        <v>57</v>
      </c>
      <c r="B14" t="s">
        <v>58</v>
      </c>
      <c r="C14" t="s">
        <v>196</v>
      </c>
      <c r="D14" t="s">
        <v>177</v>
      </c>
      <c r="E14" t="s">
        <v>197</v>
      </c>
      <c r="F14" t="s">
        <v>196</v>
      </c>
      <c r="G14" t="s">
        <v>177</v>
      </c>
      <c r="H14" t="s">
        <v>197</v>
      </c>
      <c r="I14" t="s">
        <v>179</v>
      </c>
    </row>
    <row r="15" spans="1:9" x14ac:dyDescent="0.2">
      <c r="A15" t="s">
        <v>65</v>
      </c>
      <c r="B15" t="s">
        <v>66</v>
      </c>
      <c r="C15" t="s">
        <v>198</v>
      </c>
      <c r="D15" t="s">
        <v>195</v>
      </c>
      <c r="E15" t="s">
        <v>199</v>
      </c>
      <c r="F15" t="s">
        <v>198</v>
      </c>
      <c r="G15" t="s">
        <v>195</v>
      </c>
      <c r="H15" t="s">
        <v>199</v>
      </c>
      <c r="I15" t="s">
        <v>200</v>
      </c>
    </row>
    <row r="16" spans="1:9" x14ac:dyDescent="0.2">
      <c r="A16" t="s">
        <v>67</v>
      </c>
      <c r="B16" t="s">
        <v>68</v>
      </c>
      <c r="C16" t="s">
        <v>201</v>
      </c>
      <c r="D16" t="s">
        <v>202</v>
      </c>
      <c r="E16" t="s">
        <v>203</v>
      </c>
      <c r="F16" t="s">
        <v>201</v>
      </c>
      <c r="G16" t="s">
        <v>202</v>
      </c>
      <c r="H16" t="s">
        <v>203</v>
      </c>
      <c r="I16" t="s">
        <v>204</v>
      </c>
    </row>
    <row r="17" spans="1:9" x14ac:dyDescent="0.2">
      <c r="A17" t="s">
        <v>69</v>
      </c>
      <c r="B17" t="s">
        <v>70</v>
      </c>
      <c r="C17" t="s">
        <v>205</v>
      </c>
      <c r="D17" t="s">
        <v>206</v>
      </c>
      <c r="E17" t="s">
        <v>207</v>
      </c>
      <c r="F17" t="s">
        <v>205</v>
      </c>
      <c r="G17" t="s">
        <v>206</v>
      </c>
      <c r="H17" t="s">
        <v>207</v>
      </c>
      <c r="I17" t="s">
        <v>208</v>
      </c>
    </row>
    <row r="18" spans="1:9" x14ac:dyDescent="0.2">
      <c r="A18" t="s">
        <v>71</v>
      </c>
      <c r="B18" t="s">
        <v>72</v>
      </c>
      <c r="C18" t="s">
        <v>172</v>
      </c>
      <c r="D18" t="s">
        <v>209</v>
      </c>
      <c r="E18" t="s">
        <v>209</v>
      </c>
      <c r="F18" t="s">
        <v>172</v>
      </c>
      <c r="G18" t="s">
        <v>209</v>
      </c>
      <c r="H18" t="s">
        <v>209</v>
      </c>
      <c r="I18" t="s">
        <v>210</v>
      </c>
    </row>
    <row r="19" spans="1:9" x14ac:dyDescent="0.2">
      <c r="A19" t="s">
        <v>73</v>
      </c>
      <c r="B19" t="s">
        <v>74</v>
      </c>
      <c r="C19" t="s">
        <v>211</v>
      </c>
      <c r="D19" t="s">
        <v>212</v>
      </c>
      <c r="E19" t="s">
        <v>213</v>
      </c>
      <c r="F19" t="s">
        <v>211</v>
      </c>
      <c r="G19" t="s">
        <v>212</v>
      </c>
      <c r="H19" t="s">
        <v>213</v>
      </c>
      <c r="I19" t="s">
        <v>214</v>
      </c>
    </row>
    <row r="20" spans="1:9" x14ac:dyDescent="0.2">
      <c r="A20" t="s">
        <v>75</v>
      </c>
      <c r="B20" t="s">
        <v>76</v>
      </c>
      <c r="C20" t="s">
        <v>215</v>
      </c>
      <c r="D20" t="s">
        <v>216</v>
      </c>
      <c r="E20" t="s">
        <v>217</v>
      </c>
      <c r="F20" t="s">
        <v>215</v>
      </c>
      <c r="G20" t="s">
        <v>216</v>
      </c>
      <c r="H20" t="s">
        <v>217</v>
      </c>
      <c r="I20" t="s">
        <v>218</v>
      </c>
    </row>
    <row r="21" spans="1:9" x14ac:dyDescent="0.2">
      <c r="A21" t="s">
        <v>77</v>
      </c>
      <c r="B21" t="s">
        <v>78</v>
      </c>
      <c r="C21" t="s">
        <v>172</v>
      </c>
      <c r="D21" t="s">
        <v>219</v>
      </c>
      <c r="E21" t="s">
        <v>219</v>
      </c>
      <c r="F21" t="s">
        <v>172</v>
      </c>
      <c r="G21" t="s">
        <v>219</v>
      </c>
      <c r="H21" t="s">
        <v>219</v>
      </c>
      <c r="I21" t="s">
        <v>220</v>
      </c>
    </row>
    <row r="22" spans="1:9" x14ac:dyDescent="0.2">
      <c r="A22" t="s">
        <v>79</v>
      </c>
      <c r="B22" t="s">
        <v>80</v>
      </c>
      <c r="C22" t="s">
        <v>172</v>
      </c>
      <c r="D22" t="s">
        <v>221</v>
      </c>
      <c r="E22" t="s">
        <v>221</v>
      </c>
      <c r="F22" t="s">
        <v>172</v>
      </c>
      <c r="G22" t="s">
        <v>221</v>
      </c>
      <c r="H22" t="s">
        <v>221</v>
      </c>
      <c r="I22" t="s">
        <v>222</v>
      </c>
    </row>
    <row r="23" spans="1:9" x14ac:dyDescent="0.2">
      <c r="A23" t="s">
        <v>81</v>
      </c>
      <c r="B23" t="s">
        <v>82</v>
      </c>
      <c r="C23" t="s">
        <v>223</v>
      </c>
      <c r="D23" t="s">
        <v>224</v>
      </c>
      <c r="E23" t="s">
        <v>225</v>
      </c>
      <c r="F23" t="s">
        <v>223</v>
      </c>
      <c r="G23" t="s">
        <v>224</v>
      </c>
      <c r="H23" t="s">
        <v>225</v>
      </c>
      <c r="I23" t="s">
        <v>226</v>
      </c>
    </row>
    <row r="24" spans="1:9" x14ac:dyDescent="0.2">
      <c r="A24" t="s">
        <v>83</v>
      </c>
      <c r="B24" t="s">
        <v>84</v>
      </c>
      <c r="C24" t="s">
        <v>172</v>
      </c>
      <c r="D24" t="s">
        <v>227</v>
      </c>
      <c r="E24" t="s">
        <v>227</v>
      </c>
      <c r="F24" t="s">
        <v>172</v>
      </c>
      <c r="G24" t="s">
        <v>227</v>
      </c>
      <c r="H24" t="s">
        <v>227</v>
      </c>
      <c r="I24" t="s">
        <v>228</v>
      </c>
    </row>
    <row r="25" spans="1:9" x14ac:dyDescent="0.2">
      <c r="A25" t="s">
        <v>85</v>
      </c>
      <c r="B25" t="s">
        <v>86</v>
      </c>
      <c r="C25" t="s">
        <v>229</v>
      </c>
      <c r="D25" t="s">
        <v>230</v>
      </c>
      <c r="E25" t="s">
        <v>231</v>
      </c>
      <c r="F25" t="s">
        <v>229</v>
      </c>
      <c r="G25" t="s">
        <v>230</v>
      </c>
      <c r="H25" t="s">
        <v>231</v>
      </c>
      <c r="I25" t="s">
        <v>232</v>
      </c>
    </row>
    <row r="26" spans="1:9" x14ac:dyDescent="0.2">
      <c r="A26" t="s">
        <v>87</v>
      </c>
      <c r="B26" t="s">
        <v>88</v>
      </c>
      <c r="C26" t="s">
        <v>172</v>
      </c>
      <c r="D26" t="s">
        <v>227</v>
      </c>
      <c r="E26" t="s">
        <v>227</v>
      </c>
      <c r="F26" t="s">
        <v>172</v>
      </c>
      <c r="G26" t="s">
        <v>227</v>
      </c>
      <c r="H26" t="s">
        <v>227</v>
      </c>
      <c r="I26" t="s">
        <v>228</v>
      </c>
    </row>
    <row r="27" spans="1:9" x14ac:dyDescent="0.2">
      <c r="A27" t="s">
        <v>89</v>
      </c>
      <c r="B27" t="s">
        <v>90</v>
      </c>
      <c r="C27" t="s">
        <v>172</v>
      </c>
      <c r="D27" t="s">
        <v>230</v>
      </c>
      <c r="E27" t="s">
        <v>230</v>
      </c>
      <c r="F27" t="s">
        <v>172</v>
      </c>
      <c r="G27" t="s">
        <v>230</v>
      </c>
      <c r="H27" t="s">
        <v>230</v>
      </c>
      <c r="I27" t="s">
        <v>232</v>
      </c>
    </row>
    <row r="28" spans="1:9" x14ac:dyDescent="0.2">
      <c r="A28" t="s">
        <v>91</v>
      </c>
      <c r="B28" t="s">
        <v>92</v>
      </c>
      <c r="C28" t="s">
        <v>233</v>
      </c>
      <c r="D28" t="s">
        <v>234</v>
      </c>
      <c r="E28" t="s">
        <v>235</v>
      </c>
      <c r="F28" t="s">
        <v>233</v>
      </c>
      <c r="G28" t="s">
        <v>234</v>
      </c>
      <c r="H28" t="s">
        <v>235</v>
      </c>
      <c r="I28" t="s">
        <v>236</v>
      </c>
    </row>
    <row r="29" spans="1:9" x14ac:dyDescent="0.2">
      <c r="A29" t="s">
        <v>93</v>
      </c>
      <c r="B29" t="s">
        <v>94</v>
      </c>
      <c r="C29" t="s">
        <v>172</v>
      </c>
      <c r="D29" t="s">
        <v>202</v>
      </c>
      <c r="E29" t="s">
        <v>202</v>
      </c>
      <c r="F29" t="s">
        <v>172</v>
      </c>
      <c r="G29" t="s">
        <v>202</v>
      </c>
      <c r="H29" t="s">
        <v>202</v>
      </c>
      <c r="I29" t="s">
        <v>204</v>
      </c>
    </row>
    <row r="30" spans="1:9" x14ac:dyDescent="0.2">
      <c r="A30" t="s">
        <v>95</v>
      </c>
      <c r="B30" t="s">
        <v>96</v>
      </c>
      <c r="C30" t="s">
        <v>172</v>
      </c>
      <c r="D30" t="s">
        <v>237</v>
      </c>
      <c r="E30" t="s">
        <v>237</v>
      </c>
      <c r="F30" t="s">
        <v>172</v>
      </c>
      <c r="G30" t="s">
        <v>237</v>
      </c>
      <c r="H30" t="s">
        <v>237</v>
      </c>
      <c r="I30" t="s">
        <v>238</v>
      </c>
    </row>
    <row r="31" spans="1:9" x14ac:dyDescent="0.2">
      <c r="A31" t="s">
        <v>97</v>
      </c>
      <c r="B31" t="s">
        <v>98</v>
      </c>
      <c r="C31" t="s">
        <v>172</v>
      </c>
      <c r="D31" t="s">
        <v>218</v>
      </c>
      <c r="E31" t="s">
        <v>218</v>
      </c>
      <c r="F31" t="s">
        <v>172</v>
      </c>
      <c r="G31" t="s">
        <v>218</v>
      </c>
      <c r="H31" t="s">
        <v>218</v>
      </c>
      <c r="I31" t="s">
        <v>239</v>
      </c>
    </row>
    <row r="32" spans="1:9" x14ac:dyDescent="0.2">
      <c r="A32" t="s">
        <v>99</v>
      </c>
      <c r="B32" t="s">
        <v>100</v>
      </c>
      <c r="C32" t="s">
        <v>172</v>
      </c>
      <c r="D32" t="s">
        <v>202</v>
      </c>
      <c r="E32" t="s">
        <v>202</v>
      </c>
      <c r="F32" t="s">
        <v>172</v>
      </c>
      <c r="G32" t="s">
        <v>202</v>
      </c>
      <c r="H32" t="s">
        <v>202</v>
      </c>
      <c r="I32" t="s">
        <v>204</v>
      </c>
    </row>
    <row r="33" spans="1:9" x14ac:dyDescent="0.2">
      <c r="A33" t="s">
        <v>101</v>
      </c>
      <c r="B33" t="s">
        <v>102</v>
      </c>
    </row>
    <row r="34" spans="1:9" x14ac:dyDescent="0.2">
      <c r="A34" t="s">
        <v>103</v>
      </c>
      <c r="B34" t="s">
        <v>104</v>
      </c>
      <c r="C34" t="s">
        <v>172</v>
      </c>
      <c r="D34" t="s">
        <v>227</v>
      </c>
      <c r="E34" t="s">
        <v>227</v>
      </c>
      <c r="F34" t="s">
        <v>172</v>
      </c>
      <c r="G34" t="s">
        <v>227</v>
      </c>
      <c r="H34" t="s">
        <v>227</v>
      </c>
      <c r="I34" t="s">
        <v>228</v>
      </c>
    </row>
    <row r="35" spans="1:9" x14ac:dyDescent="0.2">
      <c r="A35" t="s">
        <v>105</v>
      </c>
      <c r="B35" t="s">
        <v>106</v>
      </c>
      <c r="C35" t="s">
        <v>172</v>
      </c>
      <c r="D35" t="s">
        <v>240</v>
      </c>
      <c r="E35" t="s">
        <v>240</v>
      </c>
      <c r="F35" t="s">
        <v>172</v>
      </c>
      <c r="G35" t="s">
        <v>240</v>
      </c>
      <c r="H35" t="s">
        <v>240</v>
      </c>
      <c r="I35" t="s">
        <v>241</v>
      </c>
    </row>
    <row r="36" spans="1:9" x14ac:dyDescent="0.2">
      <c r="A36" t="s">
        <v>107</v>
      </c>
      <c r="B36" t="s">
        <v>108</v>
      </c>
      <c r="C36" t="s">
        <v>172</v>
      </c>
      <c r="D36" t="s">
        <v>186</v>
      </c>
      <c r="E36" t="s">
        <v>186</v>
      </c>
      <c r="F36" t="s">
        <v>172</v>
      </c>
      <c r="G36" t="s">
        <v>186</v>
      </c>
      <c r="H36" t="s">
        <v>186</v>
      </c>
      <c r="I36" t="s">
        <v>187</v>
      </c>
    </row>
    <row r="37" spans="1:9" x14ac:dyDescent="0.2">
      <c r="A37" t="s">
        <v>111</v>
      </c>
      <c r="B37" t="s">
        <v>112</v>
      </c>
      <c r="C37" t="s">
        <v>218</v>
      </c>
      <c r="D37" t="s">
        <v>194</v>
      </c>
      <c r="E37" t="s">
        <v>242</v>
      </c>
      <c r="F37" t="s">
        <v>218</v>
      </c>
      <c r="G37" t="s">
        <v>194</v>
      </c>
      <c r="H37" t="s">
        <v>242</v>
      </c>
      <c r="I37" t="s">
        <v>195</v>
      </c>
    </row>
    <row r="38" spans="1:9" x14ac:dyDescent="0.2">
      <c r="A38" t="s">
        <v>113</v>
      </c>
      <c r="B38" t="s">
        <v>114</v>
      </c>
      <c r="C38" t="s">
        <v>243</v>
      </c>
      <c r="D38" t="s">
        <v>228</v>
      </c>
      <c r="E38" t="s">
        <v>244</v>
      </c>
      <c r="F38" t="s">
        <v>243</v>
      </c>
      <c r="G38" t="s">
        <v>228</v>
      </c>
      <c r="H38" t="s">
        <v>244</v>
      </c>
      <c r="I38" t="s">
        <v>245</v>
      </c>
    </row>
    <row r="39" spans="1:9" x14ac:dyDescent="0.2">
      <c r="A39" t="s">
        <v>115</v>
      </c>
      <c r="B39" t="s">
        <v>116</v>
      </c>
      <c r="C39" t="s">
        <v>237</v>
      </c>
      <c r="D39" t="s">
        <v>246</v>
      </c>
      <c r="E39" t="s">
        <v>227</v>
      </c>
      <c r="F39" t="s">
        <v>237</v>
      </c>
      <c r="G39" t="s">
        <v>246</v>
      </c>
      <c r="H39" t="s">
        <v>227</v>
      </c>
      <c r="I39" t="s">
        <v>247</v>
      </c>
    </row>
    <row r="40" spans="1:9" x14ac:dyDescent="0.2">
      <c r="A40" t="s">
        <v>117</v>
      </c>
      <c r="B40" t="s">
        <v>118</v>
      </c>
      <c r="C40" t="s">
        <v>248</v>
      </c>
      <c r="D40" t="s">
        <v>237</v>
      </c>
      <c r="E40" t="s">
        <v>249</v>
      </c>
      <c r="F40" t="s">
        <v>248</v>
      </c>
      <c r="G40" t="s">
        <v>237</v>
      </c>
      <c r="H40" t="s">
        <v>249</v>
      </c>
      <c r="I40" t="s">
        <v>238</v>
      </c>
    </row>
    <row r="41" spans="1:9" x14ac:dyDescent="0.2">
      <c r="A41" t="s">
        <v>119</v>
      </c>
      <c r="B41" t="s">
        <v>120</v>
      </c>
      <c r="C41" t="s">
        <v>172</v>
      </c>
      <c r="D41" t="s">
        <v>186</v>
      </c>
      <c r="E41" t="s">
        <v>186</v>
      </c>
      <c r="F41" t="s">
        <v>172</v>
      </c>
      <c r="G41" t="s">
        <v>186</v>
      </c>
      <c r="H41" t="s">
        <v>186</v>
      </c>
      <c r="I41" t="s">
        <v>187</v>
      </c>
    </row>
    <row r="42" spans="1:9" x14ac:dyDescent="0.2">
      <c r="A42" t="s">
        <v>121</v>
      </c>
      <c r="B42" t="s">
        <v>122</v>
      </c>
      <c r="C42" t="s">
        <v>172</v>
      </c>
      <c r="D42" t="s">
        <v>184</v>
      </c>
      <c r="E42" t="s">
        <v>184</v>
      </c>
      <c r="F42" t="s">
        <v>172</v>
      </c>
      <c r="G42" t="s">
        <v>184</v>
      </c>
      <c r="H42" t="s">
        <v>184</v>
      </c>
      <c r="I42" t="s">
        <v>185</v>
      </c>
    </row>
    <row r="43" spans="1:9" x14ac:dyDescent="0.2">
      <c r="A43" t="s">
        <v>123</v>
      </c>
      <c r="B43" t="s">
        <v>124</v>
      </c>
      <c r="C43" t="s">
        <v>172</v>
      </c>
      <c r="D43" t="s">
        <v>250</v>
      </c>
      <c r="E43" t="s">
        <v>250</v>
      </c>
      <c r="F43" t="s">
        <v>172</v>
      </c>
      <c r="G43" t="s">
        <v>250</v>
      </c>
      <c r="H43" t="s">
        <v>250</v>
      </c>
      <c r="I43" t="s">
        <v>251</v>
      </c>
    </row>
    <row r="44" spans="1:9" x14ac:dyDescent="0.2">
      <c r="A44" t="s">
        <v>125</v>
      </c>
      <c r="B44" t="s">
        <v>126</v>
      </c>
      <c r="C44" t="s">
        <v>172</v>
      </c>
      <c r="D44" t="s">
        <v>252</v>
      </c>
      <c r="E44" t="s">
        <v>252</v>
      </c>
      <c r="F44" t="s">
        <v>172</v>
      </c>
      <c r="G44" t="s">
        <v>252</v>
      </c>
      <c r="H44" t="s">
        <v>252</v>
      </c>
      <c r="I44" t="s">
        <v>253</v>
      </c>
    </row>
    <row r="45" spans="1:9" x14ac:dyDescent="0.2">
      <c r="A45" t="s">
        <v>127</v>
      </c>
      <c r="B45" t="s">
        <v>128</v>
      </c>
      <c r="C45" t="s">
        <v>172</v>
      </c>
      <c r="D45" t="s">
        <v>227</v>
      </c>
      <c r="E45" t="s">
        <v>227</v>
      </c>
      <c r="F45" t="s">
        <v>172</v>
      </c>
      <c r="G45" t="s">
        <v>227</v>
      </c>
      <c r="H45" t="s">
        <v>227</v>
      </c>
      <c r="I45" t="s">
        <v>228</v>
      </c>
    </row>
    <row r="46" spans="1:9" x14ac:dyDescent="0.2">
      <c r="A46" t="s">
        <v>129</v>
      </c>
      <c r="B46" t="s">
        <v>130</v>
      </c>
      <c r="C46" t="s">
        <v>254</v>
      </c>
      <c r="D46" t="s">
        <v>255</v>
      </c>
      <c r="E46" t="s">
        <v>256</v>
      </c>
      <c r="F46" t="s">
        <v>254</v>
      </c>
      <c r="G46" t="s">
        <v>255</v>
      </c>
      <c r="H46" t="s">
        <v>256</v>
      </c>
      <c r="I46" t="s">
        <v>257</v>
      </c>
    </row>
    <row r="47" spans="1:9" x14ac:dyDescent="0.2">
      <c r="A47" t="s">
        <v>131</v>
      </c>
      <c r="B47" t="s">
        <v>132</v>
      </c>
      <c r="C47" t="s">
        <v>258</v>
      </c>
      <c r="D47" t="s">
        <v>259</v>
      </c>
      <c r="E47" t="s">
        <v>260</v>
      </c>
      <c r="F47" t="s">
        <v>258</v>
      </c>
      <c r="G47" t="s">
        <v>259</v>
      </c>
      <c r="H47" t="s">
        <v>260</v>
      </c>
      <c r="I47" t="s">
        <v>261</v>
      </c>
    </row>
    <row r="48" spans="1:9" x14ac:dyDescent="0.2">
      <c r="A48" t="s">
        <v>133</v>
      </c>
      <c r="B48" t="s">
        <v>134</v>
      </c>
      <c r="C48" t="s">
        <v>262</v>
      </c>
      <c r="D48" t="s">
        <v>263</v>
      </c>
      <c r="E48" t="s">
        <v>264</v>
      </c>
      <c r="F48" t="s">
        <v>262</v>
      </c>
      <c r="G48" t="s">
        <v>263</v>
      </c>
      <c r="H48" t="s">
        <v>264</v>
      </c>
      <c r="I48" t="s">
        <v>265</v>
      </c>
    </row>
    <row r="49" spans="1:9" x14ac:dyDescent="0.2">
      <c r="A49" t="s">
        <v>135</v>
      </c>
      <c r="B49" t="s">
        <v>136</v>
      </c>
      <c r="C49" t="s">
        <v>172</v>
      </c>
      <c r="D49" t="s">
        <v>266</v>
      </c>
      <c r="E49" t="s">
        <v>266</v>
      </c>
      <c r="F49" t="s">
        <v>172</v>
      </c>
      <c r="G49" t="s">
        <v>266</v>
      </c>
      <c r="H49" t="s">
        <v>266</v>
      </c>
      <c r="I49" t="s">
        <v>267</v>
      </c>
    </row>
    <row r="50" spans="1:9" x14ac:dyDescent="0.2">
      <c r="A50" t="s">
        <v>137</v>
      </c>
      <c r="B50" t="s">
        <v>138</v>
      </c>
      <c r="C50" t="s">
        <v>268</v>
      </c>
      <c r="D50" t="s">
        <v>186</v>
      </c>
      <c r="E50" t="s">
        <v>269</v>
      </c>
      <c r="F50" t="s">
        <v>268</v>
      </c>
      <c r="G50" t="s">
        <v>186</v>
      </c>
      <c r="H50" t="s">
        <v>269</v>
      </c>
      <c r="I50" t="s">
        <v>187</v>
      </c>
    </row>
    <row r="51" spans="1:9" x14ac:dyDescent="0.2">
      <c r="A51" t="s">
        <v>139</v>
      </c>
      <c r="B51" t="s">
        <v>140</v>
      </c>
      <c r="C51" t="s">
        <v>172</v>
      </c>
      <c r="D51" t="s">
        <v>270</v>
      </c>
      <c r="E51" t="s">
        <v>270</v>
      </c>
      <c r="F51" t="s">
        <v>172</v>
      </c>
      <c r="G51" t="s">
        <v>270</v>
      </c>
      <c r="H51" t="s">
        <v>270</v>
      </c>
      <c r="I51" t="s">
        <v>271</v>
      </c>
    </row>
    <row r="52" spans="1:9" x14ac:dyDescent="0.2">
      <c r="A52" t="s">
        <v>141</v>
      </c>
      <c r="B52" t="s">
        <v>142</v>
      </c>
      <c r="C52" t="s">
        <v>272</v>
      </c>
      <c r="D52" t="s">
        <v>273</v>
      </c>
      <c r="E52" t="s">
        <v>274</v>
      </c>
      <c r="F52" t="s">
        <v>272</v>
      </c>
      <c r="G52" t="s">
        <v>273</v>
      </c>
      <c r="H52" t="s">
        <v>274</v>
      </c>
      <c r="I52" t="s">
        <v>196</v>
      </c>
    </row>
    <row r="53" spans="1:9" x14ac:dyDescent="0.2">
      <c r="A53" t="s">
        <v>143</v>
      </c>
      <c r="B53" t="s">
        <v>144</v>
      </c>
      <c r="C53" t="s">
        <v>172</v>
      </c>
      <c r="D53" t="s">
        <v>275</v>
      </c>
      <c r="E53" t="s">
        <v>275</v>
      </c>
      <c r="F53" t="s">
        <v>172</v>
      </c>
      <c r="G53" t="s">
        <v>275</v>
      </c>
      <c r="H53" t="s">
        <v>275</v>
      </c>
      <c r="I53" t="s">
        <v>276</v>
      </c>
    </row>
    <row r="54" spans="1:9" x14ac:dyDescent="0.2">
      <c r="A54" t="s">
        <v>145</v>
      </c>
      <c r="B54" t="s">
        <v>146</v>
      </c>
      <c r="C54" t="s">
        <v>277</v>
      </c>
      <c r="D54" t="s">
        <v>278</v>
      </c>
      <c r="E54" t="s">
        <v>279</v>
      </c>
      <c r="F54" t="s">
        <v>277</v>
      </c>
      <c r="G54" t="s">
        <v>278</v>
      </c>
      <c r="H54" t="s">
        <v>279</v>
      </c>
      <c r="I54" t="s">
        <v>280</v>
      </c>
    </row>
    <row r="55" spans="1:9" x14ac:dyDescent="0.2">
      <c r="A55" t="s">
        <v>147</v>
      </c>
      <c r="B55" t="s">
        <v>148</v>
      </c>
      <c r="C55" t="s">
        <v>172</v>
      </c>
      <c r="D55" t="s">
        <v>227</v>
      </c>
      <c r="E55" t="s">
        <v>227</v>
      </c>
      <c r="F55" t="s">
        <v>172</v>
      </c>
      <c r="G55" t="s">
        <v>227</v>
      </c>
      <c r="H55" t="s">
        <v>227</v>
      </c>
      <c r="I55" t="s">
        <v>228</v>
      </c>
    </row>
    <row r="56" spans="1:9" x14ac:dyDescent="0.2">
      <c r="A56" t="s">
        <v>149</v>
      </c>
      <c r="B56" t="s">
        <v>150</v>
      </c>
      <c r="C56" t="s">
        <v>172</v>
      </c>
      <c r="D56" t="s">
        <v>281</v>
      </c>
      <c r="E56" t="s">
        <v>281</v>
      </c>
      <c r="F56" t="s">
        <v>172</v>
      </c>
      <c r="G56" t="s">
        <v>281</v>
      </c>
      <c r="H56" t="s">
        <v>281</v>
      </c>
      <c r="I56" t="s">
        <v>282</v>
      </c>
    </row>
    <row r="57" spans="1:9" x14ac:dyDescent="0.2">
      <c r="A57" t="s">
        <v>151</v>
      </c>
      <c r="B57" t="s">
        <v>152</v>
      </c>
      <c r="C57" t="s">
        <v>283</v>
      </c>
      <c r="D57" t="s">
        <v>284</v>
      </c>
      <c r="E57" t="s">
        <v>285</v>
      </c>
      <c r="F57" t="s">
        <v>283</v>
      </c>
      <c r="G57" t="s">
        <v>284</v>
      </c>
      <c r="H57" t="s">
        <v>285</v>
      </c>
      <c r="I57" t="s">
        <v>286</v>
      </c>
    </row>
    <row r="58" spans="1:9" x14ac:dyDescent="0.2">
      <c r="A58" t="s">
        <v>287</v>
      </c>
      <c r="B58" t="s">
        <v>152</v>
      </c>
      <c r="C58" t="s">
        <v>283</v>
      </c>
      <c r="D58" t="s">
        <v>172</v>
      </c>
      <c r="E58" t="s">
        <v>283</v>
      </c>
      <c r="F58" t="s">
        <v>283</v>
      </c>
      <c r="G58" t="s">
        <v>172</v>
      </c>
      <c r="H58" t="s">
        <v>283</v>
      </c>
      <c r="I58" t="s">
        <v>172</v>
      </c>
    </row>
    <row r="59" spans="1:9" x14ac:dyDescent="0.2">
      <c r="A59" t="s">
        <v>153</v>
      </c>
      <c r="B59" t="s">
        <v>154</v>
      </c>
      <c r="C59" t="s">
        <v>288</v>
      </c>
      <c r="D59" t="s">
        <v>172</v>
      </c>
      <c r="E59" t="s">
        <v>288</v>
      </c>
      <c r="F59" t="s">
        <v>288</v>
      </c>
      <c r="G59" t="s">
        <v>172</v>
      </c>
      <c r="H59" t="s">
        <v>288</v>
      </c>
      <c r="I59" t="s">
        <v>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07.22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Wenwen Wang</dc:creator>
  <cp:lastModifiedBy>Wenwen Wang</cp:lastModifiedBy>
  <dcterms:created xsi:type="dcterms:W3CDTF">2022-06-15T18:20:29Z</dcterms:created>
  <dcterms:modified xsi:type="dcterms:W3CDTF">2022-09-29T00:54:07Z</dcterms:modified>
</cp:coreProperties>
</file>