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1628465_ed_ac_uk/Documents/Year5/PA/CW2/Tests/TraceFiles/"/>
    </mc:Choice>
  </mc:AlternateContent>
  <xr:revisionPtr revIDLastSave="36" documentId="8_{B6D9B5CF-3BA6-4DD0-BD82-C9EBECC0B5F8}" xr6:coauthVersionLast="46" xr6:coauthVersionMax="46" xr10:uidLastSave="{6BFAE837-7E9E-489C-B2A5-42FC62776222}"/>
  <bookViews>
    <workbookView xWindow="4110" yWindow="3615" windowWidth="20910" windowHeight="1183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B17" i="2"/>
  <c r="E17" i="2" s="1"/>
  <c r="C17" i="2"/>
  <c r="F17" i="2" s="1"/>
  <c r="D17" i="2"/>
  <c r="G17" i="2" s="1"/>
  <c r="A16" i="2"/>
  <c r="B16" i="2"/>
  <c r="C16" i="2"/>
  <c r="D16" i="2"/>
  <c r="E16" i="2"/>
  <c r="F16" i="2"/>
  <c r="H21" i="1"/>
  <c r="I21" i="1"/>
  <c r="J21" i="1"/>
  <c r="K21" i="1"/>
  <c r="L21" i="1"/>
  <c r="D15" i="2"/>
  <c r="G15" i="2" s="1"/>
  <c r="C15" i="2"/>
  <c r="B15" i="2"/>
  <c r="E15" i="2" s="1"/>
  <c r="A15" i="2"/>
  <c r="D14" i="2"/>
  <c r="C14" i="2"/>
  <c r="F14" i="2" s="1"/>
  <c r="B14" i="2"/>
  <c r="E14" i="2" s="1"/>
  <c r="A14" i="2"/>
  <c r="D13" i="2"/>
  <c r="C13" i="2"/>
  <c r="F13" i="2" s="1"/>
  <c r="B13" i="2"/>
  <c r="E13" i="2" s="1"/>
  <c r="A13" i="2"/>
  <c r="D12" i="2"/>
  <c r="G12" i="2" s="1"/>
  <c r="C12" i="2"/>
  <c r="B12" i="2"/>
  <c r="E12" i="2" s="1"/>
  <c r="A12" i="2"/>
  <c r="D11" i="2"/>
  <c r="G11" i="2" s="1"/>
  <c r="C11" i="2"/>
  <c r="F11" i="2" s="1"/>
  <c r="B11" i="2"/>
  <c r="A11" i="2"/>
  <c r="D10" i="2"/>
  <c r="C10" i="2"/>
  <c r="F10" i="2" s="1"/>
  <c r="B10" i="2"/>
  <c r="E10" i="2" s="1"/>
  <c r="A10" i="2"/>
  <c r="D9" i="2"/>
  <c r="G9" i="2" s="1"/>
  <c r="C9" i="2"/>
  <c r="B9" i="2"/>
  <c r="E9" i="2" s="1"/>
  <c r="A9" i="2"/>
  <c r="D8" i="2"/>
  <c r="G8" i="2" s="1"/>
  <c r="C8" i="2"/>
  <c r="B8" i="2"/>
  <c r="E8" i="2" s="1"/>
  <c r="A8" i="2"/>
  <c r="D7" i="2"/>
  <c r="G7" i="2" s="1"/>
  <c r="C7" i="2"/>
  <c r="B7" i="2"/>
  <c r="E7" i="2" s="1"/>
  <c r="A7" i="2"/>
  <c r="D6" i="2"/>
  <c r="G6" i="2" s="1"/>
  <c r="C6" i="2"/>
  <c r="F6" i="2" s="1"/>
  <c r="B6" i="2"/>
  <c r="A6" i="2"/>
  <c r="D5" i="2"/>
  <c r="G5" i="2" s="1"/>
  <c r="C5" i="2"/>
  <c r="F5" i="2" s="1"/>
  <c r="B5" i="2"/>
  <c r="A5" i="2"/>
  <c r="D4" i="2"/>
  <c r="G4" i="2" s="1"/>
  <c r="C4" i="2"/>
  <c r="B4" i="2"/>
  <c r="E4" i="2" s="1"/>
  <c r="A4" i="2"/>
  <c r="D3" i="2"/>
  <c r="G3" i="2" s="1"/>
  <c r="C3" i="2"/>
  <c r="B3" i="2"/>
  <c r="E3" i="2" s="1"/>
  <c r="A3" i="2"/>
  <c r="D2" i="2"/>
  <c r="C2" i="2"/>
  <c r="F2" i="2" s="1"/>
  <c r="B2" i="2"/>
  <c r="E2" i="2" s="1"/>
  <c r="A2" i="2"/>
  <c r="M21" i="1"/>
  <c r="G16" i="2" l="1"/>
  <c r="E11" i="2"/>
  <c r="G2" i="2"/>
  <c r="F15" i="2"/>
  <c r="F3" i="2"/>
  <c r="F7" i="2"/>
  <c r="G14" i="2"/>
  <c r="G10" i="2"/>
  <c r="F4" i="2"/>
  <c r="G13" i="2"/>
  <c r="F8" i="2"/>
  <c r="F12" i="2"/>
  <c r="E5" i="2"/>
  <c r="F9" i="2"/>
  <c r="E6" i="2"/>
  <c r="E19" i="2" l="1"/>
  <c r="E20" i="2" s="1"/>
  <c r="F19" i="2"/>
  <c r="F20" i="2" s="1"/>
  <c r="G19" i="2"/>
  <c r="G20" i="2" s="1"/>
  <c r="H19" i="2" l="1"/>
  <c r="I19" i="2" s="1"/>
</calcChain>
</file>

<file path=xl/sharedStrings.xml><?xml version="1.0" encoding="utf-8"?>
<sst xmlns="http://schemas.openxmlformats.org/spreadsheetml/2006/main" count="101" uniqueCount="43">
  <si>
    <t>Example</t>
  </si>
  <si>
    <t xml:space="preserve"> Request</t>
  </si>
  <si>
    <t>P0</t>
  </si>
  <si>
    <t>p1</t>
  </si>
  <si>
    <t>p2</t>
  </si>
  <si>
    <t>p3</t>
  </si>
  <si>
    <t>latency</t>
  </si>
  <si>
    <t>P0 R 1</t>
  </si>
  <si>
    <t>i</t>
  </si>
  <si>
    <t xml:space="preserve">p1 r 1 </t>
  </si>
  <si>
    <t>s</t>
  </si>
  <si>
    <t xml:space="preserve">p0 w 1 </t>
  </si>
  <si>
    <t>p0 w 1</t>
  </si>
  <si>
    <t>m</t>
  </si>
  <si>
    <t>p0 r 1</t>
  </si>
  <si>
    <t xml:space="preserve">i </t>
  </si>
  <si>
    <t>p2 r 1</t>
  </si>
  <si>
    <t>p1 w 1</t>
  </si>
  <si>
    <t>p2 w 1</t>
  </si>
  <si>
    <t>P2 R 2048</t>
  </si>
  <si>
    <t>P2 w 2048</t>
  </si>
  <si>
    <t>P0 W 4</t>
  </si>
  <si>
    <t>P0 R 2052</t>
  </si>
  <si>
    <t>P3 W 2052</t>
  </si>
  <si>
    <t>Total</t>
  </si>
  <si>
    <t>Private access &gt; 0</t>
  </si>
  <si>
    <t>Remote Access &gt; 0</t>
  </si>
  <si>
    <t>Off chip access &gt; 1</t>
  </si>
  <si>
    <t>Total-latency</t>
  </si>
  <si>
    <t>Average Latency</t>
  </si>
  <si>
    <t>rem latency</t>
  </si>
  <si>
    <t>Priv-latency</t>
  </si>
  <si>
    <t>Off-chip-latency</t>
  </si>
  <si>
    <t>Average</t>
  </si>
  <si>
    <t>Sates before requests</t>
  </si>
  <si>
    <t>Latency</t>
  </si>
  <si>
    <t>P1 W 4</t>
  </si>
  <si>
    <t>Priv</t>
  </si>
  <si>
    <t>Rem</t>
  </si>
  <si>
    <t>off</t>
  </si>
  <si>
    <t>R WB</t>
  </si>
  <si>
    <t>C WB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</si>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</sst>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2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34" workbookViewId="0">
      <selection activeCell="M5" sqref="M5"/>
    </sheetView>
  </sheetViews>
  <sheetFormatPr defaultRowHeight="15" x14ac:dyDescent="0.25"/>
  <cols>
    <col min="2" max="2" width="12" customWidth="1"/>
    <col min="3" max="3" width="5.7109375" customWidth="1"/>
    <col min="4" max="4" width="4.7109375" customWidth="1"/>
    <col min="5" max="5" width="3.7109375" customWidth="1"/>
    <col min="6" max="6" width="3.28515625" customWidth="1"/>
    <col min="7" max="7" width="7.42578125" customWidth="1"/>
    <col min="8" max="8" width="4.140625" customWidth="1"/>
    <col min="9" max="9" width="5.42578125" customWidth="1"/>
    <col min="10" max="10" width="4.140625" customWidth="1"/>
    <col min="11" max="11" width="5.85546875" customWidth="1"/>
    <col min="12" max="12" width="5.7109375" customWidth="1"/>
    <col min="13" max="13" width="4" customWidth="1"/>
    <col min="14" max="14" width="17.42578125" bestFit="1" customWidth="1"/>
    <col min="15" max="15" width="15.7109375" bestFit="1" customWidth="1"/>
    <col min="16" max="16" width="19.7109375" bestFit="1" customWidth="1"/>
    <col min="17" max="17" width="20.28515625" bestFit="1" customWidth="1"/>
    <col min="18" max="18" width="25.42578125" customWidth="1"/>
    <col min="19" max="19" width="12.7109375" bestFit="1" customWidth="1"/>
  </cols>
  <sheetData>
    <row r="1" spans="1:13" x14ac:dyDescent="0.25">
      <c r="C1" t="s">
        <v>34</v>
      </c>
    </row>
    <row r="2" spans="1:13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19" t="s">
        <v>37</v>
      </c>
      <c r="I2" s="19" t="s">
        <v>38</v>
      </c>
      <c r="J2" s="19" t="s">
        <v>39</v>
      </c>
      <c r="K2" s="19" t="s">
        <v>40</v>
      </c>
      <c r="L2" s="19" t="s">
        <v>41</v>
      </c>
      <c r="M2" s="19" t="s">
        <v>42</v>
      </c>
    </row>
    <row r="3" spans="1:13" x14ac:dyDescent="0.25">
      <c r="A3" s="16">
        <v>0</v>
      </c>
      <c r="B3" s="13" t="s">
        <v>7</v>
      </c>
      <c r="C3" s="6" t="s">
        <v>8</v>
      </c>
      <c r="D3" s="7" t="s">
        <v>8</v>
      </c>
      <c r="E3" s="7" t="s">
        <v>8</v>
      </c>
      <c r="F3" s="8" t="s">
        <v>8</v>
      </c>
      <c r="G3" s="16">
        <v>29</v>
      </c>
      <c r="H3" s="20">
        <v>0</v>
      </c>
      <c r="I3" s="21">
        <v>0</v>
      </c>
      <c r="J3" s="22">
        <v>1</v>
      </c>
      <c r="K3" s="20">
        <v>0</v>
      </c>
      <c r="L3" s="21">
        <v>0</v>
      </c>
      <c r="M3" s="22">
        <v>0</v>
      </c>
    </row>
    <row r="4" spans="1:13" x14ac:dyDescent="0.25">
      <c r="A4" s="17">
        <v>1</v>
      </c>
      <c r="B4" s="14" t="s">
        <v>9</v>
      </c>
      <c r="C4" s="9" t="s">
        <v>10</v>
      </c>
      <c r="D4" s="5" t="s">
        <v>8</v>
      </c>
      <c r="E4" s="5" t="s">
        <v>8</v>
      </c>
      <c r="F4" s="10" t="s">
        <v>8</v>
      </c>
      <c r="G4" s="17">
        <v>19</v>
      </c>
      <c r="H4" s="23">
        <v>0</v>
      </c>
      <c r="I4" s="24">
        <v>1</v>
      </c>
      <c r="J4" s="25">
        <v>0</v>
      </c>
      <c r="K4" s="23">
        <v>0</v>
      </c>
      <c r="L4" s="24">
        <v>0</v>
      </c>
      <c r="M4" s="29">
        <v>0</v>
      </c>
    </row>
    <row r="5" spans="1:13" x14ac:dyDescent="0.25">
      <c r="A5" s="17">
        <v>2</v>
      </c>
      <c r="B5" s="14" t="s">
        <v>11</v>
      </c>
      <c r="C5" s="9" t="s">
        <v>10</v>
      </c>
      <c r="D5" s="5" t="s">
        <v>10</v>
      </c>
      <c r="E5" s="5" t="s">
        <v>8</v>
      </c>
      <c r="F5" s="10" t="s">
        <v>8</v>
      </c>
      <c r="G5" s="17">
        <v>24</v>
      </c>
      <c r="H5" s="23">
        <v>0</v>
      </c>
      <c r="I5" s="24">
        <v>1</v>
      </c>
      <c r="J5" s="25">
        <v>0</v>
      </c>
      <c r="K5" s="23">
        <v>0</v>
      </c>
      <c r="L5" s="24">
        <v>0</v>
      </c>
      <c r="M5" s="29">
        <v>1</v>
      </c>
    </row>
    <row r="6" spans="1:13" s="2" customFormat="1" x14ac:dyDescent="0.25">
      <c r="A6" s="17">
        <v>3</v>
      </c>
      <c r="B6" s="14" t="s">
        <v>12</v>
      </c>
      <c r="C6" s="9" t="s">
        <v>13</v>
      </c>
      <c r="D6" s="5" t="s">
        <v>8</v>
      </c>
      <c r="E6" s="5" t="s">
        <v>8</v>
      </c>
      <c r="F6" s="10" t="s">
        <v>8</v>
      </c>
      <c r="G6" s="17">
        <v>2</v>
      </c>
      <c r="H6" s="23">
        <v>1</v>
      </c>
      <c r="I6" s="24">
        <v>0</v>
      </c>
      <c r="J6" s="25">
        <v>0</v>
      </c>
      <c r="K6" s="23">
        <v>0</v>
      </c>
      <c r="L6" s="24">
        <v>0</v>
      </c>
      <c r="M6" s="25">
        <v>0</v>
      </c>
    </row>
    <row r="7" spans="1:13" x14ac:dyDescent="0.25">
      <c r="A7" s="17">
        <v>4</v>
      </c>
      <c r="B7" s="14" t="s">
        <v>14</v>
      </c>
      <c r="C7" s="9" t="s">
        <v>13</v>
      </c>
      <c r="D7" s="5" t="s">
        <v>15</v>
      </c>
      <c r="E7" s="5" t="s">
        <v>15</v>
      </c>
      <c r="F7" s="10" t="s">
        <v>8</v>
      </c>
      <c r="G7" s="17">
        <v>2</v>
      </c>
      <c r="H7" s="23">
        <v>1</v>
      </c>
      <c r="I7" s="24">
        <v>0</v>
      </c>
      <c r="J7" s="25">
        <v>0</v>
      </c>
      <c r="K7" s="23">
        <v>0</v>
      </c>
      <c r="L7" s="24">
        <v>0</v>
      </c>
      <c r="M7" s="25">
        <v>0</v>
      </c>
    </row>
    <row r="8" spans="1:13" x14ac:dyDescent="0.25">
      <c r="A8" s="17">
        <v>5</v>
      </c>
      <c r="B8" s="14" t="s">
        <v>16</v>
      </c>
      <c r="C8" s="9" t="s">
        <v>13</v>
      </c>
      <c r="D8" s="5" t="s">
        <v>15</v>
      </c>
      <c r="E8" s="5" t="s">
        <v>15</v>
      </c>
      <c r="F8" s="10" t="s">
        <v>8</v>
      </c>
      <c r="G8" s="17">
        <v>22</v>
      </c>
      <c r="H8" s="23">
        <v>0</v>
      </c>
      <c r="I8" s="24">
        <v>1</v>
      </c>
      <c r="J8" s="25">
        <v>0</v>
      </c>
      <c r="K8" s="23">
        <v>0</v>
      </c>
      <c r="L8" s="24">
        <v>1</v>
      </c>
      <c r="M8" s="25">
        <v>0</v>
      </c>
    </row>
    <row r="9" spans="1:13" x14ac:dyDescent="0.25">
      <c r="A9" s="17">
        <v>6</v>
      </c>
      <c r="B9" s="14" t="s">
        <v>17</v>
      </c>
      <c r="C9" s="9" t="s">
        <v>10</v>
      </c>
      <c r="D9" s="5" t="s">
        <v>15</v>
      </c>
      <c r="E9" s="5" t="s">
        <v>10</v>
      </c>
      <c r="F9" s="10" t="s">
        <v>8</v>
      </c>
      <c r="G9" s="17">
        <v>24</v>
      </c>
      <c r="H9" s="23">
        <v>0</v>
      </c>
      <c r="I9" s="24">
        <v>1</v>
      </c>
      <c r="J9" s="25">
        <v>0</v>
      </c>
      <c r="K9" s="23">
        <v>0</v>
      </c>
      <c r="L9" s="24">
        <v>0</v>
      </c>
      <c r="M9" s="25">
        <v>2</v>
      </c>
    </row>
    <row r="10" spans="1:13" x14ac:dyDescent="0.25">
      <c r="A10" s="17">
        <v>7</v>
      </c>
      <c r="B10" s="14" t="s">
        <v>18</v>
      </c>
      <c r="C10" s="9" t="s">
        <v>8</v>
      </c>
      <c r="D10" s="5" t="s">
        <v>13</v>
      </c>
      <c r="E10" s="5" t="s">
        <v>15</v>
      </c>
      <c r="F10" s="10" t="s">
        <v>8</v>
      </c>
      <c r="G10" s="17">
        <v>19</v>
      </c>
      <c r="H10" s="23">
        <v>0</v>
      </c>
      <c r="I10" s="24">
        <v>1</v>
      </c>
      <c r="J10" s="25">
        <v>0</v>
      </c>
      <c r="K10" s="23">
        <v>0</v>
      </c>
      <c r="L10" s="24">
        <v>0</v>
      </c>
      <c r="M10" s="25">
        <v>1</v>
      </c>
    </row>
    <row r="11" spans="1:13" x14ac:dyDescent="0.25">
      <c r="A11" s="17">
        <v>8</v>
      </c>
      <c r="B11" s="14" t="s">
        <v>19</v>
      </c>
      <c r="C11" s="9" t="s">
        <v>8</v>
      </c>
      <c r="D11" s="5" t="s">
        <v>15</v>
      </c>
      <c r="E11" s="5" t="s">
        <v>13</v>
      </c>
      <c r="F11" s="10" t="s">
        <v>8</v>
      </c>
      <c r="G11" s="17">
        <v>29</v>
      </c>
      <c r="H11" s="23">
        <v>0</v>
      </c>
      <c r="I11" s="24">
        <v>0</v>
      </c>
      <c r="J11" s="25">
        <v>1</v>
      </c>
      <c r="K11" s="23">
        <v>1</v>
      </c>
      <c r="L11" s="24">
        <v>0</v>
      </c>
      <c r="M11" s="25">
        <v>0</v>
      </c>
    </row>
    <row r="12" spans="1:13" x14ac:dyDescent="0.25">
      <c r="A12" s="17">
        <v>9</v>
      </c>
      <c r="B12" s="14" t="s">
        <v>19</v>
      </c>
      <c r="C12" s="9" t="s">
        <v>8</v>
      </c>
      <c r="D12" s="5" t="s">
        <v>15</v>
      </c>
      <c r="E12" s="5" t="s">
        <v>10</v>
      </c>
      <c r="F12" s="10" t="s">
        <v>8</v>
      </c>
      <c r="G12" s="17">
        <v>2</v>
      </c>
      <c r="H12" s="23">
        <v>1</v>
      </c>
      <c r="I12" s="24">
        <v>0</v>
      </c>
      <c r="J12" s="25">
        <v>0</v>
      </c>
      <c r="K12" s="23">
        <v>0</v>
      </c>
      <c r="L12" s="24">
        <v>0</v>
      </c>
      <c r="M12" s="25">
        <v>0</v>
      </c>
    </row>
    <row r="13" spans="1:13" x14ac:dyDescent="0.25">
      <c r="A13" s="17">
        <v>10</v>
      </c>
      <c r="B13" s="14" t="s">
        <v>20</v>
      </c>
      <c r="C13" s="9" t="s">
        <v>8</v>
      </c>
      <c r="D13" s="5" t="s">
        <v>15</v>
      </c>
      <c r="E13" s="5" t="s">
        <v>10</v>
      </c>
      <c r="F13" s="10" t="s">
        <v>8</v>
      </c>
      <c r="G13" s="17">
        <v>14</v>
      </c>
      <c r="H13" s="23">
        <v>0</v>
      </c>
      <c r="I13" s="24">
        <v>1</v>
      </c>
      <c r="J13" s="25">
        <v>0</v>
      </c>
      <c r="K13" s="23">
        <v>0</v>
      </c>
      <c r="L13" s="24">
        <v>0</v>
      </c>
      <c r="M13" s="25">
        <v>0</v>
      </c>
    </row>
    <row r="14" spans="1:13" x14ac:dyDescent="0.25">
      <c r="A14" s="17">
        <v>11</v>
      </c>
      <c r="B14" s="14" t="s">
        <v>21</v>
      </c>
      <c r="C14" s="9" t="s">
        <v>8</v>
      </c>
      <c r="D14" s="5" t="s">
        <v>15</v>
      </c>
      <c r="E14" s="5" t="s">
        <v>15</v>
      </c>
      <c r="F14" s="10" t="s">
        <v>8</v>
      </c>
      <c r="G14" s="17">
        <v>29</v>
      </c>
      <c r="H14" s="23">
        <v>0</v>
      </c>
      <c r="I14" s="24">
        <v>0</v>
      </c>
      <c r="J14" s="25">
        <v>1</v>
      </c>
      <c r="K14" s="23">
        <v>0</v>
      </c>
      <c r="L14" s="24">
        <v>0</v>
      </c>
      <c r="M14" s="25">
        <v>0</v>
      </c>
    </row>
    <row r="15" spans="1:13" x14ac:dyDescent="0.25">
      <c r="A15" s="17">
        <v>12</v>
      </c>
      <c r="B15" s="14" t="s">
        <v>22</v>
      </c>
      <c r="C15" s="9" t="s">
        <v>13</v>
      </c>
      <c r="D15" s="5" t="s">
        <v>15</v>
      </c>
      <c r="E15" s="5" t="s">
        <v>15</v>
      </c>
      <c r="F15" s="10" t="s">
        <v>8</v>
      </c>
      <c r="G15" s="17">
        <v>29</v>
      </c>
      <c r="H15" s="23">
        <v>0</v>
      </c>
      <c r="I15" s="24">
        <v>0</v>
      </c>
      <c r="J15" s="25">
        <v>1</v>
      </c>
      <c r="K15" s="23">
        <v>1</v>
      </c>
      <c r="L15" s="24">
        <v>0</v>
      </c>
      <c r="M15" s="25">
        <v>0</v>
      </c>
    </row>
    <row r="16" spans="1:13" x14ac:dyDescent="0.25">
      <c r="A16" s="17">
        <v>13</v>
      </c>
      <c r="B16" s="14" t="s">
        <v>23</v>
      </c>
      <c r="C16" s="9" t="s">
        <v>10</v>
      </c>
      <c r="D16" s="5" t="s">
        <v>15</v>
      </c>
      <c r="E16" s="5" t="s">
        <v>15</v>
      </c>
      <c r="F16" s="10" t="s">
        <v>8</v>
      </c>
      <c r="G16" s="17">
        <v>25</v>
      </c>
      <c r="H16" s="23">
        <v>0</v>
      </c>
      <c r="I16" s="24">
        <v>1</v>
      </c>
      <c r="J16" s="25">
        <v>0</v>
      </c>
      <c r="K16" s="23">
        <v>0</v>
      </c>
      <c r="L16" s="24">
        <v>0</v>
      </c>
      <c r="M16" s="25">
        <v>1</v>
      </c>
    </row>
    <row r="17" spans="1:13" x14ac:dyDescent="0.25">
      <c r="A17" s="18">
        <v>14</v>
      </c>
      <c r="B17" s="15" t="s">
        <v>36</v>
      </c>
      <c r="C17" s="11" t="s">
        <v>8</v>
      </c>
      <c r="D17" s="3" t="s">
        <v>15</v>
      </c>
      <c r="E17" s="3" t="s">
        <v>15</v>
      </c>
      <c r="F17" s="12" t="s">
        <v>8</v>
      </c>
      <c r="G17" s="18">
        <v>29</v>
      </c>
      <c r="H17" s="26">
        <v>0</v>
      </c>
      <c r="I17" s="27">
        <v>0</v>
      </c>
      <c r="J17" s="28">
        <v>1</v>
      </c>
      <c r="K17" s="26">
        <v>0</v>
      </c>
      <c r="L17" s="27">
        <v>0</v>
      </c>
      <c r="M17" s="28">
        <v>0</v>
      </c>
    </row>
    <row r="18" spans="1:13" x14ac:dyDescent="0.25">
      <c r="B18" s="4"/>
    </row>
    <row r="20" spans="1:13" x14ac:dyDescent="0.25">
      <c r="L20">
        <v>0</v>
      </c>
    </row>
    <row r="21" spans="1:13" x14ac:dyDescent="0.25">
      <c r="G21" t="s">
        <v>24</v>
      </c>
      <c r="H21">
        <f>SUM(H3:H19)</f>
        <v>3</v>
      </c>
      <c r="I21">
        <f>SUM(I3:I19)</f>
        <v>7</v>
      </c>
      <c r="J21">
        <f>SUM(J3:J20)</f>
        <v>5</v>
      </c>
      <c r="K21">
        <f>SUM(K3:K19)</f>
        <v>2</v>
      </c>
      <c r="L21">
        <f>SUM(L3:L20)</f>
        <v>1</v>
      </c>
      <c r="M21">
        <f>SUM(M3:M17)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E94A-6A05-47E4-AF82-BB7F379AF00B}">
  <dimension ref="A1:I20"/>
  <sheetViews>
    <sheetView workbookViewId="0">
      <selection activeCell="E2" sqref="E2"/>
    </sheetView>
  </sheetViews>
  <sheetFormatPr defaultRowHeight="15" x14ac:dyDescent="0.25"/>
  <sheetData>
    <row r="1" spans="1:9" ht="45" x14ac:dyDescent="0.25">
      <c r="A1" t="s">
        <v>35</v>
      </c>
      <c r="B1" t="s">
        <v>25</v>
      </c>
      <c r="C1" t="s">
        <v>26</v>
      </c>
      <c r="D1" s="1" t="s">
        <v>27</v>
      </c>
      <c r="E1" s="1" t="s">
        <v>31</v>
      </c>
      <c r="F1" s="1" t="s">
        <v>30</v>
      </c>
      <c r="G1" s="1" t="s">
        <v>32</v>
      </c>
      <c r="H1" s="1" t="s">
        <v>28</v>
      </c>
      <c r="I1" t="s">
        <v>29</v>
      </c>
    </row>
    <row r="2" spans="1:9" x14ac:dyDescent="0.25">
      <c r="A2">
        <f>Sheet1!G3</f>
        <v>29</v>
      </c>
      <c r="B2">
        <f>IF(Sheet1!H3&gt;0,1,0)</f>
        <v>0</v>
      </c>
      <c r="C2">
        <f>IF(Sheet1!I3&gt;0,1,0)</f>
        <v>0</v>
      </c>
      <c r="D2">
        <f>IF(Sheet1!J3&gt;0,1,0)</f>
        <v>1</v>
      </c>
      <c r="E2">
        <f t="shared" ref="E2:E17" si="0">IF(B2=1,A2,0)</f>
        <v>0</v>
      </c>
      <c r="F2">
        <f t="shared" ref="F2:F17" si="1">IF(C2=1,A2,0)</f>
        <v>0</v>
      </c>
      <c r="G2">
        <f t="shared" ref="G2:G17" si="2">IF(D2=1,A2,0)</f>
        <v>29</v>
      </c>
    </row>
    <row r="3" spans="1:9" x14ac:dyDescent="0.25">
      <c r="A3">
        <f>Sheet1!G4</f>
        <v>19</v>
      </c>
      <c r="B3">
        <f>IF(Sheet1!H4&gt;0,1,0)</f>
        <v>0</v>
      </c>
      <c r="C3">
        <f>IF(Sheet1!I4&gt;0,1,0)</f>
        <v>1</v>
      </c>
      <c r="D3">
        <f>IF(Sheet1!J4&gt;0,1,0)</f>
        <v>0</v>
      </c>
      <c r="E3">
        <f t="shared" si="0"/>
        <v>0</v>
      </c>
      <c r="F3">
        <f t="shared" si="1"/>
        <v>19</v>
      </c>
      <c r="G3">
        <f t="shared" si="2"/>
        <v>0</v>
      </c>
    </row>
    <row r="4" spans="1:9" x14ac:dyDescent="0.25">
      <c r="A4">
        <f>Sheet1!G5</f>
        <v>24</v>
      </c>
      <c r="B4">
        <f>IF(Sheet1!H5&gt;0,1,0)</f>
        <v>0</v>
      </c>
      <c r="C4">
        <f>IF(Sheet1!I5&gt;0,1,0)</f>
        <v>1</v>
      </c>
      <c r="D4">
        <f>IF(Sheet1!J5&gt;0,1,0)</f>
        <v>0</v>
      </c>
      <c r="E4">
        <f t="shared" si="0"/>
        <v>0</v>
      </c>
      <c r="F4">
        <f t="shared" si="1"/>
        <v>24</v>
      </c>
      <c r="G4">
        <f t="shared" si="2"/>
        <v>0</v>
      </c>
    </row>
    <row r="5" spans="1:9" x14ac:dyDescent="0.25">
      <c r="A5">
        <f>Sheet1!G6</f>
        <v>2</v>
      </c>
      <c r="B5">
        <f>IF(Sheet1!H6&gt;0,1,0)</f>
        <v>1</v>
      </c>
      <c r="C5">
        <f>IF(Sheet1!I6&gt;0,1,0)</f>
        <v>0</v>
      </c>
      <c r="D5">
        <f>IF(Sheet1!J6&gt;0,1,0)</f>
        <v>0</v>
      </c>
      <c r="E5">
        <f t="shared" si="0"/>
        <v>2</v>
      </c>
      <c r="F5">
        <f t="shared" si="1"/>
        <v>0</v>
      </c>
      <c r="G5">
        <f t="shared" si="2"/>
        <v>0</v>
      </c>
    </row>
    <row r="6" spans="1:9" x14ac:dyDescent="0.25">
      <c r="A6">
        <f>Sheet1!G7</f>
        <v>2</v>
      </c>
      <c r="B6">
        <f>IF(Sheet1!H7&gt;0,1,0)</f>
        <v>1</v>
      </c>
      <c r="C6">
        <f>IF(Sheet1!I7&gt;0,1,0)</f>
        <v>0</v>
      </c>
      <c r="D6">
        <f>IF(Sheet1!J7&gt;0,1,0)</f>
        <v>0</v>
      </c>
      <c r="E6">
        <f t="shared" si="0"/>
        <v>2</v>
      </c>
      <c r="F6">
        <f t="shared" si="1"/>
        <v>0</v>
      </c>
      <c r="G6">
        <f t="shared" si="2"/>
        <v>0</v>
      </c>
    </row>
    <row r="7" spans="1:9" x14ac:dyDescent="0.25">
      <c r="A7">
        <f>Sheet1!G8</f>
        <v>22</v>
      </c>
      <c r="B7">
        <f>IF(Sheet1!H8&gt;0,1,0)</f>
        <v>0</v>
      </c>
      <c r="C7">
        <f>IF(Sheet1!I8&gt;0,1,0)</f>
        <v>1</v>
      </c>
      <c r="D7">
        <f>IF(Sheet1!J8&gt;0,1,0)</f>
        <v>0</v>
      </c>
      <c r="E7">
        <f t="shared" si="0"/>
        <v>0</v>
      </c>
      <c r="F7">
        <f t="shared" si="1"/>
        <v>22</v>
      </c>
      <c r="G7">
        <f t="shared" si="2"/>
        <v>0</v>
      </c>
    </row>
    <row r="8" spans="1:9" x14ac:dyDescent="0.25">
      <c r="A8">
        <f>Sheet1!G9</f>
        <v>24</v>
      </c>
      <c r="B8">
        <f>IF(Sheet1!H9&gt;0,1,0)</f>
        <v>0</v>
      </c>
      <c r="C8">
        <f>IF(Sheet1!I9&gt;0,1,0)</f>
        <v>1</v>
      </c>
      <c r="D8">
        <f>IF(Sheet1!J9&gt;0,1,0)</f>
        <v>0</v>
      </c>
      <c r="E8">
        <f t="shared" si="0"/>
        <v>0</v>
      </c>
      <c r="F8">
        <f t="shared" si="1"/>
        <v>24</v>
      </c>
      <c r="G8">
        <f t="shared" si="2"/>
        <v>0</v>
      </c>
    </row>
    <row r="9" spans="1:9" x14ac:dyDescent="0.25">
      <c r="A9">
        <f>Sheet1!G10</f>
        <v>19</v>
      </c>
      <c r="B9">
        <f>IF(Sheet1!H10&gt;0,1,0)</f>
        <v>0</v>
      </c>
      <c r="C9">
        <f>IF(Sheet1!I10&gt;0,1,0)</f>
        <v>1</v>
      </c>
      <c r="D9">
        <f>IF(Sheet1!J10&gt;0,1,0)</f>
        <v>0</v>
      </c>
      <c r="E9">
        <f t="shared" si="0"/>
        <v>0</v>
      </c>
      <c r="F9">
        <f t="shared" si="1"/>
        <v>19</v>
      </c>
      <c r="G9">
        <f t="shared" si="2"/>
        <v>0</v>
      </c>
    </row>
    <row r="10" spans="1:9" x14ac:dyDescent="0.25">
      <c r="A10">
        <f>Sheet1!G11</f>
        <v>29</v>
      </c>
      <c r="B10">
        <f>IF(Sheet1!H11&gt;0,1,0)</f>
        <v>0</v>
      </c>
      <c r="C10">
        <f>IF(Sheet1!I11&gt;0,1,0)</f>
        <v>0</v>
      </c>
      <c r="D10">
        <f>IF(Sheet1!J11&gt;0,1,0)</f>
        <v>1</v>
      </c>
      <c r="E10">
        <f t="shared" si="0"/>
        <v>0</v>
      </c>
      <c r="F10">
        <f t="shared" si="1"/>
        <v>0</v>
      </c>
      <c r="G10">
        <f t="shared" si="2"/>
        <v>29</v>
      </c>
    </row>
    <row r="11" spans="1:9" x14ac:dyDescent="0.25">
      <c r="A11">
        <f>Sheet1!G12</f>
        <v>2</v>
      </c>
      <c r="B11">
        <f>IF(Sheet1!H12&gt;0,1,0)</f>
        <v>1</v>
      </c>
      <c r="C11">
        <f>IF(Sheet1!I12&gt;0,1,0)</f>
        <v>0</v>
      </c>
      <c r="D11">
        <f>IF(Sheet1!J12&gt;0,1,0)</f>
        <v>0</v>
      </c>
      <c r="E11">
        <f t="shared" si="0"/>
        <v>2</v>
      </c>
      <c r="F11">
        <f t="shared" si="1"/>
        <v>0</v>
      </c>
      <c r="G11">
        <f t="shared" si="2"/>
        <v>0</v>
      </c>
    </row>
    <row r="12" spans="1:9" x14ac:dyDescent="0.25">
      <c r="A12">
        <f>Sheet1!G13</f>
        <v>14</v>
      </c>
      <c r="B12">
        <f>IF(Sheet1!H13&gt;0,1,0)</f>
        <v>0</v>
      </c>
      <c r="C12">
        <f>IF(Sheet1!I13&gt;0,1,0)</f>
        <v>1</v>
      </c>
      <c r="D12">
        <f>IF(Sheet1!J13&gt;0,1,0)</f>
        <v>0</v>
      </c>
      <c r="E12">
        <f t="shared" si="0"/>
        <v>0</v>
      </c>
      <c r="F12">
        <f t="shared" si="1"/>
        <v>14</v>
      </c>
      <c r="G12">
        <f t="shared" si="2"/>
        <v>0</v>
      </c>
    </row>
    <row r="13" spans="1:9" x14ac:dyDescent="0.25">
      <c r="A13">
        <f>Sheet1!G14</f>
        <v>29</v>
      </c>
      <c r="B13">
        <f>IF(Sheet1!H14&gt;0,1,0)</f>
        <v>0</v>
      </c>
      <c r="C13">
        <f>IF(Sheet1!I14&gt;0,1,0)</f>
        <v>0</v>
      </c>
      <c r="D13">
        <f>IF(Sheet1!J14&gt;0,1,0)</f>
        <v>1</v>
      </c>
      <c r="E13">
        <f t="shared" si="0"/>
        <v>0</v>
      </c>
      <c r="F13">
        <f t="shared" si="1"/>
        <v>0</v>
      </c>
      <c r="G13">
        <f t="shared" si="2"/>
        <v>29</v>
      </c>
    </row>
    <row r="14" spans="1:9" x14ac:dyDescent="0.25">
      <c r="A14">
        <f>Sheet1!G15</f>
        <v>29</v>
      </c>
      <c r="B14">
        <f>IF(Sheet1!H15&gt;0,1,0)</f>
        <v>0</v>
      </c>
      <c r="C14">
        <f>IF(Sheet1!I15&gt;0,1,0)</f>
        <v>0</v>
      </c>
      <c r="D14">
        <f>IF(Sheet1!J15&gt;0,1,0)</f>
        <v>1</v>
      </c>
      <c r="E14">
        <f t="shared" si="0"/>
        <v>0</v>
      </c>
      <c r="F14">
        <f t="shared" si="1"/>
        <v>0</v>
      </c>
      <c r="G14">
        <f t="shared" si="2"/>
        <v>29</v>
      </c>
    </row>
    <row r="15" spans="1:9" x14ac:dyDescent="0.25">
      <c r="A15" s="3">
        <f>Sheet1!G16</f>
        <v>25</v>
      </c>
      <c r="B15" s="3">
        <f>IF(Sheet1!H16&gt;0,1,0)</f>
        <v>0</v>
      </c>
      <c r="C15" s="3">
        <f>IF(Sheet1!I16&gt;0,1,0)</f>
        <v>1</v>
      </c>
      <c r="D15" s="3">
        <f>IF(Sheet1!J16&gt;0,1,0)</f>
        <v>0</v>
      </c>
      <c r="E15" s="3">
        <f t="shared" si="0"/>
        <v>0</v>
      </c>
      <c r="F15" s="3">
        <f t="shared" si="1"/>
        <v>25</v>
      </c>
      <c r="G15" s="3">
        <f t="shared" si="2"/>
        <v>0</v>
      </c>
    </row>
    <row r="16" spans="1:9" x14ac:dyDescent="0.25">
      <c r="A16">
        <f>Sheet1!G17</f>
        <v>29</v>
      </c>
      <c r="B16">
        <f>IF(Sheet1!H17&gt;0,1,0)</f>
        <v>0</v>
      </c>
      <c r="C16">
        <f>IF(Sheet1!I17&gt;0,1,0)</f>
        <v>0</v>
      </c>
      <c r="D16">
        <f>IF(Sheet1!J17&gt;0,1,0)</f>
        <v>1</v>
      </c>
      <c r="E16">
        <f t="shared" si="0"/>
        <v>0</v>
      </c>
      <c r="F16">
        <f t="shared" si="1"/>
        <v>0</v>
      </c>
      <c r="G16">
        <f t="shared" si="2"/>
        <v>29</v>
      </c>
    </row>
    <row r="17" spans="1:9" x14ac:dyDescent="0.25">
      <c r="A17">
        <f>Sheet1!G18</f>
        <v>0</v>
      </c>
      <c r="B17">
        <f>IF(Sheet1!H18&gt;0,1,0)</f>
        <v>0</v>
      </c>
      <c r="C17">
        <f>IF(Sheet1!I18&gt;0,1,0)</f>
        <v>0</v>
      </c>
      <c r="D17">
        <f>IF(Sheet1!J18&gt;0,1,0)</f>
        <v>0</v>
      </c>
      <c r="E17">
        <f t="shared" si="0"/>
        <v>0</v>
      </c>
      <c r="F17">
        <f t="shared" si="1"/>
        <v>0</v>
      </c>
      <c r="G17">
        <f t="shared" si="2"/>
        <v>0</v>
      </c>
    </row>
    <row r="19" spans="1:9" x14ac:dyDescent="0.25">
      <c r="D19" t="s">
        <v>24</v>
      </c>
      <c r="E19">
        <f>SUM(E2:E16)</f>
        <v>6</v>
      </c>
      <c r="F19">
        <f>SUM(F2:F17)</f>
        <v>147</v>
      </c>
      <c r="G19">
        <f>SUM(G2:G17)</f>
        <v>145</v>
      </c>
      <c r="H19">
        <f>SUM(E19:G19)</f>
        <v>298</v>
      </c>
      <c r="I19">
        <f>H19/Sheet1!A17</f>
        <v>21.285714285714285</v>
      </c>
    </row>
    <row r="20" spans="1:9" x14ac:dyDescent="0.25">
      <c r="D20" t="s">
        <v>33</v>
      </c>
      <c r="E20">
        <f>E19/SUM(B2:B17)</f>
        <v>2</v>
      </c>
      <c r="F20">
        <f>F19/SUM(C2:C17)</f>
        <v>21</v>
      </c>
      <c r="G20">
        <f>G19/SUM(D2:D17)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09E8-5587-4C68-8FE9-0F2ACF4FC8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</dc:creator>
  <cp:keywords/>
  <dc:description/>
  <cp:lastModifiedBy>nm ph</cp:lastModifiedBy>
  <cp:revision/>
  <dcterms:created xsi:type="dcterms:W3CDTF">2021-03-02T16:34:16Z</dcterms:created>
  <dcterms:modified xsi:type="dcterms:W3CDTF">2021-03-04T16:47:17Z</dcterms:modified>
  <cp:category/>
  <cp:contentStatus/>
</cp:coreProperties>
</file>