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fficial Intelligence\Period 3\Project Intelligent Systems\schnapsen\"/>
    </mc:Choice>
  </mc:AlternateContent>
  <xr:revisionPtr revIDLastSave="0" documentId="13_ncr:1_{277A3503-9408-4C9B-ABD4-1F5D5CC55379}" xr6:coauthVersionLast="46" xr6:coauthVersionMax="46" xr10:uidLastSave="{00000000-0000-0000-0000-000000000000}"/>
  <bookViews>
    <workbookView xWindow="-108" yWindow="-108" windowWidth="23256" windowHeight="12576" activeTab="3" xr2:uid="{54FF6865-2762-4F88-8597-4DF9EE18153B}"/>
  </bookViews>
  <sheets>
    <sheet name="dataset features" sheetId="1" r:id="rId1"/>
    <sheet name="models" sheetId="3" r:id="rId2"/>
    <sheet name="dataset torunament 10k games" sheetId="2" r:id="rId3"/>
    <sheet name="tournament 1000 games" sheetId="4" r:id="rId4"/>
  </sheets>
  <definedNames>
    <definedName name="_xlnm._FilterDatabase" localSheetId="2" hidden="1">'dataset torunament 10k games'!$A$2:$AC$2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L7" i="2"/>
  <c r="M7" i="2"/>
  <c r="N7" i="2"/>
  <c r="O7" i="2"/>
  <c r="P7" i="2"/>
  <c r="Q7" i="2"/>
  <c r="R7" i="2"/>
  <c r="I7" i="2"/>
  <c r="S7" i="2" s="1"/>
  <c r="V7" i="2"/>
  <c r="K6" i="2"/>
  <c r="L6" i="2"/>
  <c r="M6" i="2"/>
  <c r="N6" i="2"/>
  <c r="O6" i="2"/>
  <c r="P6" i="2"/>
  <c r="Q6" i="2"/>
  <c r="R6" i="2"/>
  <c r="I6" i="2"/>
  <c r="U6" i="2" s="1"/>
  <c r="S6" i="2"/>
  <c r="T6" i="2"/>
  <c r="X6" i="2"/>
  <c r="Y6" i="2"/>
  <c r="Z6" i="2"/>
  <c r="AA6" i="2"/>
  <c r="AB6" i="2"/>
  <c r="K37" i="4"/>
  <c r="I37" i="4"/>
  <c r="X37" i="4" s="1"/>
  <c r="K38" i="4"/>
  <c r="J38" i="4"/>
  <c r="Q38" i="4" s="1"/>
  <c r="H38" i="4"/>
  <c r="G38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L37" i="4"/>
  <c r="M37" i="4"/>
  <c r="N37" i="4"/>
  <c r="O37" i="4"/>
  <c r="P37" i="4"/>
  <c r="Q37" i="4"/>
  <c r="R37" i="4"/>
  <c r="S37" i="4"/>
  <c r="W37" i="4"/>
  <c r="AA37" i="4"/>
  <c r="K36" i="4"/>
  <c r="I36" i="4"/>
  <c r="K35" i="4"/>
  <c r="I35" i="4"/>
  <c r="K34" i="4"/>
  <c r="I34" i="4"/>
  <c r="K33" i="4"/>
  <c r="I33" i="4"/>
  <c r="L12" i="2"/>
  <c r="M12" i="2"/>
  <c r="N12" i="2"/>
  <c r="O12" i="2"/>
  <c r="P12" i="2"/>
  <c r="Q12" i="2"/>
  <c r="R12" i="2"/>
  <c r="I12" i="2"/>
  <c r="S12" i="2" s="1"/>
  <c r="K13" i="4"/>
  <c r="K20" i="4"/>
  <c r="J20" i="4"/>
  <c r="Q20" i="4" s="1"/>
  <c r="I20" i="4"/>
  <c r="AC20" i="4" s="1"/>
  <c r="H20" i="4"/>
  <c r="G20" i="4"/>
  <c r="V20" i="4"/>
  <c r="W20" i="4"/>
  <c r="X20" i="4"/>
  <c r="Y20" i="4"/>
  <c r="Z20" i="4"/>
  <c r="S21" i="4"/>
  <c r="T21" i="4"/>
  <c r="U21" i="4"/>
  <c r="V21" i="4"/>
  <c r="W21" i="4"/>
  <c r="X21" i="4"/>
  <c r="Y21" i="4"/>
  <c r="Z21" i="4"/>
  <c r="AA21" i="4"/>
  <c r="AB21" i="4"/>
  <c r="AC21" i="4"/>
  <c r="U22" i="4"/>
  <c r="V22" i="4"/>
  <c r="W22" i="4"/>
  <c r="Z22" i="4"/>
  <c r="AC22" i="4"/>
  <c r="S23" i="4"/>
  <c r="W23" i="4"/>
  <c r="Y23" i="4"/>
  <c r="Z23" i="4"/>
  <c r="V25" i="4"/>
  <c r="AC25" i="4"/>
  <c r="S27" i="4"/>
  <c r="T27" i="4"/>
  <c r="U27" i="4"/>
  <c r="V27" i="4"/>
  <c r="W27" i="4"/>
  <c r="X27" i="4"/>
  <c r="Y27" i="4"/>
  <c r="Z27" i="4"/>
  <c r="AA27" i="4"/>
  <c r="AB27" i="4"/>
  <c r="AC27" i="4"/>
  <c r="U28" i="4"/>
  <c r="AC28" i="4"/>
  <c r="L20" i="4"/>
  <c r="M20" i="4"/>
  <c r="N20" i="4"/>
  <c r="O20" i="4"/>
  <c r="P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J32" i="4"/>
  <c r="L32" i="4" s="1"/>
  <c r="H32" i="4"/>
  <c r="G32" i="4"/>
  <c r="J26" i="4"/>
  <c r="O26" i="4" s="1"/>
  <c r="H26" i="4"/>
  <c r="G26" i="4"/>
  <c r="I27" i="4"/>
  <c r="I28" i="4"/>
  <c r="W28" i="4" s="1"/>
  <c r="I29" i="4"/>
  <c r="W29" i="4" s="1"/>
  <c r="I30" i="4"/>
  <c r="AC30" i="4" s="1"/>
  <c r="I31" i="4"/>
  <c r="U31" i="4" s="1"/>
  <c r="K27" i="4"/>
  <c r="K28" i="4"/>
  <c r="K29" i="4"/>
  <c r="K30" i="4"/>
  <c r="K31" i="4"/>
  <c r="I22" i="4"/>
  <c r="X22" i="4" s="1"/>
  <c r="I23" i="4"/>
  <c r="T23" i="4" s="1"/>
  <c r="I24" i="4"/>
  <c r="U24" i="4" s="1"/>
  <c r="I25" i="4"/>
  <c r="T25" i="4" s="1"/>
  <c r="K22" i="4"/>
  <c r="K23" i="4"/>
  <c r="K24" i="4"/>
  <c r="K25" i="4"/>
  <c r="K21" i="4"/>
  <c r="I21" i="4"/>
  <c r="I19" i="4"/>
  <c r="V19" i="4" s="1"/>
  <c r="L8" i="2"/>
  <c r="M8" i="2"/>
  <c r="N8" i="2"/>
  <c r="O8" i="2"/>
  <c r="P8" i="2"/>
  <c r="Q8" i="2"/>
  <c r="R8" i="2"/>
  <c r="I8" i="2"/>
  <c r="S8" i="2" s="1"/>
  <c r="I18" i="4"/>
  <c r="U18" i="4" s="1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14" i="4"/>
  <c r="I17" i="4"/>
  <c r="T17" i="4" s="1"/>
  <c r="S17" i="4"/>
  <c r="AA17" i="4"/>
  <c r="T18" i="4"/>
  <c r="AB18" i="4"/>
  <c r="T19" i="4"/>
  <c r="U19" i="4"/>
  <c r="Y19" i="4"/>
  <c r="AA19" i="4"/>
  <c r="AB19" i="4"/>
  <c r="AC19" i="4"/>
  <c r="K16" i="4"/>
  <c r="K17" i="4"/>
  <c r="K18" i="4"/>
  <c r="K19" i="4"/>
  <c r="I16" i="4"/>
  <c r="T16" i="4" s="1"/>
  <c r="S16" i="4"/>
  <c r="W16" i="4"/>
  <c r="AA16" i="4"/>
  <c r="S15" i="4"/>
  <c r="T15" i="4"/>
  <c r="U15" i="4"/>
  <c r="V15" i="4"/>
  <c r="W15" i="4"/>
  <c r="X15" i="4"/>
  <c r="Y15" i="4"/>
  <c r="Z15" i="4"/>
  <c r="AA15" i="4"/>
  <c r="AB15" i="4"/>
  <c r="AC15" i="4"/>
  <c r="K15" i="4"/>
  <c r="I15" i="4"/>
  <c r="K42" i="2"/>
  <c r="L42" i="2"/>
  <c r="M42" i="2"/>
  <c r="N42" i="2"/>
  <c r="O42" i="2"/>
  <c r="P42" i="2"/>
  <c r="Q42" i="2"/>
  <c r="R42" i="2"/>
  <c r="I42" i="2"/>
  <c r="S42" i="2" s="1"/>
  <c r="S14" i="4"/>
  <c r="T14" i="4"/>
  <c r="U14" i="4"/>
  <c r="V14" i="4"/>
  <c r="W14" i="4"/>
  <c r="X14" i="4"/>
  <c r="Y14" i="4"/>
  <c r="Z14" i="4"/>
  <c r="AA14" i="4"/>
  <c r="AB14" i="4"/>
  <c r="AC14" i="4"/>
  <c r="M14" i="4"/>
  <c r="N14" i="4"/>
  <c r="O14" i="4"/>
  <c r="P14" i="4"/>
  <c r="Q14" i="4"/>
  <c r="R14" i="4"/>
  <c r="K14" i="4"/>
  <c r="J14" i="4"/>
  <c r="I14" i="4"/>
  <c r="H14" i="4"/>
  <c r="G14" i="4"/>
  <c r="L13" i="4"/>
  <c r="M13" i="4"/>
  <c r="N13" i="4"/>
  <c r="O13" i="4"/>
  <c r="P13" i="4"/>
  <c r="Q13" i="4"/>
  <c r="R13" i="4"/>
  <c r="I13" i="4"/>
  <c r="T13" i="4" s="1"/>
  <c r="S13" i="4"/>
  <c r="V13" i="4"/>
  <c r="W13" i="4"/>
  <c r="Z13" i="4"/>
  <c r="AA13" i="4"/>
  <c r="K12" i="4"/>
  <c r="L12" i="4"/>
  <c r="M12" i="4"/>
  <c r="N12" i="4"/>
  <c r="O12" i="4"/>
  <c r="P12" i="4"/>
  <c r="Q12" i="4"/>
  <c r="R12" i="4"/>
  <c r="I12" i="4"/>
  <c r="U12" i="4" s="1"/>
  <c r="S12" i="4"/>
  <c r="T12" i="4"/>
  <c r="AA12" i="4"/>
  <c r="AB12" i="4"/>
  <c r="S8" i="4"/>
  <c r="T8" i="4"/>
  <c r="U8" i="4"/>
  <c r="V8" i="4"/>
  <c r="W8" i="4"/>
  <c r="X8" i="4"/>
  <c r="Y8" i="4"/>
  <c r="Z8" i="4"/>
  <c r="AA8" i="4"/>
  <c r="AB8" i="4"/>
  <c r="AC8" i="4"/>
  <c r="L8" i="4"/>
  <c r="M8" i="4"/>
  <c r="N8" i="4"/>
  <c r="O8" i="4"/>
  <c r="P8" i="4"/>
  <c r="Q8" i="4"/>
  <c r="R8" i="4"/>
  <c r="K8" i="4"/>
  <c r="J8" i="4"/>
  <c r="H8" i="4"/>
  <c r="G8" i="4"/>
  <c r="I11" i="4"/>
  <c r="T11" i="4" s="1"/>
  <c r="AA11" i="4"/>
  <c r="K11" i="4"/>
  <c r="L11" i="4"/>
  <c r="M11" i="4"/>
  <c r="N11" i="4"/>
  <c r="O11" i="4"/>
  <c r="P11" i="4"/>
  <c r="Q11" i="4"/>
  <c r="R11" i="4"/>
  <c r="I10" i="4"/>
  <c r="T10" i="4" s="1"/>
  <c r="S10" i="4"/>
  <c r="W10" i="4"/>
  <c r="AA10" i="4"/>
  <c r="K10" i="4"/>
  <c r="L10" i="4"/>
  <c r="M10" i="4"/>
  <c r="N10" i="4"/>
  <c r="O10" i="4"/>
  <c r="P10" i="4"/>
  <c r="Q10" i="4"/>
  <c r="R10" i="4"/>
  <c r="K10" i="2"/>
  <c r="L10" i="2"/>
  <c r="M10" i="2"/>
  <c r="N10" i="2"/>
  <c r="O10" i="2"/>
  <c r="P10" i="2"/>
  <c r="Q10" i="2"/>
  <c r="R10" i="2"/>
  <c r="I10" i="2"/>
  <c r="S10" i="2" s="1"/>
  <c r="K9" i="4"/>
  <c r="L9" i="4"/>
  <c r="M9" i="4"/>
  <c r="N9" i="4"/>
  <c r="O9" i="4"/>
  <c r="P9" i="4"/>
  <c r="Q9" i="4"/>
  <c r="R9" i="4"/>
  <c r="I9" i="4"/>
  <c r="S9" i="4" s="1"/>
  <c r="U9" i="4"/>
  <c r="W9" i="4"/>
  <c r="X9" i="4"/>
  <c r="Y9" i="4"/>
  <c r="U4" i="4"/>
  <c r="V4" i="4"/>
  <c r="AC4" i="4"/>
  <c r="AB5" i="4"/>
  <c r="L4" i="4"/>
  <c r="M4" i="4"/>
  <c r="N4" i="4"/>
  <c r="O4" i="4"/>
  <c r="P4" i="4"/>
  <c r="Q4" i="4"/>
  <c r="R4" i="4"/>
  <c r="L5" i="4"/>
  <c r="M5" i="4"/>
  <c r="N5" i="4"/>
  <c r="O5" i="4"/>
  <c r="P5" i="4"/>
  <c r="Q5" i="4"/>
  <c r="R5" i="4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K5" i="4"/>
  <c r="K6" i="4"/>
  <c r="K7" i="4"/>
  <c r="I5" i="4"/>
  <c r="S5" i="4" s="1"/>
  <c r="I6" i="4"/>
  <c r="Z6" i="4" s="1"/>
  <c r="I7" i="4"/>
  <c r="Y7" i="4" s="1"/>
  <c r="K4" i="4"/>
  <c r="I4" i="4"/>
  <c r="W4" i="4" s="1"/>
  <c r="M3" i="4"/>
  <c r="N3" i="4"/>
  <c r="O3" i="4"/>
  <c r="P3" i="4"/>
  <c r="Q3" i="4"/>
  <c r="R3" i="4"/>
  <c r="L3" i="4"/>
  <c r="W3" i="4"/>
  <c r="K3" i="4"/>
  <c r="I3" i="4"/>
  <c r="X3" i="4" s="1"/>
  <c r="I5" i="2"/>
  <c r="S5" i="2" s="1"/>
  <c r="K5" i="2"/>
  <c r="L5" i="2"/>
  <c r="M5" i="2"/>
  <c r="N5" i="2"/>
  <c r="O5" i="2"/>
  <c r="P5" i="2"/>
  <c r="Q5" i="2"/>
  <c r="R5" i="2"/>
  <c r="L3" i="2"/>
  <c r="M3" i="2"/>
  <c r="N3" i="2"/>
  <c r="O3" i="2"/>
  <c r="P3" i="2"/>
  <c r="Q3" i="2"/>
  <c r="R3" i="2"/>
  <c r="K28" i="2"/>
  <c r="K25" i="2"/>
  <c r="K21" i="2"/>
  <c r="K34" i="2"/>
  <c r="K37" i="2"/>
  <c r="K38" i="2"/>
  <c r="K35" i="2"/>
  <c r="K18" i="2"/>
  <c r="K17" i="2"/>
  <c r="K36" i="2"/>
  <c r="K39" i="2"/>
  <c r="K30" i="2"/>
  <c r="K15" i="2"/>
  <c r="K16" i="2"/>
  <c r="K11" i="2"/>
  <c r="K27" i="2"/>
  <c r="K26" i="2"/>
  <c r="K31" i="2"/>
  <c r="K40" i="2"/>
  <c r="K23" i="2"/>
  <c r="K13" i="2"/>
  <c r="K41" i="2"/>
  <c r="K14" i="2"/>
  <c r="K19" i="2"/>
  <c r="K9" i="2"/>
  <c r="K33" i="2"/>
  <c r="K32" i="2"/>
  <c r="K29" i="2"/>
  <c r="K20" i="2"/>
  <c r="K24" i="2"/>
  <c r="K4" i="2"/>
  <c r="K3" i="2"/>
  <c r="K22" i="2"/>
  <c r="I28" i="2"/>
  <c r="I25" i="2"/>
  <c r="I21" i="2"/>
  <c r="I34" i="2"/>
  <c r="AC34" i="2" s="1"/>
  <c r="I37" i="2"/>
  <c r="T37" i="2" s="1"/>
  <c r="I38" i="2"/>
  <c r="I35" i="2"/>
  <c r="T35" i="2" s="1"/>
  <c r="I18" i="2"/>
  <c r="Y18" i="2" s="1"/>
  <c r="I17" i="2"/>
  <c r="I36" i="2"/>
  <c r="I39" i="2"/>
  <c r="I30" i="2"/>
  <c r="AC30" i="2" s="1"/>
  <c r="I15" i="2"/>
  <c r="T15" i="2" s="1"/>
  <c r="I16" i="2"/>
  <c r="AA16" i="2" s="1"/>
  <c r="I11" i="2"/>
  <c r="X11" i="2" s="1"/>
  <c r="I27" i="2"/>
  <c r="Y27" i="2" s="1"/>
  <c r="I26" i="2"/>
  <c r="I31" i="2"/>
  <c r="I40" i="2"/>
  <c r="T40" i="2" s="1"/>
  <c r="I23" i="2"/>
  <c r="S23" i="2" s="1"/>
  <c r="I13" i="2"/>
  <c r="S13" i="2" s="1"/>
  <c r="I41" i="2"/>
  <c r="I14" i="2"/>
  <c r="Z14" i="2" s="1"/>
  <c r="I19" i="2"/>
  <c r="T19" i="2" s="1"/>
  <c r="I9" i="2"/>
  <c r="I33" i="2"/>
  <c r="I32" i="2"/>
  <c r="AB32" i="2" s="1"/>
  <c r="I29" i="2"/>
  <c r="V29" i="2" s="1"/>
  <c r="I20" i="2"/>
  <c r="T20" i="2" s="1"/>
  <c r="I24" i="2"/>
  <c r="T24" i="2" s="1"/>
  <c r="I4" i="2"/>
  <c r="S4" i="2" s="1"/>
  <c r="I3" i="2"/>
  <c r="U3" i="2" s="1"/>
  <c r="L22" i="2"/>
  <c r="L28" i="2"/>
  <c r="L25" i="2"/>
  <c r="L21" i="2"/>
  <c r="L34" i="2"/>
  <c r="L37" i="2"/>
  <c r="L38" i="2"/>
  <c r="L35" i="2"/>
  <c r="L18" i="2"/>
  <c r="L17" i="2"/>
  <c r="L36" i="2"/>
  <c r="L39" i="2"/>
  <c r="L30" i="2"/>
  <c r="L15" i="2"/>
  <c r="L16" i="2"/>
  <c r="L11" i="2"/>
  <c r="L27" i="2"/>
  <c r="L26" i="2"/>
  <c r="L31" i="2"/>
  <c r="L40" i="2"/>
  <c r="L23" i="2"/>
  <c r="L13" i="2"/>
  <c r="L41" i="2"/>
  <c r="L14" i="2"/>
  <c r="L19" i="2"/>
  <c r="L9" i="2"/>
  <c r="L33" i="2"/>
  <c r="L32" i="2"/>
  <c r="L29" i="2"/>
  <c r="L20" i="2"/>
  <c r="L24" i="2"/>
  <c r="L4" i="2"/>
  <c r="M4" i="2"/>
  <c r="N4" i="2"/>
  <c r="O4" i="2"/>
  <c r="P4" i="2"/>
  <c r="Q4" i="2"/>
  <c r="R4" i="2"/>
  <c r="M24" i="2"/>
  <c r="N24" i="2"/>
  <c r="O24" i="2"/>
  <c r="P24" i="2"/>
  <c r="Q24" i="2"/>
  <c r="R24" i="2"/>
  <c r="M20" i="2"/>
  <c r="N20" i="2"/>
  <c r="O20" i="2"/>
  <c r="P20" i="2"/>
  <c r="Q20" i="2"/>
  <c r="R20" i="2"/>
  <c r="M29" i="2"/>
  <c r="N29" i="2"/>
  <c r="O29" i="2"/>
  <c r="P29" i="2"/>
  <c r="Q29" i="2"/>
  <c r="R29" i="2"/>
  <c r="U32" i="2"/>
  <c r="M32" i="2"/>
  <c r="N32" i="2"/>
  <c r="O32" i="2"/>
  <c r="P32" i="2"/>
  <c r="Q32" i="2"/>
  <c r="R32" i="2"/>
  <c r="V41" i="2"/>
  <c r="M41" i="2"/>
  <c r="N41" i="2"/>
  <c r="O41" i="2"/>
  <c r="P41" i="2"/>
  <c r="Q41" i="2"/>
  <c r="R41" i="2"/>
  <c r="M33" i="2"/>
  <c r="N33" i="2"/>
  <c r="O33" i="2"/>
  <c r="P33" i="2"/>
  <c r="Q33" i="2"/>
  <c r="R33" i="2"/>
  <c r="U33" i="2"/>
  <c r="X33" i="2"/>
  <c r="AB33" i="2"/>
  <c r="AC33" i="2"/>
  <c r="M9" i="2"/>
  <c r="N9" i="2"/>
  <c r="O9" i="2"/>
  <c r="P9" i="2"/>
  <c r="Q9" i="2"/>
  <c r="R9" i="2"/>
  <c r="S9" i="2"/>
  <c r="M19" i="2"/>
  <c r="N19" i="2"/>
  <c r="O19" i="2"/>
  <c r="P19" i="2"/>
  <c r="Q19" i="2"/>
  <c r="R19" i="2"/>
  <c r="M14" i="2"/>
  <c r="N14" i="2"/>
  <c r="O14" i="2"/>
  <c r="P14" i="2"/>
  <c r="Q14" i="2"/>
  <c r="R14" i="2"/>
  <c r="M23" i="2"/>
  <c r="N23" i="2"/>
  <c r="O23" i="2"/>
  <c r="P23" i="2"/>
  <c r="Q23" i="2"/>
  <c r="R23" i="2"/>
  <c r="M13" i="2"/>
  <c r="N13" i="2"/>
  <c r="O13" i="2"/>
  <c r="P13" i="2"/>
  <c r="Q13" i="2"/>
  <c r="R13" i="2"/>
  <c r="M40" i="2"/>
  <c r="N40" i="2"/>
  <c r="O40" i="2"/>
  <c r="P40" i="2"/>
  <c r="Q40" i="2"/>
  <c r="R40" i="2"/>
  <c r="N22" i="2"/>
  <c r="O22" i="2"/>
  <c r="P22" i="2"/>
  <c r="Q22" i="2"/>
  <c r="R22" i="2"/>
  <c r="N28" i="2"/>
  <c r="O28" i="2"/>
  <c r="P28" i="2"/>
  <c r="Q28" i="2"/>
  <c r="R28" i="2"/>
  <c r="N25" i="2"/>
  <c r="O25" i="2"/>
  <c r="P25" i="2"/>
  <c r="Q25" i="2"/>
  <c r="R25" i="2"/>
  <c r="N21" i="2"/>
  <c r="O21" i="2"/>
  <c r="P21" i="2"/>
  <c r="Q21" i="2"/>
  <c r="R21" i="2"/>
  <c r="N34" i="2"/>
  <c r="O34" i="2"/>
  <c r="P34" i="2"/>
  <c r="Q34" i="2"/>
  <c r="R34" i="2"/>
  <c r="N37" i="2"/>
  <c r="O37" i="2"/>
  <c r="P37" i="2"/>
  <c r="Q37" i="2"/>
  <c r="R37" i="2"/>
  <c r="N38" i="2"/>
  <c r="O38" i="2"/>
  <c r="P38" i="2"/>
  <c r="Q38" i="2"/>
  <c r="R38" i="2"/>
  <c r="N35" i="2"/>
  <c r="O35" i="2"/>
  <c r="P35" i="2"/>
  <c r="Q35" i="2"/>
  <c r="R35" i="2"/>
  <c r="N18" i="2"/>
  <c r="O18" i="2"/>
  <c r="P18" i="2"/>
  <c r="Q18" i="2"/>
  <c r="R18" i="2"/>
  <c r="N17" i="2"/>
  <c r="O17" i="2"/>
  <c r="P17" i="2"/>
  <c r="Q17" i="2"/>
  <c r="R17" i="2"/>
  <c r="N36" i="2"/>
  <c r="O36" i="2"/>
  <c r="P36" i="2"/>
  <c r="Q36" i="2"/>
  <c r="R36" i="2"/>
  <c r="N39" i="2"/>
  <c r="O39" i="2"/>
  <c r="P39" i="2"/>
  <c r="Q39" i="2"/>
  <c r="R39" i="2"/>
  <c r="N30" i="2"/>
  <c r="O30" i="2"/>
  <c r="P30" i="2"/>
  <c r="Q30" i="2"/>
  <c r="R30" i="2"/>
  <c r="N15" i="2"/>
  <c r="O15" i="2"/>
  <c r="P15" i="2"/>
  <c r="Q15" i="2"/>
  <c r="R15" i="2"/>
  <c r="N16" i="2"/>
  <c r="O16" i="2"/>
  <c r="P16" i="2"/>
  <c r="Q16" i="2"/>
  <c r="R16" i="2"/>
  <c r="N11" i="2"/>
  <c r="O11" i="2"/>
  <c r="P11" i="2"/>
  <c r="Q11" i="2"/>
  <c r="R11" i="2"/>
  <c r="N27" i="2"/>
  <c r="O27" i="2"/>
  <c r="P27" i="2"/>
  <c r="Q27" i="2"/>
  <c r="R27" i="2"/>
  <c r="N26" i="2"/>
  <c r="O26" i="2"/>
  <c r="P26" i="2"/>
  <c r="Q26" i="2"/>
  <c r="R26" i="2"/>
  <c r="N31" i="2"/>
  <c r="O31" i="2"/>
  <c r="P31" i="2"/>
  <c r="Q31" i="2"/>
  <c r="R31" i="2"/>
  <c r="M28" i="2"/>
  <c r="M25" i="2"/>
  <c r="M21" i="2"/>
  <c r="M34" i="2"/>
  <c r="M37" i="2"/>
  <c r="M38" i="2"/>
  <c r="M35" i="2"/>
  <c r="M18" i="2"/>
  <c r="M17" i="2"/>
  <c r="M36" i="2"/>
  <c r="M39" i="2"/>
  <c r="M30" i="2"/>
  <c r="M15" i="2"/>
  <c r="M16" i="2"/>
  <c r="M11" i="2"/>
  <c r="M27" i="2"/>
  <c r="M26" i="2"/>
  <c r="M31" i="2"/>
  <c r="M22" i="2"/>
  <c r="T31" i="2"/>
  <c r="AB26" i="2"/>
  <c r="Z39" i="2"/>
  <c r="T36" i="2"/>
  <c r="AB17" i="2"/>
  <c r="I22" i="2"/>
  <c r="Y22" i="2" s="1"/>
  <c r="T25" i="2"/>
  <c r="AA38" i="2"/>
  <c r="Z21" i="2"/>
  <c r="AB28" i="2"/>
  <c r="W6" i="2" l="1"/>
  <c r="V6" i="2"/>
  <c r="W8" i="2"/>
  <c r="Z8" i="2"/>
  <c r="Y8" i="2"/>
  <c r="X8" i="2"/>
  <c r="Z7" i="2"/>
  <c r="V42" i="2"/>
  <c r="Y7" i="2"/>
  <c r="X7" i="2"/>
  <c r="W7" i="2"/>
  <c r="AC7" i="2"/>
  <c r="U7" i="2"/>
  <c r="AB7" i="2"/>
  <c r="T7" i="2"/>
  <c r="AA7" i="2"/>
  <c r="AC6" i="2"/>
  <c r="N38" i="4"/>
  <c r="M38" i="4"/>
  <c r="L38" i="4"/>
  <c r="P38" i="4"/>
  <c r="O38" i="4"/>
  <c r="AC37" i="4"/>
  <c r="U37" i="4"/>
  <c r="V37" i="4"/>
  <c r="AB37" i="4"/>
  <c r="T37" i="4"/>
  <c r="Y37" i="4"/>
  <c r="I38" i="4"/>
  <c r="Z37" i="4"/>
  <c r="R38" i="4"/>
  <c r="W38" i="4"/>
  <c r="V38" i="4"/>
  <c r="AB38" i="4"/>
  <c r="X31" i="4"/>
  <c r="T31" i="4"/>
  <c r="AB31" i="4"/>
  <c r="AA31" i="4"/>
  <c r="S31" i="4"/>
  <c r="Z31" i="4"/>
  <c r="Y31" i="4"/>
  <c r="W31" i="4"/>
  <c r="V31" i="4"/>
  <c r="AC31" i="4"/>
  <c r="V30" i="4"/>
  <c r="S30" i="4"/>
  <c r="AA30" i="4"/>
  <c r="W30" i="4"/>
  <c r="I32" i="4"/>
  <c r="X32" i="4" s="1"/>
  <c r="U30" i="4"/>
  <c r="AB30" i="4"/>
  <c r="T30" i="4"/>
  <c r="Y30" i="4"/>
  <c r="Z30" i="4"/>
  <c r="X30" i="4"/>
  <c r="K32" i="4"/>
  <c r="U29" i="4"/>
  <c r="AB29" i="4"/>
  <c r="T29" i="4"/>
  <c r="V29" i="4"/>
  <c r="AC29" i="4"/>
  <c r="AA29" i="4"/>
  <c r="S29" i="4"/>
  <c r="Z29" i="4"/>
  <c r="Y29" i="4"/>
  <c r="X29" i="4"/>
  <c r="R32" i="4"/>
  <c r="Q32" i="4"/>
  <c r="P32" i="4"/>
  <c r="O32" i="4"/>
  <c r="N32" i="4"/>
  <c r="M32" i="4"/>
  <c r="V28" i="4"/>
  <c r="AB28" i="4"/>
  <c r="W32" i="4"/>
  <c r="S28" i="4"/>
  <c r="Z28" i="4"/>
  <c r="AA28" i="4"/>
  <c r="Y28" i="4"/>
  <c r="T28" i="4"/>
  <c r="X28" i="4"/>
  <c r="S25" i="4"/>
  <c r="AB25" i="4"/>
  <c r="AA25" i="4"/>
  <c r="Y25" i="4"/>
  <c r="U25" i="4"/>
  <c r="Z25" i="4"/>
  <c r="X25" i="4"/>
  <c r="W25" i="4"/>
  <c r="N26" i="4"/>
  <c r="AB24" i="4"/>
  <c r="T24" i="4"/>
  <c r="AA24" i="4"/>
  <c r="S24" i="4"/>
  <c r="Z24" i="4"/>
  <c r="Y24" i="4"/>
  <c r="X24" i="4"/>
  <c r="W24" i="4"/>
  <c r="V24" i="4"/>
  <c r="AC24" i="4"/>
  <c r="Z10" i="2"/>
  <c r="Y10" i="2"/>
  <c r="Z42" i="2"/>
  <c r="X10" i="2"/>
  <c r="X42" i="2"/>
  <c r="W10" i="2"/>
  <c r="W42" i="2"/>
  <c r="Y12" i="2"/>
  <c r="X12" i="2"/>
  <c r="W12" i="2"/>
  <c r="V12" i="2"/>
  <c r="AC12" i="2"/>
  <c r="U12" i="2"/>
  <c r="Z12" i="2"/>
  <c r="AB12" i="2"/>
  <c r="T12" i="2"/>
  <c r="AA12" i="2"/>
  <c r="M26" i="4"/>
  <c r="AA23" i="4"/>
  <c r="V23" i="4"/>
  <c r="X23" i="4"/>
  <c r="AC23" i="4"/>
  <c r="U23" i="4"/>
  <c r="AB23" i="4"/>
  <c r="R20" i="4"/>
  <c r="U20" i="4"/>
  <c r="S20" i="4"/>
  <c r="AB20" i="4"/>
  <c r="T20" i="4"/>
  <c r="AA20" i="4"/>
  <c r="L26" i="4"/>
  <c r="K26" i="4"/>
  <c r="R26" i="4"/>
  <c r="Q26" i="4"/>
  <c r="P26" i="4"/>
  <c r="AB22" i="4"/>
  <c r="T22" i="4"/>
  <c r="AA22" i="4"/>
  <c r="S22" i="4"/>
  <c r="Y22" i="4"/>
  <c r="I26" i="4"/>
  <c r="Y26" i="4" s="1"/>
  <c r="S19" i="4"/>
  <c r="Z19" i="4"/>
  <c r="X19" i="4"/>
  <c r="W19" i="4"/>
  <c r="V8" i="2"/>
  <c r="AC8" i="2"/>
  <c r="U8" i="2"/>
  <c r="AB8" i="2"/>
  <c r="T8" i="2"/>
  <c r="AA8" i="2"/>
  <c r="Z18" i="4"/>
  <c r="AA18" i="4"/>
  <c r="S18" i="4"/>
  <c r="Y18" i="4"/>
  <c r="X18" i="4"/>
  <c r="W18" i="4"/>
  <c r="V18" i="4"/>
  <c r="AC18" i="4"/>
  <c r="Y17" i="4"/>
  <c r="X17" i="4"/>
  <c r="W17" i="4"/>
  <c r="AC17" i="4"/>
  <c r="U17" i="4"/>
  <c r="Z17" i="4"/>
  <c r="V17" i="4"/>
  <c r="AB17" i="4"/>
  <c r="Y16" i="4"/>
  <c r="Z16" i="4"/>
  <c r="X16" i="4"/>
  <c r="V16" i="4"/>
  <c r="AC16" i="4"/>
  <c r="U16" i="4"/>
  <c r="AB16" i="4"/>
  <c r="Y42" i="2"/>
  <c r="AC42" i="2"/>
  <c r="U42" i="2"/>
  <c r="AB42" i="2"/>
  <c r="T42" i="2"/>
  <c r="AA42" i="2"/>
  <c r="Y13" i="4"/>
  <c r="X13" i="4"/>
  <c r="AC13" i="4"/>
  <c r="U13" i="4"/>
  <c r="AB13" i="4"/>
  <c r="Y12" i="4"/>
  <c r="X12" i="4"/>
  <c r="Z12" i="4"/>
  <c r="W12" i="4"/>
  <c r="V12" i="4"/>
  <c r="AC12" i="4"/>
  <c r="I8" i="4"/>
  <c r="S3" i="4"/>
  <c r="AC3" i="4"/>
  <c r="U3" i="4"/>
  <c r="AB4" i="4"/>
  <c r="T4" i="4"/>
  <c r="V3" i="4"/>
  <c r="AB3" i="4"/>
  <c r="T3" i="4"/>
  <c r="AA4" i="4"/>
  <c r="S4" i="4"/>
  <c r="AA3" i="4"/>
  <c r="Z4" i="4"/>
  <c r="AC9" i="4"/>
  <c r="Z3" i="4"/>
  <c r="Y4" i="4"/>
  <c r="AA9" i="4"/>
  <c r="Y3" i="4"/>
  <c r="X4" i="4"/>
  <c r="Z9" i="4"/>
  <c r="S11" i="4"/>
  <c r="X7" i="4"/>
  <c r="X11" i="4"/>
  <c r="Z11" i="4"/>
  <c r="Y11" i="4"/>
  <c r="W11" i="4"/>
  <c r="V11" i="4"/>
  <c r="AC11" i="4"/>
  <c r="U11" i="4"/>
  <c r="AB11" i="4"/>
  <c r="Y10" i="4"/>
  <c r="Z10" i="4"/>
  <c r="X10" i="4"/>
  <c r="V10" i="4"/>
  <c r="AC10" i="4"/>
  <c r="U10" i="4"/>
  <c r="AB10" i="4"/>
  <c r="V10" i="2"/>
  <c r="AC10" i="2"/>
  <c r="U10" i="2"/>
  <c r="AB10" i="2"/>
  <c r="T10" i="2"/>
  <c r="AA10" i="2"/>
  <c r="V9" i="4"/>
  <c r="AB9" i="4"/>
  <c r="T9" i="4"/>
  <c r="W7" i="4"/>
  <c r="V7" i="4"/>
  <c r="U7" i="4"/>
  <c r="AB7" i="4"/>
  <c r="T7" i="4"/>
  <c r="AA7" i="4"/>
  <c r="S7" i="4"/>
  <c r="AC7" i="4"/>
  <c r="Z7" i="4"/>
  <c r="Y6" i="4"/>
  <c r="X6" i="4"/>
  <c r="W6" i="4"/>
  <c r="V6" i="4"/>
  <c r="AC6" i="4"/>
  <c r="AB6" i="4"/>
  <c r="AA6" i="4"/>
  <c r="S6" i="4"/>
  <c r="U6" i="4"/>
  <c r="T6" i="4"/>
  <c r="AC5" i="4"/>
  <c r="T5" i="4"/>
  <c r="Z5" i="4"/>
  <c r="Y5" i="4"/>
  <c r="W5" i="4"/>
  <c r="X5" i="4"/>
  <c r="V5" i="4"/>
  <c r="U5" i="4"/>
  <c r="AA5" i="4"/>
  <c r="AC5" i="2"/>
  <c r="U5" i="2"/>
  <c r="Z5" i="2"/>
  <c r="Y5" i="2"/>
  <c r="X5" i="2"/>
  <c r="W5" i="2"/>
  <c r="V5" i="2"/>
  <c r="AA14" i="2"/>
  <c r="AB5" i="2"/>
  <c r="T5" i="2"/>
  <c r="AA5" i="2"/>
  <c r="Y3" i="2"/>
  <c r="AA3" i="2"/>
  <c r="X3" i="2"/>
  <c r="AB3" i="2"/>
  <c r="Z3" i="2"/>
  <c r="W3" i="2"/>
  <c r="T3" i="2"/>
  <c r="S3" i="2"/>
  <c r="V3" i="2"/>
  <c r="AC3" i="2"/>
  <c r="Z4" i="2"/>
  <c r="Y4" i="2"/>
  <c r="X4" i="2"/>
  <c r="T4" i="2"/>
  <c r="AA4" i="2"/>
  <c r="T14" i="2"/>
  <c r="W4" i="2"/>
  <c r="V4" i="2"/>
  <c r="AA33" i="2"/>
  <c r="AB29" i="2"/>
  <c r="T29" i="2"/>
  <c r="AA20" i="2"/>
  <c r="AC29" i="2"/>
  <c r="U29" i="2"/>
  <c r="Z33" i="2"/>
  <c r="AA29" i="2"/>
  <c r="S29" i="2"/>
  <c r="S20" i="2"/>
  <c r="Z29" i="2"/>
  <c r="V33" i="2"/>
  <c r="AA32" i="2"/>
  <c r="Y29" i="2"/>
  <c r="U35" i="2"/>
  <c r="S14" i="2"/>
  <c r="S19" i="2"/>
  <c r="Z9" i="2"/>
  <c r="T33" i="2"/>
  <c r="T32" i="2"/>
  <c r="X29" i="2"/>
  <c r="AC4" i="2"/>
  <c r="U4" i="2"/>
  <c r="X9" i="2"/>
  <c r="S33" i="2"/>
  <c r="S32" i="2"/>
  <c r="W29" i="2"/>
  <c r="AB4" i="2"/>
  <c r="W9" i="2"/>
  <c r="AA24" i="2"/>
  <c r="S24" i="2"/>
  <c r="Y24" i="2"/>
  <c r="Z24" i="2"/>
  <c r="W24" i="2"/>
  <c r="V24" i="2"/>
  <c r="AC24" i="2"/>
  <c r="U24" i="2"/>
  <c r="X24" i="2"/>
  <c r="AB24" i="2"/>
  <c r="X20" i="2"/>
  <c r="W20" i="2"/>
  <c r="V20" i="2"/>
  <c r="Z20" i="2"/>
  <c r="Y20" i="2"/>
  <c r="AC20" i="2"/>
  <c r="U20" i="2"/>
  <c r="AB20" i="2"/>
  <c r="Y32" i="2"/>
  <c r="Z32" i="2"/>
  <c r="W32" i="2"/>
  <c r="V32" i="2"/>
  <c r="X32" i="2"/>
  <c r="AC32" i="2"/>
  <c r="S41" i="2"/>
  <c r="AC41" i="2"/>
  <c r="T41" i="2"/>
  <c r="AA41" i="2"/>
  <c r="Z41" i="2"/>
  <c r="Y41" i="2"/>
  <c r="X41" i="2"/>
  <c r="U41" i="2"/>
  <c r="AB41" i="2"/>
  <c r="W41" i="2"/>
  <c r="Y33" i="2"/>
  <c r="W33" i="2"/>
  <c r="Y9" i="2"/>
  <c r="V9" i="2"/>
  <c r="AC9" i="2"/>
  <c r="U9" i="2"/>
  <c r="AB9" i="2"/>
  <c r="T9" i="2"/>
  <c r="AA9" i="2"/>
  <c r="X19" i="2"/>
  <c r="W19" i="2"/>
  <c r="V19" i="2"/>
  <c r="AA19" i="2"/>
  <c r="Z19" i="2"/>
  <c r="Y19" i="2"/>
  <c r="AC19" i="2"/>
  <c r="U19" i="2"/>
  <c r="AB19" i="2"/>
  <c r="Y14" i="2"/>
  <c r="X14" i="2"/>
  <c r="W14" i="2"/>
  <c r="V14" i="2"/>
  <c r="AC14" i="2"/>
  <c r="U14" i="2"/>
  <c r="AB14" i="2"/>
  <c r="V28" i="2"/>
  <c r="AA30" i="2"/>
  <c r="S17" i="2"/>
  <c r="W15" i="2"/>
  <c r="S16" i="2"/>
  <c r="T16" i="2"/>
  <c r="W35" i="2"/>
  <c r="V25" i="2"/>
  <c r="AA15" i="2"/>
  <c r="AC21" i="2"/>
  <c r="S38" i="2"/>
  <c r="U15" i="2"/>
  <c r="U38" i="2"/>
  <c r="AC31" i="2"/>
  <c r="AC39" i="2"/>
  <c r="Z25" i="2"/>
  <c r="S28" i="2"/>
  <c r="W30" i="2"/>
  <c r="T38" i="2"/>
  <c r="AC26" i="2"/>
  <c r="Z17" i="2"/>
  <c r="V26" i="2"/>
  <c r="T39" i="2"/>
  <c r="W34" i="2"/>
  <c r="Z26" i="2"/>
  <c r="Y17" i="2"/>
  <c r="AC25" i="2"/>
  <c r="U26" i="2"/>
  <c r="V17" i="2"/>
  <c r="W21" i="2"/>
  <c r="Y26" i="2"/>
  <c r="AB35" i="2"/>
  <c r="X16" i="2"/>
  <c r="U17" i="2"/>
  <c r="T21" i="2"/>
  <c r="Y16" i="2"/>
  <c r="Y35" i="2"/>
  <c r="S26" i="2"/>
  <c r="U16" i="2"/>
  <c r="X35" i="2"/>
  <c r="X25" i="2"/>
  <c r="AC15" i="2"/>
  <c r="Y38" i="2"/>
  <c r="Y23" i="2"/>
  <c r="X23" i="2"/>
  <c r="W23" i="2"/>
  <c r="V23" i="2"/>
  <c r="AC23" i="2"/>
  <c r="U23" i="2"/>
  <c r="Z23" i="2"/>
  <c r="AB23" i="2"/>
  <c r="T23" i="2"/>
  <c r="AA23" i="2"/>
  <c r="Y13" i="2"/>
  <c r="Z13" i="2"/>
  <c r="W13" i="2"/>
  <c r="V13" i="2"/>
  <c r="X13" i="2"/>
  <c r="AC13" i="2"/>
  <c r="U13" i="2"/>
  <c r="AB13" i="2"/>
  <c r="T13" i="2"/>
  <c r="AA13" i="2"/>
  <c r="Z40" i="2"/>
  <c r="Y40" i="2"/>
  <c r="X40" i="2"/>
  <c r="AA40" i="2"/>
  <c r="V40" i="2"/>
  <c r="AC40" i="2"/>
  <c r="U40" i="2"/>
  <c r="S40" i="2"/>
  <c r="W40" i="2"/>
  <c r="AB40" i="2"/>
  <c r="S31" i="2"/>
  <c r="S36" i="2"/>
  <c r="S25" i="2"/>
  <c r="W26" i="2"/>
  <c r="T27" i="2"/>
  <c r="V16" i="2"/>
  <c r="X30" i="2"/>
  <c r="U39" i="2"/>
  <c r="W17" i="2"/>
  <c r="T18" i="2"/>
  <c r="V38" i="2"/>
  <c r="X34" i="2"/>
  <c r="U21" i="2"/>
  <c r="W28" i="2"/>
  <c r="T22" i="2"/>
  <c r="AA26" i="2"/>
  <c r="AC11" i="2"/>
  <c r="Z16" i="2"/>
  <c r="AB30" i="2"/>
  <c r="Y39" i="2"/>
  <c r="AA17" i="2"/>
  <c r="AC35" i="2"/>
  <c r="Z38" i="2"/>
  <c r="AB34" i="2"/>
  <c r="Y21" i="2"/>
  <c r="AA28" i="2"/>
  <c r="AC36" i="2"/>
  <c r="AA34" i="2"/>
  <c r="Z28" i="2"/>
  <c r="AB11" i="2"/>
  <c r="S27" i="2"/>
  <c r="S18" i="2"/>
  <c r="X31" i="2"/>
  <c r="W11" i="2"/>
  <c r="V30" i="2"/>
  <c r="X36" i="2"/>
  <c r="V34" i="2"/>
  <c r="U28" i="2"/>
  <c r="AB31" i="2"/>
  <c r="AA11" i="2"/>
  <c r="Z30" i="2"/>
  <c r="AB36" i="2"/>
  <c r="AA35" i="2"/>
  <c r="AC37" i="2"/>
  <c r="Z34" i="2"/>
  <c r="AB25" i="2"/>
  <c r="Y28" i="2"/>
  <c r="S11" i="2"/>
  <c r="S35" i="2"/>
  <c r="W31" i="2"/>
  <c r="T26" i="2"/>
  <c r="V11" i="2"/>
  <c r="X15" i="2"/>
  <c r="U30" i="2"/>
  <c r="W36" i="2"/>
  <c r="T17" i="2"/>
  <c r="V35" i="2"/>
  <c r="X37" i="2"/>
  <c r="U34" i="2"/>
  <c r="W25" i="2"/>
  <c r="T28" i="2"/>
  <c r="AA31" i="2"/>
  <c r="AC27" i="2"/>
  <c r="Z11" i="2"/>
  <c r="AB15" i="2"/>
  <c r="Y30" i="2"/>
  <c r="AA36" i="2"/>
  <c r="AC18" i="2"/>
  <c r="Z35" i="2"/>
  <c r="AB37" i="2"/>
  <c r="Y34" i="2"/>
  <c r="AA25" i="2"/>
  <c r="AC22" i="2"/>
  <c r="V31" i="2"/>
  <c r="X27" i="2"/>
  <c r="U11" i="2"/>
  <c r="W37" i="2"/>
  <c r="T34" i="2"/>
  <c r="AA37" i="2"/>
  <c r="AB22" i="2"/>
  <c r="T30" i="2"/>
  <c r="V36" i="2"/>
  <c r="X18" i="2"/>
  <c r="X22" i="2"/>
  <c r="Z31" i="2"/>
  <c r="AB27" i="2"/>
  <c r="Y11" i="2"/>
  <c r="Z36" i="2"/>
  <c r="AB18" i="2"/>
  <c r="S15" i="2"/>
  <c r="S37" i="2"/>
  <c r="U31" i="2"/>
  <c r="W27" i="2"/>
  <c r="T11" i="2"/>
  <c r="V15" i="2"/>
  <c r="X39" i="2"/>
  <c r="U36" i="2"/>
  <c r="W18" i="2"/>
  <c r="V37" i="2"/>
  <c r="X21" i="2"/>
  <c r="U25" i="2"/>
  <c r="W22" i="2"/>
  <c r="Y31" i="2"/>
  <c r="AA27" i="2"/>
  <c r="AC16" i="2"/>
  <c r="Z15" i="2"/>
  <c r="AB39" i="2"/>
  <c r="Y36" i="2"/>
  <c r="AA18" i="2"/>
  <c r="AC38" i="2"/>
  <c r="Z37" i="2"/>
  <c r="AB21" i="2"/>
  <c r="Y25" i="2"/>
  <c r="AA22" i="2"/>
  <c r="S30" i="2"/>
  <c r="S34" i="2"/>
  <c r="V27" i="2"/>
  <c r="V22" i="2"/>
  <c r="Z27" i="2"/>
  <c r="AB16" i="2"/>
  <c r="Y15" i="2"/>
  <c r="AA39" i="2"/>
  <c r="AC17" i="2"/>
  <c r="Z18" i="2"/>
  <c r="AB38" i="2"/>
  <c r="Y37" i="2"/>
  <c r="AA21" i="2"/>
  <c r="AC28" i="2"/>
  <c r="Z22" i="2"/>
  <c r="W39" i="2"/>
  <c r="V18" i="2"/>
  <c r="X38" i="2"/>
  <c r="U37" i="2"/>
  <c r="S22" i="2"/>
  <c r="S39" i="2"/>
  <c r="S21" i="2"/>
  <c r="X26" i="2"/>
  <c r="U27" i="2"/>
  <c r="W16" i="2"/>
  <c r="V39" i="2"/>
  <c r="X17" i="2"/>
  <c r="U18" i="2"/>
  <c r="W38" i="2"/>
  <c r="V21" i="2"/>
  <c r="X28" i="2"/>
  <c r="U22" i="2"/>
  <c r="S38" i="4" l="1"/>
  <c r="Z38" i="4"/>
  <c r="AA38" i="4"/>
  <c r="X38" i="4"/>
  <c r="U38" i="4"/>
  <c r="AC38" i="4"/>
  <c r="Y38" i="4"/>
  <c r="T38" i="4"/>
  <c r="U32" i="4"/>
  <c r="AC32" i="4"/>
  <c r="Z32" i="4"/>
  <c r="AB32" i="4"/>
  <c r="T32" i="4"/>
  <c r="S32" i="4"/>
  <c r="AA32" i="4"/>
  <c r="V32" i="4"/>
  <c r="Y32" i="4"/>
  <c r="AB26" i="4"/>
  <c r="AC26" i="4"/>
  <c r="T26" i="4"/>
  <c r="W26" i="4"/>
  <c r="V26" i="4"/>
  <c r="Z26" i="4"/>
  <c r="S26" i="4"/>
  <c r="AA26" i="4"/>
  <c r="U26" i="4"/>
  <c r="X26" i="4"/>
</calcChain>
</file>

<file path=xl/sharedStrings.xml><?xml version="1.0" encoding="utf-8"?>
<sst xmlns="http://schemas.openxmlformats.org/spreadsheetml/2006/main" count="751" uniqueCount="115">
  <si>
    <t>name</t>
  </si>
  <si>
    <t>dataset1</t>
  </si>
  <si>
    <t>hidden_layer_sizes</t>
  </si>
  <si>
    <t>(64,32)</t>
  </si>
  <si>
    <t>learning_rate</t>
  </si>
  <si>
    <t>regularization_strentgh</t>
  </si>
  <si>
    <t>validation_score</t>
  </si>
  <si>
    <t>list(chain(perspective))</t>
  </si>
  <si>
    <t>p1_points/total_points</t>
  </si>
  <si>
    <t>p2_points/total_points</t>
  </si>
  <si>
    <t>p1_pedning_points/total_pending</t>
  </si>
  <si>
    <t>p2_pending_points/total_pending</t>
  </si>
  <si>
    <t>trump_suit_onehot</t>
  </si>
  <si>
    <t>one-hot phase</t>
  </si>
  <si>
    <t>stock_size/10</t>
  </si>
  <si>
    <t>one-hot leader</t>
  </si>
  <si>
    <t>one-hot whose turn</t>
  </si>
  <si>
    <t>one-hot opponent played cards</t>
  </si>
  <si>
    <t>number of games</t>
  </si>
  <si>
    <t>rdeep</t>
  </si>
  <si>
    <t>x</t>
  </si>
  <si>
    <t>dataset2</t>
  </si>
  <si>
    <t>model2</t>
  </si>
  <si>
    <t>model1</t>
  </si>
  <si>
    <t>Name</t>
  </si>
  <si>
    <t>based on</t>
  </si>
  <si>
    <t>based on … bot</t>
  </si>
  <si>
    <t>dataset3</t>
  </si>
  <si>
    <t>model3</t>
  </si>
  <si>
    <t>dataset4</t>
  </si>
  <si>
    <t>model4</t>
  </si>
  <si>
    <t>model used</t>
  </si>
  <si>
    <t>opponent</t>
  </si>
  <si>
    <t>id</t>
  </si>
  <si>
    <t>g</t>
  </si>
  <si>
    <t>seed</t>
  </si>
  <si>
    <t xml:space="preserve">model1 </t>
  </si>
  <si>
    <t>points model</t>
  </si>
  <si>
    <t>games opponent</t>
  </si>
  <si>
    <t>games model</t>
  </si>
  <si>
    <t>points opponent</t>
  </si>
  <si>
    <t>fast</t>
  </si>
  <si>
    <t>total points</t>
  </si>
  <si>
    <t>Binomial games</t>
  </si>
  <si>
    <t>Binomial points</t>
  </si>
  <si>
    <t>dataset5</t>
  </si>
  <si>
    <t>Additional features</t>
  </si>
  <si>
    <t>Basic features</t>
  </si>
  <si>
    <t>model5</t>
  </si>
  <si>
    <t>dataset6</t>
  </si>
  <si>
    <t>model6</t>
  </si>
  <si>
    <t>dataset7</t>
  </si>
  <si>
    <t>model7</t>
  </si>
  <si>
    <t>classification</t>
  </si>
  <si>
    <t>win/lose</t>
  </si>
  <si>
    <t>dataset8</t>
  </si>
  <si>
    <t>model8</t>
  </si>
  <si>
    <t>datatset8</t>
  </si>
  <si>
    <t>dataset9</t>
  </si>
  <si>
    <t>model9</t>
  </si>
  <si>
    <t>datatset9</t>
  </si>
  <si>
    <t>point in hand/points to win</t>
  </si>
  <si>
    <t>dataset10</t>
  </si>
  <si>
    <t>dataset11</t>
  </si>
  <si>
    <t>engine id</t>
  </si>
  <si>
    <t>random seed</t>
  </si>
  <si>
    <t>10000+r</t>
  </si>
  <si>
    <t>model10</t>
  </si>
  <si>
    <t>None</t>
  </si>
  <si>
    <t>1,2,3</t>
  </si>
  <si>
    <t>model11</t>
  </si>
  <si>
    <t>dataset12</t>
  </si>
  <si>
    <t>model12</t>
  </si>
  <si>
    <t>dataset13</t>
  </si>
  <si>
    <t>model13</t>
  </si>
  <si>
    <t>dataset14</t>
  </si>
  <si>
    <t>model14</t>
  </si>
  <si>
    <t>dataset15</t>
  </si>
  <si>
    <t>point diff/total_points</t>
  </si>
  <si>
    <t>(point diff/total_points)^2</t>
  </si>
  <si>
    <t>dataset16</t>
  </si>
  <si>
    <t>model15</t>
  </si>
  <si>
    <t>model16</t>
  </si>
  <si>
    <t>dataset17</t>
  </si>
  <si>
    <t>model17</t>
  </si>
  <si>
    <t>model18</t>
  </si>
  <si>
    <t>model19</t>
  </si>
  <si>
    <t>model20</t>
  </si>
  <si>
    <t>model21</t>
  </si>
  <si>
    <t>model22</t>
  </si>
  <si>
    <t>iter_no_change</t>
  </si>
  <si>
    <t>dataset19</t>
  </si>
  <si>
    <t>dataset18</t>
  </si>
  <si>
    <t>ace hand oh</t>
  </si>
  <si>
    <t>trump hand oh</t>
  </si>
  <si>
    <t>66-points</t>
  </si>
  <si>
    <t>points^2</t>
  </si>
  <si>
    <t>(66-points)^2</t>
  </si>
  <si>
    <t>oh-one hot</t>
  </si>
  <si>
    <t>dataset20</t>
  </si>
  <si>
    <t>20000+r</t>
  </si>
  <si>
    <t>30000+r</t>
  </si>
  <si>
    <t>40000+r</t>
  </si>
  <si>
    <t>50000+r</t>
  </si>
  <si>
    <t>p1-p2,p2-p1</t>
  </si>
  <si>
    <t>dataset21</t>
  </si>
  <si>
    <t>dataset22</t>
  </si>
  <si>
    <t>avg19</t>
  </si>
  <si>
    <t>avg13</t>
  </si>
  <si>
    <t>avg10</t>
  </si>
  <si>
    <t>avg20</t>
  </si>
  <si>
    <t>dataset23</t>
  </si>
  <si>
    <t>avg22</t>
  </si>
  <si>
    <t>model23</t>
  </si>
  <si>
    <t>avg23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</si>
</sst>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2" fillId="3" borderId="0" xfId="2"/>
    <xf numFmtId="0" fontId="1" fillId="2" borderId="0" xfId="1"/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4" xfId="0" applyBorder="1"/>
    <xf numFmtId="0" fontId="3" fillId="0" borderId="5" xfId="0" applyFont="1" applyBorder="1"/>
    <xf numFmtId="0" fontId="3" fillId="0" borderId="0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6" xfId="0" applyNumberFormat="1" applyBorder="1"/>
    <xf numFmtId="0" fontId="0" fillId="0" borderId="1" xfId="0" applyNumberFormat="1" applyBorder="1"/>
    <xf numFmtId="0" fontId="0" fillId="0" borderId="0" xfId="0" applyFill="1" applyBorder="1"/>
    <xf numFmtId="0" fontId="0" fillId="0" borderId="1" xfId="0" applyNumberFormat="1" applyFill="1" applyBorder="1"/>
    <xf numFmtId="0" fontId="0" fillId="0" borderId="1" xfId="0" applyFill="1" applyBorder="1"/>
    <xf numFmtId="0" fontId="6" fillId="4" borderId="0" xfId="3"/>
    <xf numFmtId="0" fontId="0" fillId="0" borderId="0" xfId="0" applyNumberFormat="1" applyFill="1" applyBorder="1"/>
    <xf numFmtId="0" fontId="4" fillId="0" borderId="2" xfId="0" applyFont="1" applyBorder="1"/>
    <xf numFmtId="0" fontId="4" fillId="0" borderId="1" xfId="0" applyFont="1" applyFill="1" applyBorder="1"/>
    <xf numFmtId="0" fontId="7" fillId="0" borderId="0" xfId="4"/>
    <xf numFmtId="0" fontId="7" fillId="0" borderId="1" xfId="4" applyFill="1" applyBorder="1"/>
    <xf numFmtId="0" fontId="7" fillId="0" borderId="1" xfId="4" applyBorder="1"/>
    <xf numFmtId="0" fontId="7" fillId="0" borderId="0" xfId="4" applyNumberFormat="1"/>
    <xf numFmtId="0" fontId="7" fillId="0" borderId="6" xfId="4" applyNumberFormat="1" applyBorder="1"/>
    <xf numFmtId="0" fontId="7" fillId="0" borderId="1" xfId="4" applyNumberFormat="1" applyBorder="1"/>
    <xf numFmtId="0" fontId="7" fillId="0" borderId="0" xfId="4" applyFill="1" applyBorder="1"/>
    <xf numFmtId="0" fontId="4" fillId="0" borderId="0" xfId="0" applyFont="1" applyFill="1" applyBorder="1"/>
    <xf numFmtId="0" fontId="0" fillId="0" borderId="6" xfId="0" applyNumberFormat="1" applyFill="1" applyBorder="1"/>
    <xf numFmtId="0" fontId="4" fillId="0" borderId="0" xfId="0" applyFont="1" applyBorder="1"/>
  </cellXfs>
  <cellStyles count="5">
    <cellStyle name="Bad" xfId="2" builtinId="27"/>
    <cellStyle name="Explanatory Text" xfId="4" builtinId="53"/>
    <cellStyle name="Good" xfId="1" builtinId="26"/>
    <cellStyle name="Neutral" xfId="3" builtinId="28"/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E78B-0CFD-45E1-A5EB-715E8C0F3A97}">
  <dimension ref="A1:Z25"/>
  <sheetViews>
    <sheetView zoomScaleNormal="100" workbookViewId="0">
      <pane xSplit="1" topLeftCell="B1" activePane="topRight" state="frozen"/>
      <selection pane="topRight" activeCell="A25" sqref="A25"/>
    </sheetView>
  </sheetViews>
  <sheetFormatPr defaultRowHeight="14.4" x14ac:dyDescent="0.3"/>
  <cols>
    <col min="2" max="2" width="2.5546875" bestFit="1" customWidth="1"/>
    <col min="3" max="3" width="4.88671875" bestFit="1" customWidth="1"/>
    <col min="4" max="4" width="15.88671875" bestFit="1" customWidth="1"/>
    <col min="5" max="5" width="14" bestFit="1" customWidth="1"/>
    <col min="6" max="6" width="12.33203125" bestFit="1" customWidth="1"/>
    <col min="7" max="7" width="20" bestFit="1" customWidth="1"/>
    <col min="8" max="8" width="23.44140625" bestFit="1" customWidth="1"/>
    <col min="9" max="9" width="8.88671875" bestFit="1" customWidth="1"/>
    <col min="10" max="10" width="12.21875" bestFit="1" customWidth="1"/>
    <col min="11" max="11" width="11.33203125" bestFit="1" customWidth="1"/>
    <col min="12" max="12" width="13.77734375" bestFit="1" customWidth="1"/>
    <col min="13" max="13" width="8.21875" bestFit="1" customWidth="1"/>
    <col min="14" max="14" width="24.33203125" bestFit="1" customWidth="1"/>
    <col min="15" max="15" width="11.33203125" bestFit="1" customWidth="1"/>
    <col min="16" max="16" width="30.44140625" customWidth="1"/>
    <col min="17" max="18" width="20.5546875" bestFit="1" customWidth="1"/>
    <col min="19" max="19" width="12.77734375" customWidth="1"/>
    <col min="20" max="20" width="12.109375" customWidth="1"/>
    <col min="21" max="21" width="13.21875" customWidth="1"/>
    <col min="22" max="22" width="17.33203125" customWidth="1"/>
    <col min="23" max="23" width="28" customWidth="1"/>
    <col min="24" max="24" width="25.88671875" bestFit="1" customWidth="1"/>
    <col min="25" max="25" width="17.88671875" bestFit="1" customWidth="1"/>
    <col min="26" max="26" width="20.21875" bestFit="1" customWidth="1"/>
  </cols>
  <sheetData>
    <row r="1" spans="1:26" x14ac:dyDescent="0.3">
      <c r="G1" s="1" t="s">
        <v>46</v>
      </c>
      <c r="H1" s="1" t="s">
        <v>98</v>
      </c>
      <c r="I1" s="1"/>
      <c r="J1" s="1"/>
      <c r="P1" s="1" t="s">
        <v>47</v>
      </c>
    </row>
    <row r="2" spans="1:26" x14ac:dyDescent="0.3">
      <c r="A2" s="1" t="s">
        <v>0</v>
      </c>
      <c r="B2" s="1" t="s">
        <v>33</v>
      </c>
      <c r="C2" s="1" t="s">
        <v>35</v>
      </c>
      <c r="D2" s="1" t="s">
        <v>18</v>
      </c>
      <c r="E2" s="1" t="s">
        <v>26</v>
      </c>
      <c r="F2" s="1" t="s">
        <v>53</v>
      </c>
      <c r="G2" s="1" t="s">
        <v>78</v>
      </c>
      <c r="H2" s="1" t="s">
        <v>79</v>
      </c>
      <c r="I2" s="1" t="s">
        <v>95</v>
      </c>
      <c r="J2" s="1" t="s">
        <v>97</v>
      </c>
      <c r="K2" s="1" t="s">
        <v>93</v>
      </c>
      <c r="L2" s="1" t="s">
        <v>94</v>
      </c>
      <c r="M2" s="1" t="s">
        <v>96</v>
      </c>
      <c r="N2" s="1" t="s">
        <v>61</v>
      </c>
      <c r="O2" s="1" t="s">
        <v>104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17</v>
      </c>
    </row>
    <row r="3" spans="1:26" x14ac:dyDescent="0.3">
      <c r="A3" s="22" t="s">
        <v>1</v>
      </c>
      <c r="B3" t="s">
        <v>34</v>
      </c>
      <c r="C3">
        <v>68</v>
      </c>
      <c r="D3">
        <v>10000</v>
      </c>
      <c r="E3" t="s">
        <v>19</v>
      </c>
      <c r="F3" t="s">
        <v>54</v>
      </c>
      <c r="G3" s="4"/>
      <c r="H3" s="4"/>
      <c r="I3" s="4"/>
      <c r="J3" s="4"/>
      <c r="K3" s="4"/>
      <c r="L3" s="4"/>
      <c r="M3" s="4"/>
      <c r="N3" s="4"/>
      <c r="O3" s="4"/>
      <c r="P3" s="4" t="s">
        <v>20</v>
      </c>
      <c r="Q3" s="4" t="s">
        <v>20</v>
      </c>
      <c r="R3" s="4" t="s">
        <v>20</v>
      </c>
      <c r="S3" s="4" t="s">
        <v>20</v>
      </c>
      <c r="T3" s="4" t="s">
        <v>20</v>
      </c>
      <c r="U3" s="4" t="s">
        <v>20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</row>
    <row r="4" spans="1:26" x14ac:dyDescent="0.3">
      <c r="A4" s="22" t="s">
        <v>21</v>
      </c>
      <c r="B4" t="s">
        <v>34</v>
      </c>
      <c r="C4">
        <v>68</v>
      </c>
      <c r="D4">
        <v>10000</v>
      </c>
      <c r="E4" t="s">
        <v>19</v>
      </c>
      <c r="F4" t="s">
        <v>54</v>
      </c>
      <c r="G4" s="4" t="s">
        <v>20</v>
      </c>
      <c r="H4" s="4"/>
      <c r="I4" s="4"/>
      <c r="J4" s="4"/>
      <c r="K4" s="4"/>
      <c r="L4" s="4"/>
      <c r="M4" s="4"/>
      <c r="N4" s="4"/>
      <c r="O4" s="4"/>
      <c r="P4" s="4" t="s">
        <v>20</v>
      </c>
      <c r="Q4" s="4" t="s">
        <v>20</v>
      </c>
      <c r="R4" s="4" t="s">
        <v>20</v>
      </c>
      <c r="S4" s="4" t="s">
        <v>20</v>
      </c>
      <c r="T4" s="4" t="s">
        <v>20</v>
      </c>
      <c r="U4" s="4" t="s">
        <v>20</v>
      </c>
      <c r="V4" s="4" t="s">
        <v>20</v>
      </c>
      <c r="W4" s="4" t="s">
        <v>20</v>
      </c>
      <c r="X4" s="4" t="s">
        <v>20</v>
      </c>
      <c r="Y4" s="4" t="s">
        <v>20</v>
      </c>
      <c r="Z4" s="4" t="s">
        <v>20</v>
      </c>
    </row>
    <row r="5" spans="1:26" x14ac:dyDescent="0.3">
      <c r="A5" t="s">
        <v>27</v>
      </c>
      <c r="B5" t="s">
        <v>34</v>
      </c>
      <c r="C5">
        <v>68</v>
      </c>
      <c r="D5">
        <v>10000</v>
      </c>
      <c r="E5" t="s">
        <v>19</v>
      </c>
      <c r="F5" t="s">
        <v>54</v>
      </c>
      <c r="G5" s="4"/>
      <c r="H5" s="4"/>
      <c r="I5" s="4"/>
      <c r="J5" s="4"/>
      <c r="K5" s="4" t="s">
        <v>20</v>
      </c>
      <c r="L5" s="4"/>
      <c r="M5" s="4"/>
      <c r="N5" s="4"/>
      <c r="O5" s="4"/>
      <c r="P5" s="4" t="s">
        <v>20</v>
      </c>
      <c r="Q5" s="4" t="s">
        <v>20</v>
      </c>
      <c r="R5" s="4" t="s">
        <v>20</v>
      </c>
      <c r="S5" s="4" t="s">
        <v>20</v>
      </c>
      <c r="T5" s="4" t="s">
        <v>20</v>
      </c>
      <c r="U5" s="4" t="s">
        <v>20</v>
      </c>
      <c r="V5" s="4" t="s">
        <v>20</v>
      </c>
      <c r="W5" s="4" t="s">
        <v>20</v>
      </c>
      <c r="X5" s="4" t="s">
        <v>20</v>
      </c>
      <c r="Y5" s="4" t="s">
        <v>20</v>
      </c>
      <c r="Z5" s="4" t="s">
        <v>20</v>
      </c>
    </row>
    <row r="6" spans="1:26" x14ac:dyDescent="0.3">
      <c r="A6" t="s">
        <v>29</v>
      </c>
      <c r="B6" t="s">
        <v>34</v>
      </c>
      <c r="C6">
        <v>68</v>
      </c>
      <c r="D6">
        <v>10000</v>
      </c>
      <c r="E6" t="s">
        <v>19</v>
      </c>
      <c r="F6" t="s">
        <v>54</v>
      </c>
      <c r="G6" s="4" t="s">
        <v>20</v>
      </c>
      <c r="H6" s="4"/>
      <c r="I6" s="4"/>
      <c r="J6" s="4"/>
      <c r="K6" s="4" t="s">
        <v>20</v>
      </c>
      <c r="L6" s="4"/>
      <c r="M6" s="4"/>
      <c r="N6" s="4"/>
      <c r="O6" s="4"/>
      <c r="P6" s="4" t="s">
        <v>20</v>
      </c>
      <c r="Q6" s="4" t="s">
        <v>20</v>
      </c>
      <c r="R6" s="4" t="s">
        <v>20</v>
      </c>
      <c r="S6" s="4" t="s">
        <v>20</v>
      </c>
      <c r="T6" s="4" t="s">
        <v>20</v>
      </c>
      <c r="U6" s="4" t="s">
        <v>20</v>
      </c>
      <c r="V6" s="4" t="s">
        <v>20</v>
      </c>
      <c r="W6" s="4" t="s">
        <v>20</v>
      </c>
      <c r="X6" s="4" t="s">
        <v>20</v>
      </c>
      <c r="Y6" s="4" t="s">
        <v>20</v>
      </c>
      <c r="Z6" s="4" t="s">
        <v>20</v>
      </c>
    </row>
    <row r="7" spans="1:26" x14ac:dyDescent="0.3">
      <c r="A7" t="s">
        <v>45</v>
      </c>
      <c r="B7" t="s">
        <v>34</v>
      </c>
      <c r="C7">
        <v>68</v>
      </c>
      <c r="D7">
        <v>10000</v>
      </c>
      <c r="E7" t="s">
        <v>19</v>
      </c>
      <c r="F7" t="s">
        <v>54</v>
      </c>
      <c r="G7" s="4"/>
      <c r="H7" s="4"/>
      <c r="I7" s="4"/>
      <c r="J7" s="4"/>
      <c r="K7" s="4"/>
      <c r="L7" s="4" t="s">
        <v>20</v>
      </c>
      <c r="M7" s="4"/>
      <c r="N7" s="4"/>
      <c r="O7" s="4"/>
      <c r="P7" s="4" t="s">
        <v>20</v>
      </c>
      <c r="Q7" s="4" t="s">
        <v>20</v>
      </c>
      <c r="R7" s="4" t="s">
        <v>20</v>
      </c>
      <c r="S7" s="4" t="s">
        <v>20</v>
      </c>
      <c r="T7" s="4" t="s">
        <v>20</v>
      </c>
      <c r="U7" s="4" t="s">
        <v>20</v>
      </c>
      <c r="V7" s="4" t="s">
        <v>20</v>
      </c>
      <c r="W7" s="4" t="s">
        <v>20</v>
      </c>
      <c r="X7" s="4" t="s">
        <v>20</v>
      </c>
      <c r="Y7" s="4" t="s">
        <v>20</v>
      </c>
      <c r="Z7" s="4" t="s">
        <v>20</v>
      </c>
    </row>
    <row r="8" spans="1:26" x14ac:dyDescent="0.3">
      <c r="A8" t="s">
        <v>49</v>
      </c>
      <c r="B8" t="s">
        <v>34</v>
      </c>
      <c r="C8">
        <v>68</v>
      </c>
      <c r="D8">
        <v>10000</v>
      </c>
      <c r="E8" t="s">
        <v>19</v>
      </c>
      <c r="F8" t="s">
        <v>54</v>
      </c>
      <c r="G8" s="4" t="s">
        <v>20</v>
      </c>
      <c r="H8" s="4"/>
      <c r="I8" s="4"/>
      <c r="J8" s="4"/>
      <c r="K8" s="4"/>
      <c r="L8" s="4" t="s">
        <v>20</v>
      </c>
      <c r="M8" s="4"/>
      <c r="N8" s="4"/>
      <c r="O8" s="4"/>
      <c r="P8" s="4" t="s">
        <v>20</v>
      </c>
      <c r="Q8" s="4" t="s">
        <v>20</v>
      </c>
      <c r="R8" s="4" t="s">
        <v>20</v>
      </c>
      <c r="S8" s="4" t="s">
        <v>20</v>
      </c>
      <c r="T8" s="4" t="s">
        <v>20</v>
      </c>
      <c r="U8" s="4" t="s">
        <v>20</v>
      </c>
      <c r="V8" s="4" t="s">
        <v>20</v>
      </c>
      <c r="W8" s="4" t="s">
        <v>20</v>
      </c>
      <c r="X8" s="4" t="s">
        <v>20</v>
      </c>
      <c r="Y8" s="4" t="s">
        <v>20</v>
      </c>
      <c r="Z8" s="4" t="s">
        <v>20</v>
      </c>
    </row>
    <row r="9" spans="1:26" x14ac:dyDescent="0.3">
      <c r="A9" t="s">
        <v>51</v>
      </c>
      <c r="B9" t="s">
        <v>34</v>
      </c>
      <c r="C9">
        <v>68</v>
      </c>
      <c r="D9">
        <v>10000</v>
      </c>
      <c r="E9" t="s">
        <v>19</v>
      </c>
      <c r="F9" t="s">
        <v>54</v>
      </c>
      <c r="G9" s="4" t="s">
        <v>20</v>
      </c>
      <c r="H9" s="4"/>
      <c r="I9" s="4"/>
      <c r="J9" s="4"/>
      <c r="K9" s="5" t="s">
        <v>20</v>
      </c>
      <c r="L9" s="5" t="s">
        <v>20</v>
      </c>
      <c r="M9" s="4"/>
      <c r="N9" s="4"/>
      <c r="O9" s="4"/>
      <c r="P9" s="4" t="s">
        <v>20</v>
      </c>
      <c r="Q9" s="4" t="s">
        <v>20</v>
      </c>
      <c r="R9" s="4" t="s">
        <v>20</v>
      </c>
      <c r="S9" s="4" t="s">
        <v>20</v>
      </c>
      <c r="T9" s="4" t="s">
        <v>20</v>
      </c>
      <c r="U9" s="4" t="s">
        <v>20</v>
      </c>
      <c r="V9" s="4" t="s">
        <v>20</v>
      </c>
      <c r="W9" s="4" t="s">
        <v>20</v>
      </c>
      <c r="X9" s="4" t="s">
        <v>20</v>
      </c>
      <c r="Y9" s="4" t="s">
        <v>20</v>
      </c>
      <c r="Z9" s="4" t="s">
        <v>20</v>
      </c>
    </row>
    <row r="10" spans="1:26" x14ac:dyDescent="0.3">
      <c r="A10" s="22" t="s">
        <v>55</v>
      </c>
      <c r="B10" t="s">
        <v>34</v>
      </c>
      <c r="C10">
        <v>68</v>
      </c>
      <c r="D10">
        <v>10000</v>
      </c>
      <c r="E10" t="s">
        <v>19</v>
      </c>
      <c r="F10" t="s">
        <v>69</v>
      </c>
      <c r="G10" s="4"/>
      <c r="H10" s="4"/>
      <c r="I10" s="4"/>
      <c r="J10" s="4"/>
      <c r="K10" s="4"/>
      <c r="L10" s="4"/>
      <c r="M10" s="4"/>
      <c r="N10" s="4"/>
      <c r="O10" s="4"/>
      <c r="P10" s="4" t="s">
        <v>20</v>
      </c>
      <c r="Q10" s="4" t="s">
        <v>20</v>
      </c>
      <c r="R10" s="4" t="s">
        <v>20</v>
      </c>
      <c r="S10" s="4" t="s">
        <v>20</v>
      </c>
      <c r="T10" s="4" t="s">
        <v>20</v>
      </c>
      <c r="U10" s="4" t="s">
        <v>20</v>
      </c>
      <c r="V10" s="4" t="s">
        <v>20</v>
      </c>
      <c r="W10" s="4" t="s">
        <v>20</v>
      </c>
      <c r="X10" s="4" t="s">
        <v>20</v>
      </c>
      <c r="Y10" s="4" t="s">
        <v>20</v>
      </c>
      <c r="Z10" s="4" t="s">
        <v>20</v>
      </c>
    </row>
    <row r="11" spans="1:26" x14ac:dyDescent="0.3">
      <c r="A11" s="22" t="s">
        <v>58</v>
      </c>
      <c r="B11" t="s">
        <v>34</v>
      </c>
      <c r="C11">
        <v>68</v>
      </c>
      <c r="D11">
        <v>10000</v>
      </c>
      <c r="E11" t="s">
        <v>19</v>
      </c>
      <c r="F11" t="s">
        <v>69</v>
      </c>
      <c r="G11" s="4" t="s">
        <v>20</v>
      </c>
      <c r="H11" s="4"/>
      <c r="I11" s="4"/>
      <c r="J11" s="4"/>
      <c r="K11" s="4"/>
      <c r="L11" s="4"/>
      <c r="M11" s="4"/>
      <c r="N11" s="4"/>
      <c r="O11" s="4"/>
      <c r="P11" s="4" t="s">
        <v>20</v>
      </c>
      <c r="Q11" s="4" t="s">
        <v>20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</row>
    <row r="12" spans="1:26" x14ac:dyDescent="0.3">
      <c r="A12" s="5" t="s">
        <v>62</v>
      </c>
      <c r="B12" t="s">
        <v>34</v>
      </c>
      <c r="C12">
        <v>68</v>
      </c>
      <c r="D12">
        <v>10000</v>
      </c>
      <c r="E12" t="s">
        <v>19</v>
      </c>
      <c r="F12" t="s">
        <v>54</v>
      </c>
      <c r="G12" s="4"/>
      <c r="H12" s="4"/>
      <c r="I12" s="5" t="s">
        <v>20</v>
      </c>
      <c r="J12" s="4"/>
      <c r="K12" s="4"/>
      <c r="L12" s="4"/>
      <c r="M12" s="4"/>
      <c r="N12" s="4"/>
      <c r="O12" s="4"/>
      <c r="P12" s="4" t="s">
        <v>20</v>
      </c>
      <c r="Q12" s="4" t="s">
        <v>20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</row>
    <row r="13" spans="1:26" x14ac:dyDescent="0.3">
      <c r="A13" t="s">
        <v>63</v>
      </c>
      <c r="B13" t="s">
        <v>34</v>
      </c>
      <c r="C13">
        <v>68</v>
      </c>
      <c r="D13">
        <v>10000</v>
      </c>
      <c r="E13" t="s">
        <v>19</v>
      </c>
      <c r="F13" t="s">
        <v>54</v>
      </c>
      <c r="G13" s="4"/>
      <c r="H13" s="4"/>
      <c r="I13" s="4"/>
      <c r="J13" s="4"/>
      <c r="K13" s="4"/>
      <c r="L13" s="4"/>
      <c r="M13" s="4"/>
      <c r="N13" t="s">
        <v>20</v>
      </c>
      <c r="O13" s="4"/>
      <c r="P13" s="4" t="s">
        <v>20</v>
      </c>
      <c r="Q13" s="4" t="s">
        <v>20</v>
      </c>
      <c r="R13" s="4" t="s">
        <v>20</v>
      </c>
      <c r="S13" s="4" t="s">
        <v>20</v>
      </c>
      <c r="T13" s="4" t="s">
        <v>20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</row>
    <row r="14" spans="1:26" x14ac:dyDescent="0.3">
      <c r="A14" t="s">
        <v>71</v>
      </c>
      <c r="B14" t="s">
        <v>34</v>
      </c>
      <c r="C14">
        <v>68</v>
      </c>
      <c r="D14">
        <v>10000</v>
      </c>
      <c r="E14" t="s">
        <v>19</v>
      </c>
      <c r="F14" t="s">
        <v>69</v>
      </c>
      <c r="G14" s="4"/>
      <c r="H14" s="4"/>
      <c r="I14" t="s">
        <v>20</v>
      </c>
      <c r="J14" s="4"/>
      <c r="K14" s="4"/>
      <c r="L14" s="4"/>
      <c r="M14" s="4"/>
      <c r="N14" s="4"/>
      <c r="O14" s="4"/>
      <c r="P14" s="4" t="s">
        <v>20</v>
      </c>
      <c r="Q14" s="4" t="s">
        <v>20</v>
      </c>
      <c r="R14" s="4" t="s">
        <v>20</v>
      </c>
      <c r="S14" s="4" t="s">
        <v>20</v>
      </c>
      <c r="T14" s="4" t="s">
        <v>20</v>
      </c>
      <c r="U14" s="4" t="s">
        <v>20</v>
      </c>
      <c r="V14" s="4" t="s">
        <v>20</v>
      </c>
      <c r="W14" s="4" t="s">
        <v>20</v>
      </c>
      <c r="X14" s="4" t="s">
        <v>20</v>
      </c>
      <c r="Y14" s="4" t="s">
        <v>20</v>
      </c>
      <c r="Z14" s="4" t="s">
        <v>20</v>
      </c>
    </row>
    <row r="15" spans="1:26" x14ac:dyDescent="0.3">
      <c r="A15" s="5" t="s">
        <v>73</v>
      </c>
      <c r="B15" t="s">
        <v>34</v>
      </c>
      <c r="C15">
        <v>68</v>
      </c>
      <c r="D15">
        <v>10000</v>
      </c>
      <c r="E15" t="s">
        <v>19</v>
      </c>
      <c r="F15" t="s">
        <v>54</v>
      </c>
      <c r="G15" t="s">
        <v>20</v>
      </c>
      <c r="H15" s="4"/>
      <c r="I15" t="s">
        <v>20</v>
      </c>
      <c r="J15" s="4"/>
      <c r="K15" s="4"/>
      <c r="L15" s="4"/>
      <c r="M15" s="4"/>
      <c r="N15" s="4"/>
      <c r="O15" s="4"/>
      <c r="P15" s="4" t="s">
        <v>20</v>
      </c>
      <c r="Q15" s="4" t="s">
        <v>20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20</v>
      </c>
    </row>
    <row r="16" spans="1:26" x14ac:dyDescent="0.3">
      <c r="A16" t="s">
        <v>75</v>
      </c>
      <c r="B16" t="s">
        <v>34</v>
      </c>
      <c r="C16">
        <v>68</v>
      </c>
      <c r="D16">
        <v>10000</v>
      </c>
      <c r="E16" t="s">
        <v>19</v>
      </c>
      <c r="F16" t="s">
        <v>54</v>
      </c>
      <c r="G16" s="4"/>
      <c r="H16" s="4"/>
      <c r="I16" s="4"/>
      <c r="J16" s="4"/>
      <c r="K16" s="4"/>
      <c r="L16" s="4"/>
      <c r="M16" t="s">
        <v>20</v>
      </c>
      <c r="N16" s="4"/>
      <c r="O16" s="4"/>
      <c r="P16" s="4" t="s">
        <v>20</v>
      </c>
      <c r="Q16" s="4" t="s">
        <v>20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</row>
    <row r="17" spans="1:26" x14ac:dyDescent="0.3">
      <c r="A17" t="s">
        <v>77</v>
      </c>
      <c r="B17" t="s">
        <v>34</v>
      </c>
      <c r="C17">
        <v>68</v>
      </c>
      <c r="D17">
        <v>10000</v>
      </c>
      <c r="E17" t="s">
        <v>19</v>
      </c>
      <c r="F17" t="s">
        <v>54</v>
      </c>
      <c r="G17" t="s">
        <v>20</v>
      </c>
      <c r="H17" s="4"/>
      <c r="I17" t="s">
        <v>20</v>
      </c>
      <c r="J17" s="4"/>
      <c r="K17" s="4"/>
      <c r="L17" s="4"/>
      <c r="M17" t="s">
        <v>20</v>
      </c>
      <c r="N17" s="4"/>
      <c r="O17" s="4"/>
      <c r="P17" s="4" t="s">
        <v>20</v>
      </c>
      <c r="Q17" s="4" t="s">
        <v>20</v>
      </c>
      <c r="R17" s="4" t="s">
        <v>20</v>
      </c>
      <c r="S17" s="4" t="s">
        <v>20</v>
      </c>
      <c r="T17" s="4" t="s">
        <v>20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</row>
    <row r="18" spans="1:26" x14ac:dyDescent="0.3">
      <c r="A18" t="s">
        <v>80</v>
      </c>
      <c r="B18" t="s">
        <v>34</v>
      </c>
      <c r="C18">
        <v>68</v>
      </c>
      <c r="D18">
        <v>10000</v>
      </c>
      <c r="E18" t="s">
        <v>19</v>
      </c>
      <c r="F18" t="s">
        <v>54</v>
      </c>
      <c r="G18" t="s">
        <v>20</v>
      </c>
      <c r="H18" t="s">
        <v>20</v>
      </c>
      <c r="I18" t="s">
        <v>20</v>
      </c>
      <c r="J18" t="s">
        <v>20</v>
      </c>
      <c r="K18" s="4"/>
      <c r="L18" s="4"/>
      <c r="M18" s="4"/>
      <c r="N18" s="4"/>
      <c r="O18" s="4"/>
      <c r="P18" s="4" t="s">
        <v>20</v>
      </c>
      <c r="Q18" s="4" t="s">
        <v>20</v>
      </c>
      <c r="R18" s="4" t="s">
        <v>20</v>
      </c>
      <c r="S18" s="4" t="s">
        <v>20</v>
      </c>
      <c r="T18" s="4" t="s">
        <v>20</v>
      </c>
      <c r="U18" s="4" t="s">
        <v>20</v>
      </c>
      <c r="V18" s="4" t="s">
        <v>20</v>
      </c>
      <c r="W18" s="4" t="s">
        <v>20</v>
      </c>
      <c r="X18" s="4" t="s">
        <v>20</v>
      </c>
      <c r="Y18" s="4" t="s">
        <v>20</v>
      </c>
      <c r="Z18" s="4" t="s">
        <v>20</v>
      </c>
    </row>
    <row r="19" spans="1:26" x14ac:dyDescent="0.3">
      <c r="A19" t="s">
        <v>83</v>
      </c>
      <c r="B19" t="s">
        <v>34</v>
      </c>
      <c r="C19">
        <v>68</v>
      </c>
      <c r="D19">
        <v>10000</v>
      </c>
      <c r="E19" t="s">
        <v>19</v>
      </c>
      <c r="F19" t="s">
        <v>54</v>
      </c>
      <c r="G19" s="4"/>
      <c r="H19" t="s">
        <v>20</v>
      </c>
      <c r="I19" s="4"/>
      <c r="J19" s="4"/>
      <c r="K19" s="4"/>
      <c r="L19" s="4"/>
      <c r="M19" s="4"/>
      <c r="N19" s="4"/>
      <c r="O19" s="4"/>
      <c r="P19" s="4" t="s">
        <v>20</v>
      </c>
      <c r="Q19" s="4" t="s">
        <v>20</v>
      </c>
      <c r="R19" s="4" t="s">
        <v>20</v>
      </c>
      <c r="S19" s="4" t="s">
        <v>20</v>
      </c>
      <c r="T19" s="4" t="s">
        <v>20</v>
      </c>
      <c r="U19" s="4" t="s">
        <v>20</v>
      </c>
      <c r="V19" s="4" t="s">
        <v>20</v>
      </c>
      <c r="W19" s="4" t="s">
        <v>20</v>
      </c>
      <c r="X19" s="4" t="s">
        <v>20</v>
      </c>
      <c r="Y19" s="4" t="s">
        <v>20</v>
      </c>
      <c r="Z19" s="4" t="s">
        <v>20</v>
      </c>
    </row>
    <row r="20" spans="1:26" x14ac:dyDescent="0.3">
      <c r="A20" t="s">
        <v>92</v>
      </c>
      <c r="B20" t="s">
        <v>34</v>
      </c>
      <c r="C20">
        <v>68</v>
      </c>
      <c r="D20">
        <v>10000</v>
      </c>
      <c r="E20" t="s">
        <v>19</v>
      </c>
      <c r="F20" t="s">
        <v>54</v>
      </c>
      <c r="G20" s="4"/>
      <c r="H20" s="4"/>
      <c r="I20" s="4"/>
      <c r="J20" t="s">
        <v>20</v>
      </c>
      <c r="K20" s="4"/>
      <c r="L20" s="4"/>
      <c r="M20" s="4"/>
      <c r="N20" s="4"/>
      <c r="O20" s="4"/>
      <c r="P20" s="4" t="s">
        <v>20</v>
      </c>
      <c r="Q20" s="4" t="s">
        <v>20</v>
      </c>
      <c r="R20" s="4" t="s">
        <v>20</v>
      </c>
      <c r="S20" s="4" t="s">
        <v>20</v>
      </c>
      <c r="T20" s="4" t="s">
        <v>20</v>
      </c>
      <c r="U20" s="4" t="s">
        <v>20</v>
      </c>
      <c r="V20" s="4" t="s">
        <v>20</v>
      </c>
      <c r="W20" s="4" t="s">
        <v>20</v>
      </c>
      <c r="X20" s="4" t="s">
        <v>20</v>
      </c>
      <c r="Y20" s="4" t="s">
        <v>20</v>
      </c>
      <c r="Z20" s="4" t="s">
        <v>20</v>
      </c>
    </row>
    <row r="21" spans="1:26" x14ac:dyDescent="0.3">
      <c r="A21" s="5" t="s">
        <v>91</v>
      </c>
      <c r="B21" t="s">
        <v>34</v>
      </c>
      <c r="C21">
        <v>68</v>
      </c>
      <c r="D21">
        <v>10000</v>
      </c>
      <c r="E21" t="s">
        <v>19</v>
      </c>
      <c r="F21" t="s">
        <v>69</v>
      </c>
      <c r="G21" t="s">
        <v>20</v>
      </c>
      <c r="H21" s="4"/>
      <c r="I21" t="s">
        <v>20</v>
      </c>
      <c r="J21" s="4"/>
      <c r="K21" s="4"/>
      <c r="L21" s="4"/>
      <c r="M21" s="4"/>
      <c r="N21" s="4"/>
      <c r="O21" s="4"/>
      <c r="P21" s="4" t="s">
        <v>20</v>
      </c>
      <c r="Q21" s="4" t="s">
        <v>20</v>
      </c>
      <c r="R21" s="4" t="s">
        <v>20</v>
      </c>
      <c r="S21" s="4" t="s">
        <v>20</v>
      </c>
      <c r="T21" s="4" t="s">
        <v>20</v>
      </c>
      <c r="U21" s="4" t="s">
        <v>20</v>
      </c>
      <c r="V21" s="4" t="s">
        <v>20</v>
      </c>
      <c r="W21" s="4" t="s">
        <v>20</v>
      </c>
      <c r="X21" s="4" t="s">
        <v>20</v>
      </c>
      <c r="Y21" s="4" t="s">
        <v>20</v>
      </c>
      <c r="Z21" s="4" t="s">
        <v>20</v>
      </c>
    </row>
    <row r="22" spans="1:26" x14ac:dyDescent="0.3">
      <c r="A22" s="5" t="s">
        <v>99</v>
      </c>
      <c r="B22" t="s">
        <v>34</v>
      </c>
      <c r="C22">
        <v>68</v>
      </c>
      <c r="D22">
        <v>10000</v>
      </c>
      <c r="E22" t="s">
        <v>19</v>
      </c>
      <c r="F22" t="s">
        <v>54</v>
      </c>
      <c r="G22" s="4"/>
      <c r="H22" s="4"/>
      <c r="I22" s="4"/>
      <c r="J22" s="4"/>
      <c r="K22" s="4"/>
      <c r="L22" s="4"/>
      <c r="M22" s="4"/>
      <c r="N22" s="4"/>
      <c r="O22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s="4" t="s">
        <v>20</v>
      </c>
      <c r="U22" s="4" t="s">
        <v>20</v>
      </c>
      <c r="V22" s="4" t="s">
        <v>20</v>
      </c>
      <c r="W22" s="4" t="s">
        <v>20</v>
      </c>
      <c r="X22" s="4" t="s">
        <v>20</v>
      </c>
      <c r="Y22" s="4" t="s">
        <v>20</v>
      </c>
      <c r="Z22" s="4" t="s">
        <v>20</v>
      </c>
    </row>
    <row r="23" spans="1:26" x14ac:dyDescent="0.3">
      <c r="A23" t="s">
        <v>105</v>
      </c>
      <c r="B23" t="s">
        <v>34</v>
      </c>
      <c r="C23">
        <v>68</v>
      </c>
      <c r="D23">
        <v>10000</v>
      </c>
      <c r="E23" t="s">
        <v>19</v>
      </c>
      <c r="F23" t="s">
        <v>54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s="4" t="s">
        <v>20</v>
      </c>
      <c r="U23" s="4" t="s">
        <v>20</v>
      </c>
      <c r="V23" s="4" t="s">
        <v>20</v>
      </c>
      <c r="W23" s="4" t="s">
        <v>20</v>
      </c>
      <c r="X23" s="4" t="s">
        <v>20</v>
      </c>
      <c r="Y23" s="4" t="s">
        <v>20</v>
      </c>
      <c r="Z23" s="4" t="s">
        <v>20</v>
      </c>
    </row>
    <row r="24" spans="1:26" x14ac:dyDescent="0.3">
      <c r="A24" s="5" t="s">
        <v>106</v>
      </c>
      <c r="B24" t="s">
        <v>34</v>
      </c>
      <c r="C24">
        <v>68</v>
      </c>
      <c r="D24">
        <v>10000</v>
      </c>
      <c r="E24" t="s">
        <v>19</v>
      </c>
      <c r="F24" t="s">
        <v>69</v>
      </c>
      <c r="G24" t="s">
        <v>20</v>
      </c>
      <c r="H24" s="4"/>
      <c r="I24" t="s">
        <v>20</v>
      </c>
      <c r="J24" s="4"/>
      <c r="K24" s="4"/>
      <c r="L24" s="4"/>
      <c r="M24" s="4"/>
      <c r="N24" s="4"/>
      <c r="O2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s="4" t="s">
        <v>20</v>
      </c>
      <c r="U24" s="4" t="s">
        <v>20</v>
      </c>
      <c r="V24" s="4" t="s">
        <v>20</v>
      </c>
      <c r="W24" s="4" t="s">
        <v>20</v>
      </c>
      <c r="X24" s="4" t="s">
        <v>20</v>
      </c>
      <c r="Y24" s="4" t="s">
        <v>20</v>
      </c>
      <c r="Z24" s="4" t="s">
        <v>20</v>
      </c>
    </row>
    <row r="25" spans="1:26" x14ac:dyDescent="0.3">
      <c r="A25" s="5" t="s">
        <v>111</v>
      </c>
      <c r="B25" t="s">
        <v>34</v>
      </c>
      <c r="C25">
        <v>68</v>
      </c>
      <c r="D25">
        <v>10000</v>
      </c>
      <c r="E25" t="s">
        <v>19</v>
      </c>
      <c r="F25" t="s">
        <v>54</v>
      </c>
      <c r="G25" t="s">
        <v>20</v>
      </c>
      <c r="H25" s="4"/>
      <c r="I25" t="s">
        <v>20</v>
      </c>
      <c r="J25" s="4"/>
      <c r="K25" s="4"/>
      <c r="L25" s="4"/>
      <c r="M25" s="4"/>
      <c r="N25" s="4"/>
      <c r="O25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s="4" t="s">
        <v>20</v>
      </c>
      <c r="U25" s="4" t="s">
        <v>20</v>
      </c>
      <c r="V25" s="4" t="s">
        <v>20</v>
      </c>
      <c r="W25" s="4" t="s">
        <v>20</v>
      </c>
      <c r="X25" s="4" t="s">
        <v>20</v>
      </c>
      <c r="Y25" s="4" t="s">
        <v>20</v>
      </c>
      <c r="Z25" s="4" t="s">
        <v>20</v>
      </c>
    </row>
  </sheetData>
  <conditionalFormatting sqref="G3:Z258">
    <cfRule type="containsText" dxfId="18" priority="5" operator="containsText" text="x">
      <formula>NOT(ISERROR(SEARCH("x",G3)))</formula>
    </cfRule>
  </conditionalFormatting>
  <conditionalFormatting sqref="F3:F50">
    <cfRule type="containsText" dxfId="17" priority="2" operator="containsText" text="1,2,3">
      <formula>NOT(ISERROR(SEARCH("1,2,3",F3)))</formula>
    </cfRule>
    <cfRule type="containsText" dxfId="16" priority="3" operator="containsText" text="win/lose">
      <formula>NOT(ISERROR(SEARCH("win/lose",F3)))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B7FD-8F44-42AA-BA5E-7AE19B9150D5}">
  <dimension ref="A1:G24"/>
  <sheetViews>
    <sheetView workbookViewId="0">
      <selection activeCell="F26" sqref="F26"/>
    </sheetView>
  </sheetViews>
  <sheetFormatPr defaultRowHeight="14.4" x14ac:dyDescent="0.3"/>
  <cols>
    <col min="2" max="3" width="16.33203125" customWidth="1"/>
    <col min="4" max="4" width="21.44140625" bestFit="1" customWidth="1"/>
    <col min="5" max="5" width="20.6640625" bestFit="1" customWidth="1"/>
    <col min="6" max="6" width="20" bestFit="1" customWidth="1"/>
    <col min="7" max="7" width="14.5546875" bestFit="1" customWidth="1"/>
  </cols>
  <sheetData>
    <row r="1" spans="1:7" x14ac:dyDescent="0.3">
      <c r="A1" s="1" t="s">
        <v>24</v>
      </c>
      <c r="B1" s="1" t="s">
        <v>25</v>
      </c>
      <c r="C1" s="1" t="s">
        <v>2</v>
      </c>
      <c r="D1" s="1" t="s">
        <v>4</v>
      </c>
      <c r="E1" s="1" t="s">
        <v>5</v>
      </c>
      <c r="F1" s="1" t="s">
        <v>90</v>
      </c>
      <c r="G1" s="1" t="s">
        <v>6</v>
      </c>
    </row>
    <row r="2" spans="1:7" x14ac:dyDescent="0.3">
      <c r="A2" t="s">
        <v>23</v>
      </c>
      <c r="B2" t="s">
        <v>1</v>
      </c>
      <c r="C2" t="s">
        <v>3</v>
      </c>
      <c r="D2">
        <v>1E-4</v>
      </c>
      <c r="E2">
        <v>1E-4</v>
      </c>
      <c r="F2">
        <v>6</v>
      </c>
      <c r="G2">
        <v>0.751274</v>
      </c>
    </row>
    <row r="3" spans="1:7" x14ac:dyDescent="0.3">
      <c r="A3" t="s">
        <v>22</v>
      </c>
      <c r="B3" t="s">
        <v>21</v>
      </c>
      <c r="C3" t="s">
        <v>3</v>
      </c>
      <c r="D3">
        <v>1E-4</v>
      </c>
      <c r="E3">
        <v>1E-4</v>
      </c>
      <c r="F3">
        <v>6</v>
      </c>
      <c r="G3" s="2">
        <v>0.75067099999999998</v>
      </c>
    </row>
    <row r="4" spans="1:7" x14ac:dyDescent="0.3">
      <c r="A4" t="s">
        <v>28</v>
      </c>
      <c r="B4" t="s">
        <v>27</v>
      </c>
      <c r="C4" t="s">
        <v>3</v>
      </c>
      <c r="D4">
        <v>1E-4</v>
      </c>
      <c r="E4">
        <v>1E-4</v>
      </c>
      <c r="F4">
        <v>6</v>
      </c>
      <c r="G4">
        <v>0.75033499999999997</v>
      </c>
    </row>
    <row r="5" spans="1:7" x14ac:dyDescent="0.3">
      <c r="A5" t="s">
        <v>30</v>
      </c>
      <c r="B5" t="s">
        <v>29</v>
      </c>
      <c r="C5" t="s">
        <v>3</v>
      </c>
      <c r="D5">
        <v>1E-4</v>
      </c>
      <c r="E5">
        <v>1E-4</v>
      </c>
      <c r="F5">
        <v>6</v>
      </c>
      <c r="G5">
        <v>0.75469399999999998</v>
      </c>
    </row>
    <row r="6" spans="1:7" x14ac:dyDescent="0.3">
      <c r="A6" t="s">
        <v>48</v>
      </c>
      <c r="B6" t="s">
        <v>45</v>
      </c>
      <c r="C6" t="s">
        <v>3</v>
      </c>
      <c r="D6">
        <v>1E-4</v>
      </c>
      <c r="E6">
        <v>1E-4</v>
      </c>
      <c r="F6">
        <v>6</v>
      </c>
      <c r="G6">
        <v>0.75033499999999997</v>
      </c>
    </row>
    <row r="7" spans="1:7" x14ac:dyDescent="0.3">
      <c r="A7" t="s">
        <v>50</v>
      </c>
      <c r="B7" t="s">
        <v>49</v>
      </c>
      <c r="C7" t="s">
        <v>3</v>
      </c>
      <c r="D7">
        <v>1E-4</v>
      </c>
      <c r="E7">
        <v>1E-4</v>
      </c>
      <c r="F7">
        <v>6</v>
      </c>
      <c r="G7">
        <v>0.75254799999999999</v>
      </c>
    </row>
    <row r="8" spans="1:7" x14ac:dyDescent="0.3">
      <c r="A8" t="s">
        <v>52</v>
      </c>
      <c r="B8" t="s">
        <v>51</v>
      </c>
      <c r="C8" t="s">
        <v>3</v>
      </c>
      <c r="D8">
        <v>1E-4</v>
      </c>
      <c r="E8">
        <v>1E-4</v>
      </c>
      <c r="F8">
        <v>6</v>
      </c>
      <c r="G8">
        <v>0.75610200000000005</v>
      </c>
    </row>
    <row r="9" spans="1:7" x14ac:dyDescent="0.3">
      <c r="A9" t="s">
        <v>56</v>
      </c>
      <c r="B9" t="s">
        <v>57</v>
      </c>
      <c r="C9" t="s">
        <v>3</v>
      </c>
      <c r="D9">
        <v>1E-4</v>
      </c>
      <c r="E9">
        <v>1E-4</v>
      </c>
      <c r="F9">
        <v>6</v>
      </c>
      <c r="G9">
        <v>0.54613699999999998</v>
      </c>
    </row>
    <row r="10" spans="1:7" x14ac:dyDescent="0.3">
      <c r="A10" t="s">
        <v>59</v>
      </c>
      <c r="B10" t="s">
        <v>60</v>
      </c>
      <c r="C10" t="s">
        <v>3</v>
      </c>
      <c r="D10">
        <v>1E-4</v>
      </c>
      <c r="E10">
        <v>1E-4</v>
      </c>
      <c r="F10">
        <v>6</v>
      </c>
      <c r="G10">
        <v>0.54459500000000005</v>
      </c>
    </row>
    <row r="11" spans="1:7" x14ac:dyDescent="0.3">
      <c r="A11" t="s">
        <v>67</v>
      </c>
      <c r="B11" t="s">
        <v>62</v>
      </c>
      <c r="C11" t="s">
        <v>3</v>
      </c>
      <c r="D11">
        <v>1E-4</v>
      </c>
      <c r="E11">
        <v>1E-4</v>
      </c>
      <c r="F11">
        <v>6</v>
      </c>
      <c r="G11">
        <v>0.74557399999999996</v>
      </c>
    </row>
    <row r="12" spans="1:7" x14ac:dyDescent="0.3">
      <c r="A12" t="s">
        <v>70</v>
      </c>
      <c r="B12" t="s">
        <v>63</v>
      </c>
      <c r="C12" t="s">
        <v>3</v>
      </c>
      <c r="D12">
        <v>1E-4</v>
      </c>
      <c r="E12">
        <v>1E-4</v>
      </c>
      <c r="F12">
        <v>6</v>
      </c>
      <c r="G12">
        <v>0.75536499999999995</v>
      </c>
    </row>
    <row r="13" spans="1:7" x14ac:dyDescent="0.3">
      <c r="A13" t="s">
        <v>72</v>
      </c>
      <c r="B13" t="s">
        <v>71</v>
      </c>
      <c r="C13" t="s">
        <v>3</v>
      </c>
      <c r="D13">
        <v>1E-4</v>
      </c>
      <c r="E13">
        <v>1E-4</v>
      </c>
      <c r="F13">
        <v>6</v>
      </c>
      <c r="G13">
        <v>0.50160899999999997</v>
      </c>
    </row>
    <row r="14" spans="1:7" x14ac:dyDescent="0.3">
      <c r="A14" t="s">
        <v>74</v>
      </c>
      <c r="B14" t="s">
        <v>73</v>
      </c>
      <c r="C14" t="s">
        <v>3</v>
      </c>
      <c r="D14">
        <v>1E-4</v>
      </c>
      <c r="E14">
        <v>1E-4</v>
      </c>
      <c r="F14">
        <v>6</v>
      </c>
      <c r="G14">
        <v>0.743093</v>
      </c>
    </row>
    <row r="15" spans="1:7" x14ac:dyDescent="0.3">
      <c r="A15" t="s">
        <v>76</v>
      </c>
      <c r="B15" t="s">
        <v>75</v>
      </c>
      <c r="C15" t="s">
        <v>3</v>
      </c>
      <c r="D15">
        <v>1E-4</v>
      </c>
      <c r="E15">
        <v>1E-4</v>
      </c>
      <c r="F15">
        <v>6</v>
      </c>
      <c r="G15">
        <v>0.626274</v>
      </c>
    </row>
    <row r="16" spans="1:7" x14ac:dyDescent="0.3">
      <c r="A16" t="s">
        <v>81</v>
      </c>
      <c r="B16" t="s">
        <v>77</v>
      </c>
      <c r="C16" t="s">
        <v>3</v>
      </c>
      <c r="D16">
        <v>1E-4</v>
      </c>
      <c r="E16">
        <v>1E-4</v>
      </c>
      <c r="F16">
        <v>6</v>
      </c>
      <c r="G16">
        <v>0.63901600000000003</v>
      </c>
    </row>
    <row r="17" spans="1:7" x14ac:dyDescent="0.3">
      <c r="A17" t="s">
        <v>82</v>
      </c>
      <c r="B17" t="s">
        <v>80</v>
      </c>
      <c r="C17" t="s">
        <v>3</v>
      </c>
      <c r="D17">
        <v>1E-4</v>
      </c>
      <c r="E17">
        <v>1E-4</v>
      </c>
      <c r="F17">
        <v>6</v>
      </c>
      <c r="G17">
        <v>0.60696099999999997</v>
      </c>
    </row>
    <row r="18" spans="1:7" x14ac:dyDescent="0.3">
      <c r="A18" t="s">
        <v>84</v>
      </c>
      <c r="B18" t="s">
        <v>83</v>
      </c>
      <c r="C18" t="s">
        <v>3</v>
      </c>
      <c r="D18">
        <v>1E-4</v>
      </c>
      <c r="E18">
        <v>1E-4</v>
      </c>
      <c r="F18">
        <v>6</v>
      </c>
      <c r="G18">
        <v>0.75489499999999998</v>
      </c>
    </row>
    <row r="19" spans="1:7" x14ac:dyDescent="0.3">
      <c r="A19" t="s">
        <v>85</v>
      </c>
      <c r="B19" t="s">
        <v>92</v>
      </c>
      <c r="C19" t="s">
        <v>3</v>
      </c>
      <c r="D19">
        <v>1E-4</v>
      </c>
      <c r="E19">
        <v>1E-4</v>
      </c>
      <c r="F19">
        <v>6</v>
      </c>
      <c r="G19">
        <v>0.64263700000000001</v>
      </c>
    </row>
    <row r="20" spans="1:7" x14ac:dyDescent="0.3">
      <c r="A20" t="s">
        <v>86</v>
      </c>
      <c r="B20" t="s">
        <v>91</v>
      </c>
      <c r="C20" t="s">
        <v>3</v>
      </c>
      <c r="D20">
        <v>1E-4</v>
      </c>
      <c r="E20">
        <v>1E-4</v>
      </c>
      <c r="F20">
        <v>6</v>
      </c>
      <c r="G20">
        <v>0.54137599999999997</v>
      </c>
    </row>
    <row r="21" spans="1:7" x14ac:dyDescent="0.3">
      <c r="A21" t="s">
        <v>87</v>
      </c>
      <c r="B21" t="s">
        <v>99</v>
      </c>
      <c r="C21" t="s">
        <v>3</v>
      </c>
      <c r="D21">
        <v>1E-4</v>
      </c>
      <c r="E21">
        <v>1E-4</v>
      </c>
      <c r="F21">
        <v>6</v>
      </c>
      <c r="G21">
        <v>0.74275800000000003</v>
      </c>
    </row>
    <row r="22" spans="1:7" x14ac:dyDescent="0.3">
      <c r="A22" t="s">
        <v>88</v>
      </c>
      <c r="B22" t="s">
        <v>105</v>
      </c>
      <c r="C22" t="s">
        <v>3</v>
      </c>
      <c r="D22">
        <v>1E-4</v>
      </c>
      <c r="E22">
        <v>1E-4</v>
      </c>
      <c r="F22">
        <v>6</v>
      </c>
      <c r="G22">
        <v>0.60877099999999995</v>
      </c>
    </row>
    <row r="23" spans="1:7" x14ac:dyDescent="0.3">
      <c r="A23" t="s">
        <v>89</v>
      </c>
      <c r="B23" t="s">
        <v>106</v>
      </c>
      <c r="C23" t="s">
        <v>3</v>
      </c>
      <c r="D23">
        <v>1E-4</v>
      </c>
      <c r="E23">
        <v>1E-4</v>
      </c>
      <c r="F23">
        <v>6</v>
      </c>
      <c r="G23">
        <v>0.53473700000000002</v>
      </c>
    </row>
    <row r="24" spans="1:7" x14ac:dyDescent="0.3">
      <c r="A24" t="s">
        <v>113</v>
      </c>
      <c r="B24" t="s">
        <v>111</v>
      </c>
      <c r="C24" t="s">
        <v>3</v>
      </c>
      <c r="D24">
        <v>1E-4</v>
      </c>
      <c r="E24">
        <v>1E-4</v>
      </c>
      <c r="F24">
        <v>6</v>
      </c>
      <c r="G24">
        <v>0.74235499999999999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82FA-19DE-4E7A-8FFE-B04B8DA74629}">
  <dimension ref="A1:AC42"/>
  <sheetViews>
    <sheetView zoomScaleNormal="100" workbookViewId="0">
      <pane xSplit="1" topLeftCell="B1" activePane="topRight" state="frozen"/>
      <selection pane="topRight" activeCell="G19" sqref="G19"/>
    </sheetView>
  </sheetViews>
  <sheetFormatPr defaultRowHeight="14.4" x14ac:dyDescent="0.3"/>
  <cols>
    <col min="1" max="3" width="16.5546875" customWidth="1"/>
    <col min="6" max="6" width="15.88671875" bestFit="1" customWidth="1"/>
    <col min="7" max="9" width="14.33203125" customWidth="1"/>
    <col min="10" max="12" width="20.33203125" customWidth="1"/>
    <col min="13" max="13" width="17.44140625" customWidth="1"/>
    <col min="14" max="18" width="6.77734375" customWidth="1"/>
    <col min="19" max="19" width="14.109375" bestFit="1" customWidth="1"/>
    <col min="20" max="29" width="6.77734375" customWidth="1"/>
  </cols>
  <sheetData>
    <row r="1" spans="1:29" ht="15" thickBot="1" x14ac:dyDescent="0.35">
      <c r="D1" s="7"/>
      <c r="E1" s="7"/>
      <c r="F1" s="7"/>
      <c r="G1" s="11"/>
      <c r="H1" s="11"/>
      <c r="I1" s="11"/>
      <c r="J1" s="11"/>
      <c r="L1" s="1" t="s">
        <v>43</v>
      </c>
      <c r="N1" s="1"/>
      <c r="O1" s="1"/>
      <c r="P1" s="1"/>
      <c r="Q1" s="1"/>
      <c r="S1" s="1" t="s">
        <v>44</v>
      </c>
    </row>
    <row r="2" spans="1:29" ht="15.6" thickTop="1" thickBot="1" x14ac:dyDescent="0.35">
      <c r="A2" s="13" t="s">
        <v>31</v>
      </c>
      <c r="B2" s="13" t="s">
        <v>65</v>
      </c>
      <c r="C2" s="13" t="s">
        <v>64</v>
      </c>
      <c r="D2" s="13" t="s">
        <v>32</v>
      </c>
      <c r="E2" s="13" t="s">
        <v>41</v>
      </c>
      <c r="F2" s="9" t="s">
        <v>18</v>
      </c>
      <c r="G2" s="13" t="s">
        <v>37</v>
      </c>
      <c r="H2" s="13" t="s">
        <v>40</v>
      </c>
      <c r="I2" s="9" t="s">
        <v>42</v>
      </c>
      <c r="J2" s="12" t="s">
        <v>39</v>
      </c>
      <c r="K2" s="12" t="s">
        <v>38</v>
      </c>
      <c r="L2" s="24">
        <v>0.51</v>
      </c>
      <c r="M2" s="15">
        <v>0.5</v>
      </c>
      <c r="N2" s="15">
        <v>0.49</v>
      </c>
      <c r="O2" s="15">
        <v>0.48</v>
      </c>
      <c r="P2" s="15">
        <v>0.47</v>
      </c>
      <c r="Q2" s="15">
        <v>0.46</v>
      </c>
      <c r="R2" s="16">
        <v>0.45</v>
      </c>
      <c r="S2" s="14">
        <v>0.5</v>
      </c>
      <c r="T2" s="15">
        <v>0.49</v>
      </c>
      <c r="U2" s="15">
        <v>0.48</v>
      </c>
      <c r="V2" s="15">
        <v>0.47</v>
      </c>
      <c r="W2" s="15">
        <v>0.46</v>
      </c>
      <c r="X2" s="15">
        <v>0.45</v>
      </c>
      <c r="Y2" s="15">
        <v>0.44</v>
      </c>
      <c r="Z2" s="15">
        <v>0.43</v>
      </c>
      <c r="AA2" s="15">
        <v>0.42</v>
      </c>
      <c r="AB2" s="15">
        <v>0.41</v>
      </c>
      <c r="AC2" s="16">
        <v>0.4</v>
      </c>
    </row>
    <row r="3" spans="1:29" ht="15" thickTop="1" x14ac:dyDescent="0.3">
      <c r="A3" t="s">
        <v>86</v>
      </c>
      <c r="B3">
        <v>2</v>
      </c>
      <c r="C3" s="3" t="s">
        <v>66</v>
      </c>
      <c r="D3" t="s">
        <v>19</v>
      </c>
      <c r="E3" t="b">
        <v>1</v>
      </c>
      <c r="F3" s="21">
        <v>10000</v>
      </c>
      <c r="G3">
        <v>7956</v>
      </c>
      <c r="H3">
        <v>7495</v>
      </c>
      <c r="I3" s="10">
        <f>H3+G3</f>
        <v>15451</v>
      </c>
      <c r="J3">
        <v>5250</v>
      </c>
      <c r="K3" s="10">
        <f>F3-J3</f>
        <v>4750</v>
      </c>
      <c r="L3" s="23">
        <f>1-_xlfn.BINOM.DIST($J3,$F3,L$2,TRUE)</f>
        <v>1.3004752108236595E-3</v>
      </c>
      <c r="M3" s="23">
        <f>1-_xlfn.BINOM.DIST($J3,$F3,M$2,TRUE)</f>
        <v>2.7072959396523544E-7</v>
      </c>
      <c r="N3" s="6">
        <f>1-_xlfn.BINOM.DIST($J3,$F3,N$2,TRUE)</f>
        <v>1.1830536550405668E-12</v>
      </c>
      <c r="O3" s="6">
        <f>1-_xlfn.BINOM.DIST($J3,$F3,O$2,TRUE)</f>
        <v>0</v>
      </c>
      <c r="P3" s="6">
        <f>1-_xlfn.BINOM.DIST($J3,$F3,P$2,TRUE)</f>
        <v>0</v>
      </c>
      <c r="Q3" s="6">
        <f>1-_xlfn.BINOM.DIST($J3,$F3,Q$2,TRUE)</f>
        <v>0</v>
      </c>
      <c r="R3" s="34">
        <f>1-_xlfn.BINOM.DIST($J3,$F3,R$2,TRUE)</f>
        <v>0</v>
      </c>
      <c r="S3">
        <f>1-_xlfn.BINOM.DIST($G3,$I3,S$2,TRUE)</f>
        <v>1.007973238744686E-4</v>
      </c>
      <c r="T3">
        <f>1-_xlfn.BINOM.DIST($G3,$I3,T$2,TRUE)</f>
        <v>2.7649460498935241E-10</v>
      </c>
      <c r="U3">
        <f>1-_xlfn.BINOM.DIST($G3,$I3,U$2,TRUE)</f>
        <v>0</v>
      </c>
      <c r="V3">
        <f>1-_xlfn.BINOM.DIST($G3,$I3,V$2,TRUE)</f>
        <v>0</v>
      </c>
      <c r="W3">
        <f>1-_xlfn.BINOM.DIST($G3,$I3,W$2,TRUE)</f>
        <v>0</v>
      </c>
      <c r="X3">
        <f>1-_xlfn.BINOM.DIST($G3,$I3,X$2,TRUE)</f>
        <v>0</v>
      </c>
      <c r="Y3">
        <f>1-_xlfn.BINOM.DIST($G3,$I3,Y$2,TRUE)</f>
        <v>0</v>
      </c>
      <c r="Z3">
        <f>1-_xlfn.BINOM.DIST($G3,$I3,Z$2,TRUE)</f>
        <v>0</v>
      </c>
      <c r="AA3">
        <f>1-_xlfn.BINOM.DIST($G3,$I3,AA$2,TRUE)</f>
        <v>0</v>
      </c>
      <c r="AB3">
        <f>1-_xlfn.BINOM.DIST($G3,$I3,AB$2,TRUE)</f>
        <v>0</v>
      </c>
      <c r="AC3">
        <f>1-_xlfn.BINOM.DIST($G3,$I3,AC$2,TRUE)</f>
        <v>0</v>
      </c>
    </row>
    <row r="4" spans="1:29" x14ac:dyDescent="0.3">
      <c r="A4" t="s">
        <v>86</v>
      </c>
      <c r="B4">
        <v>1</v>
      </c>
      <c r="C4" s="3" t="s">
        <v>66</v>
      </c>
      <c r="D4" t="s">
        <v>19</v>
      </c>
      <c r="E4" t="b">
        <v>1</v>
      </c>
      <c r="F4" s="21">
        <v>10000</v>
      </c>
      <c r="G4">
        <v>7951</v>
      </c>
      <c r="H4">
        <v>7560</v>
      </c>
      <c r="I4" s="10">
        <f>H4+G4</f>
        <v>15511</v>
      </c>
      <c r="J4">
        <v>5263</v>
      </c>
      <c r="K4" s="10">
        <f>F4-J4</f>
        <v>4737</v>
      </c>
      <c r="L4" s="23">
        <f>1-_xlfn.BINOM.DIST($J4,$F4,L$2,TRUE)</f>
        <v>5.3476819311071289E-4</v>
      </c>
      <c r="M4" s="23">
        <f>1-_xlfn.BINOM.DIST($J4,$F4,M$2,TRUE)</f>
        <v>6.7775849821316569E-8</v>
      </c>
      <c r="N4" s="6">
        <f>1-_xlfn.BINOM.DIST($J4,$F4,N$2,TRUE)</f>
        <v>1.7830181775480014E-13</v>
      </c>
      <c r="O4" s="6">
        <f>1-_xlfn.BINOM.DIST($J4,$F4,O$2,TRUE)</f>
        <v>0</v>
      </c>
      <c r="P4" s="6">
        <f>1-_xlfn.BINOM.DIST($J4,$F4,P$2,TRUE)</f>
        <v>0</v>
      </c>
      <c r="Q4" s="6">
        <f>1-_xlfn.BINOM.DIST($J4,$F4,Q$2,TRUE)</f>
        <v>0</v>
      </c>
      <c r="R4" s="20">
        <f>1-_xlfn.BINOM.DIST($J4,$F4,R$2,TRUE)</f>
        <v>0</v>
      </c>
      <c r="S4">
        <f>1-_xlfn.BINOM.DIST($G4,$I4,S$2,TRUE)</f>
        <v>8.229325945188215E-4</v>
      </c>
      <c r="T4">
        <f>1-_xlfn.BINOM.DIST($G4,$I4,T$2,TRUE)</f>
        <v>8.5630235124867227E-9</v>
      </c>
      <c r="U4">
        <f>1-_xlfn.BINOM.DIST($G4,$I4,U$2,TRUE)</f>
        <v>0</v>
      </c>
      <c r="V4">
        <f>1-_xlfn.BINOM.DIST($G4,$I4,V$2,TRUE)</f>
        <v>0</v>
      </c>
      <c r="W4">
        <f>1-_xlfn.BINOM.DIST($G4,$I4,W$2,TRUE)</f>
        <v>0</v>
      </c>
      <c r="X4">
        <f>1-_xlfn.BINOM.DIST($G4,$I4,X$2,TRUE)</f>
        <v>0</v>
      </c>
      <c r="Y4">
        <f>1-_xlfn.BINOM.DIST($G4,$I4,Y$2,TRUE)</f>
        <v>0</v>
      </c>
      <c r="Z4">
        <f>1-_xlfn.BINOM.DIST($G4,$I4,Z$2,TRUE)</f>
        <v>0</v>
      </c>
      <c r="AA4">
        <f>1-_xlfn.BINOM.DIST($G4,$I4,AA$2,TRUE)</f>
        <v>0</v>
      </c>
      <c r="AB4">
        <f>1-_xlfn.BINOM.DIST($G4,$I4,AB$2,TRUE)</f>
        <v>0</v>
      </c>
      <c r="AC4">
        <f>1-_xlfn.BINOM.DIST($G4,$I4,AC$2,TRUE)</f>
        <v>0</v>
      </c>
    </row>
    <row r="5" spans="1:29" x14ac:dyDescent="0.3">
      <c r="A5" t="s">
        <v>86</v>
      </c>
      <c r="B5">
        <v>3</v>
      </c>
      <c r="C5" s="3" t="s">
        <v>100</v>
      </c>
      <c r="D5" t="s">
        <v>19</v>
      </c>
      <c r="E5" t="b">
        <v>1</v>
      </c>
      <c r="F5" s="21">
        <v>10000</v>
      </c>
      <c r="G5">
        <v>7929</v>
      </c>
      <c r="H5">
        <v>7494</v>
      </c>
      <c r="I5" s="10">
        <f>H5+G5</f>
        <v>15423</v>
      </c>
      <c r="J5" s="19">
        <v>5240</v>
      </c>
      <c r="K5" s="25">
        <f>F5-J5</f>
        <v>4760</v>
      </c>
      <c r="L5" s="23">
        <f>1-_xlfn.BINOM.DIST($J5,$F5,L$2,TRUE)</f>
        <v>2.4679753395986381E-3</v>
      </c>
      <c r="M5" s="23">
        <f>1-_xlfn.BINOM.DIST($J5,$F5,M$2,TRUE)</f>
        <v>7.5130590482253012E-7</v>
      </c>
      <c r="N5" s="6">
        <f>1-_xlfn.BINOM.DIST($J5,$F5,N$2,TRUE)</f>
        <v>4.8490100823528337E-12</v>
      </c>
      <c r="O5" s="6">
        <f>1-_xlfn.BINOM.DIST($J5,$F5,O$2,TRUE)</f>
        <v>0</v>
      </c>
      <c r="P5" s="6">
        <f>1-_xlfn.BINOM.DIST($J5,$F5,P$2,TRUE)</f>
        <v>0</v>
      </c>
      <c r="Q5" s="6">
        <f>1-_xlfn.BINOM.DIST($J5,$F5,Q$2,TRUE)</f>
        <v>0</v>
      </c>
      <c r="R5" s="20">
        <f>1-_xlfn.BINOM.DIST($J5,$F5,R$2,TRUE)</f>
        <v>0</v>
      </c>
      <c r="S5">
        <f>1-_xlfn.BINOM.DIST($G5,$I5,S$2,TRUE)</f>
        <v>2.2322704262622839E-4</v>
      </c>
      <c r="T5">
        <f>1-_xlfn.BINOM.DIST($G5,$I5,T$2,TRUE)</f>
        <v>1.0173643039124158E-9</v>
      </c>
      <c r="U5">
        <f>1-_xlfn.BINOM.DIST($G5,$I5,U$2,TRUE)</f>
        <v>0</v>
      </c>
      <c r="V5">
        <f>1-_xlfn.BINOM.DIST($G5,$I5,V$2,TRUE)</f>
        <v>0</v>
      </c>
      <c r="W5">
        <f>1-_xlfn.BINOM.DIST($G5,$I5,W$2,TRUE)</f>
        <v>0</v>
      </c>
      <c r="X5">
        <f>1-_xlfn.BINOM.DIST($G5,$I5,X$2,TRUE)</f>
        <v>0</v>
      </c>
      <c r="Y5">
        <f>1-_xlfn.BINOM.DIST($G5,$I5,Y$2,TRUE)</f>
        <v>0</v>
      </c>
      <c r="Z5">
        <f>1-_xlfn.BINOM.DIST($G5,$I5,Z$2,TRUE)</f>
        <v>0</v>
      </c>
      <c r="AA5">
        <f>1-_xlfn.BINOM.DIST($G5,$I5,AA$2,TRUE)</f>
        <v>0</v>
      </c>
      <c r="AB5">
        <f>1-_xlfn.BINOM.DIST($G5,$I5,AB$2,TRUE)</f>
        <v>0</v>
      </c>
      <c r="AC5">
        <f>1-_xlfn.BINOM.DIST($G5,$I5,AC$2,TRUE)</f>
        <v>0</v>
      </c>
    </row>
    <row r="6" spans="1:29" x14ac:dyDescent="0.3">
      <c r="A6" t="s">
        <v>89</v>
      </c>
      <c r="B6">
        <v>2</v>
      </c>
      <c r="C6" s="3" t="s">
        <v>66</v>
      </c>
      <c r="D6" t="s">
        <v>19</v>
      </c>
      <c r="E6" t="b">
        <v>1</v>
      </c>
      <c r="F6" s="21">
        <v>10000</v>
      </c>
      <c r="G6">
        <v>7875</v>
      </c>
      <c r="H6">
        <v>7187</v>
      </c>
      <c r="I6" s="25">
        <f>H6+G6</f>
        <v>15062</v>
      </c>
      <c r="J6" s="19">
        <v>5250</v>
      </c>
      <c r="K6" s="25">
        <f>F6-J6</f>
        <v>4750</v>
      </c>
      <c r="L6" s="23">
        <f>1-_xlfn.BINOM.DIST($J6,$F6,L$2,TRUE)</f>
        <v>1.3004752108236595E-3</v>
      </c>
      <c r="M6" s="23">
        <f>1-_xlfn.BINOM.DIST($J6,$F6,M$2,TRUE)</f>
        <v>2.7072959396523544E-7</v>
      </c>
      <c r="N6" s="6">
        <f>1-_xlfn.BINOM.DIST($J6,$F6,N$2,TRUE)</f>
        <v>1.1830536550405668E-12</v>
      </c>
      <c r="O6" s="6">
        <f>1-_xlfn.BINOM.DIST($J6,$F6,O$2,TRUE)</f>
        <v>0</v>
      </c>
      <c r="P6" s="6">
        <f>1-_xlfn.BINOM.DIST($J6,$F6,P$2,TRUE)</f>
        <v>0</v>
      </c>
      <c r="Q6" s="6">
        <f>1-_xlfn.BINOM.DIST($J6,$F6,Q$2,TRUE)</f>
        <v>0</v>
      </c>
      <c r="R6" s="20">
        <f>1-_xlfn.BINOM.DIST($J6,$F6,R$2,TRUE)</f>
        <v>0</v>
      </c>
      <c r="S6">
        <f>1-_xlfn.BINOM.DIST($G6,$I6,S$2,TRUE)</f>
        <v>9.8269971049447236E-9</v>
      </c>
      <c r="T6">
        <f>1-_xlfn.BINOM.DIST($G6,$I6,T$2,TRUE)</f>
        <v>0</v>
      </c>
      <c r="U6">
        <f>1-_xlfn.BINOM.DIST($G6,$I6,U$2,TRUE)</f>
        <v>0</v>
      </c>
      <c r="V6">
        <f>1-_xlfn.BINOM.DIST($G6,$I6,V$2,TRUE)</f>
        <v>0</v>
      </c>
      <c r="W6">
        <f>1-_xlfn.BINOM.DIST($G6,$I6,W$2,TRUE)</f>
        <v>0</v>
      </c>
      <c r="X6">
        <f>1-_xlfn.BINOM.DIST($G6,$I6,X$2,TRUE)</f>
        <v>0</v>
      </c>
      <c r="Y6">
        <f>1-_xlfn.BINOM.DIST($G6,$I6,Y$2,TRUE)</f>
        <v>0</v>
      </c>
      <c r="Z6">
        <f>1-_xlfn.BINOM.DIST($G6,$I6,Z$2,TRUE)</f>
        <v>0</v>
      </c>
      <c r="AA6">
        <f>1-_xlfn.BINOM.DIST($G6,$I6,AA$2,TRUE)</f>
        <v>0</v>
      </c>
      <c r="AB6">
        <f>1-_xlfn.BINOM.DIST($G6,$I6,AB$2,TRUE)</f>
        <v>0</v>
      </c>
      <c r="AC6">
        <f>1-_xlfn.BINOM.DIST($G6,$I6,AC$2,TRUE)</f>
        <v>0</v>
      </c>
    </row>
    <row r="7" spans="1:29" x14ac:dyDescent="0.3">
      <c r="A7" t="s">
        <v>89</v>
      </c>
      <c r="B7">
        <v>3</v>
      </c>
      <c r="C7" s="3" t="s">
        <v>100</v>
      </c>
      <c r="D7" t="s">
        <v>19</v>
      </c>
      <c r="E7" t="b">
        <v>1</v>
      </c>
      <c r="F7" s="21">
        <v>10000</v>
      </c>
      <c r="G7">
        <v>7823</v>
      </c>
      <c r="H7">
        <v>7272</v>
      </c>
      <c r="I7" s="25">
        <f>H7+G7</f>
        <v>15095</v>
      </c>
      <c r="J7" s="19">
        <v>5225</v>
      </c>
      <c r="K7" s="25">
        <f>F7-J7</f>
        <v>4775</v>
      </c>
      <c r="L7" s="23">
        <f>1-_xlfn.BINOM.DIST($J7,$F7,L$2,TRUE)</f>
        <v>6.0200479886839409E-3</v>
      </c>
      <c r="M7" s="23">
        <f>1-_xlfn.BINOM.DIST($J7,$F7,M$2,TRUE)</f>
        <v>3.2302850807575112E-6</v>
      </c>
      <c r="N7" s="6">
        <f>1-_xlfn.BINOM.DIST($J7,$F7,N$2,TRUE)</f>
        <v>3.7378655726172383E-11</v>
      </c>
      <c r="O7" s="6">
        <f>1-_xlfn.BINOM.DIST($J7,$F7,O$2,TRUE)</f>
        <v>0</v>
      </c>
      <c r="P7" s="6">
        <f>1-_xlfn.BINOM.DIST($J7,$F7,P$2,TRUE)</f>
        <v>0</v>
      </c>
      <c r="Q7" s="6">
        <f>1-_xlfn.BINOM.DIST($J7,$F7,Q$2,TRUE)</f>
        <v>0</v>
      </c>
      <c r="R7" s="20">
        <f>1-_xlfn.BINOM.DIST($J7,$F7,R$2,TRUE)</f>
        <v>0</v>
      </c>
      <c r="S7">
        <f>1-_xlfn.BINOM.DIST($G7,$I7,S$2,TRUE)</f>
        <v>3.5058620395655993E-6</v>
      </c>
      <c r="T7">
        <f>1-_xlfn.BINOM.DIST($G7,$I7,T$2,TRUE)</f>
        <v>1.8169910021015312E-12</v>
      </c>
      <c r="U7">
        <f>1-_xlfn.BINOM.DIST($G7,$I7,U$2,TRUE)</f>
        <v>0</v>
      </c>
      <c r="V7">
        <f>1-_xlfn.BINOM.DIST($G7,$I7,V$2,TRUE)</f>
        <v>0</v>
      </c>
      <c r="W7">
        <f>1-_xlfn.BINOM.DIST($G7,$I7,W$2,TRUE)</f>
        <v>0</v>
      </c>
      <c r="X7">
        <f>1-_xlfn.BINOM.DIST($G7,$I7,X$2,TRUE)</f>
        <v>0</v>
      </c>
      <c r="Y7">
        <f>1-_xlfn.BINOM.DIST($G7,$I7,Y$2,TRUE)</f>
        <v>0</v>
      </c>
      <c r="Z7">
        <f>1-_xlfn.BINOM.DIST($G7,$I7,Z$2,TRUE)</f>
        <v>0</v>
      </c>
      <c r="AA7">
        <f>1-_xlfn.BINOM.DIST($G7,$I7,AA$2,TRUE)</f>
        <v>0</v>
      </c>
      <c r="AB7">
        <f>1-_xlfn.BINOM.DIST($G7,$I7,AB$2,TRUE)</f>
        <v>0</v>
      </c>
      <c r="AC7">
        <f>1-_xlfn.BINOM.DIST($G7,$I7,AC$2,TRUE)</f>
        <v>0</v>
      </c>
    </row>
    <row r="8" spans="1:29" x14ac:dyDescent="0.3">
      <c r="A8" t="s">
        <v>89</v>
      </c>
      <c r="B8">
        <v>1</v>
      </c>
      <c r="C8" s="3" t="s">
        <v>66</v>
      </c>
      <c r="D8" t="s">
        <v>19</v>
      </c>
      <c r="E8" t="b">
        <v>1</v>
      </c>
      <c r="F8" s="21">
        <v>10000</v>
      </c>
      <c r="G8">
        <v>7741</v>
      </c>
      <c r="H8">
        <v>7349</v>
      </c>
      <c r="I8" s="25">
        <f>H8+G8</f>
        <v>15090</v>
      </c>
      <c r="J8" s="19">
        <v>5142</v>
      </c>
      <c r="K8" s="25">
        <v>4858</v>
      </c>
      <c r="L8" s="23">
        <f>1-_xlfn.BINOM.DIST($J8,$F8,L$2,TRUE)</f>
        <v>0.19762095861924434</v>
      </c>
      <c r="M8" s="23">
        <f>1-_xlfn.BINOM.DIST($J8,$F8,M$2,TRUE)</f>
        <v>2.1847988105390126E-3</v>
      </c>
      <c r="N8" s="6">
        <f>1-_xlfn.BINOM.DIST($J8,$F8,N$2,TRUE)</f>
        <v>6.1612934909582862E-7</v>
      </c>
      <c r="O8" s="6">
        <f>1-_xlfn.BINOM.DIST($J8,$F8,O$2,TRUE)</f>
        <v>3.6417535653754385E-12</v>
      </c>
      <c r="P8" s="6">
        <f>1-_xlfn.BINOM.DIST($J8,$F8,P$2,TRUE)</f>
        <v>0</v>
      </c>
      <c r="Q8" s="6">
        <f>1-_xlfn.BINOM.DIST($J8,$F8,Q$2,TRUE)</f>
        <v>0</v>
      </c>
      <c r="R8" s="20">
        <f>1-_xlfn.BINOM.DIST($J8,$F8,R$2,TRUE)</f>
        <v>0</v>
      </c>
      <c r="S8">
        <f>1-_xlfn.BINOM.DIST($G8,$I8,S$2,TRUE)</f>
        <v>6.8854259377060245E-4</v>
      </c>
      <c r="T8">
        <f>1-_xlfn.BINOM.DIST($G8,$I8,T$2,TRUE)</f>
        <v>7.7248725194323242E-9</v>
      </c>
      <c r="U8">
        <f>1-_xlfn.BINOM.DIST($G8,$I8,U$2,TRUE)</f>
        <v>0</v>
      </c>
      <c r="V8">
        <f>1-_xlfn.BINOM.DIST($G8,$I8,V$2,TRUE)</f>
        <v>0</v>
      </c>
      <c r="W8">
        <f>1-_xlfn.BINOM.DIST($G8,$I8,W$2,TRUE)</f>
        <v>0</v>
      </c>
      <c r="X8">
        <f>1-_xlfn.BINOM.DIST($G8,$I8,X$2,TRUE)</f>
        <v>0</v>
      </c>
      <c r="Y8">
        <f>1-_xlfn.BINOM.DIST($G8,$I8,Y$2,TRUE)</f>
        <v>0</v>
      </c>
      <c r="Z8">
        <f>1-_xlfn.BINOM.DIST($G8,$I8,Z$2,TRUE)</f>
        <v>0</v>
      </c>
      <c r="AA8">
        <f>1-_xlfn.BINOM.DIST($G8,$I8,AA$2,TRUE)</f>
        <v>0</v>
      </c>
      <c r="AB8">
        <f>1-_xlfn.BINOM.DIST($G8,$I8,AB$2,TRUE)</f>
        <v>0</v>
      </c>
      <c r="AC8">
        <f>1-_xlfn.BINOM.DIST($G8,$I8,AC$2,TRUE)</f>
        <v>0</v>
      </c>
    </row>
    <row r="9" spans="1:29" x14ac:dyDescent="0.3">
      <c r="A9" t="s">
        <v>74</v>
      </c>
      <c r="B9">
        <v>1</v>
      </c>
      <c r="C9" s="3" t="s">
        <v>66</v>
      </c>
      <c r="D9" t="s">
        <v>19</v>
      </c>
      <c r="E9" t="b">
        <v>1</v>
      </c>
      <c r="F9" s="8">
        <v>10000</v>
      </c>
      <c r="G9">
        <v>7551</v>
      </c>
      <c r="H9">
        <v>7756</v>
      </c>
      <c r="I9" s="10">
        <f>H9+G9</f>
        <v>15307</v>
      </c>
      <c r="J9">
        <v>5183</v>
      </c>
      <c r="K9" s="10">
        <f>F9-J9</f>
        <v>4817</v>
      </c>
      <c r="L9" s="6">
        <f>1-_xlfn.BINOM.DIST($J9,$F9,L$2,TRUE)</f>
        <v>4.7412370924347247E-2</v>
      </c>
      <c r="M9" s="6">
        <f>1-_xlfn.BINOM.DIST($J9,$F9,M$2,TRUE)</f>
        <v>1.2109435237894761E-4</v>
      </c>
      <c r="N9" s="6">
        <f>1-_xlfn.BINOM.DIST($J9,$F9,N$2,TRUE)</f>
        <v>7.1178480887112983E-9</v>
      </c>
      <c r="O9" s="6">
        <f>1-_xlfn.BINOM.DIST($J9,$F9,O$2,TRUE)</f>
        <v>8.4376949871511897E-15</v>
      </c>
      <c r="P9" s="6">
        <f>1-_xlfn.BINOM.DIST($J9,$F9,P$2,TRUE)</f>
        <v>0</v>
      </c>
      <c r="Q9" s="6">
        <f>1-_xlfn.BINOM.DIST($J9,$F9,Q$2,TRUE)</f>
        <v>0</v>
      </c>
      <c r="R9" s="18">
        <f>1-_xlfn.BINOM.DIST($J9,$F9,R$2,TRUE)</f>
        <v>0</v>
      </c>
      <c r="S9">
        <f>1-_xlfn.BINOM.DIST($G9,$I9,S$2,TRUE)</f>
        <v>0.95041394378247013</v>
      </c>
      <c r="T9">
        <f>1-_xlfn.BINOM.DIST($G9,$I9,T$2,TRUE)</f>
        <v>0.20447437756527775</v>
      </c>
      <c r="U9">
        <f>1-_xlfn.BINOM.DIST($G9,$I9,U$2,TRUE)</f>
        <v>4.804239318945136E-4</v>
      </c>
      <c r="V9">
        <f>1-_xlfn.BINOM.DIST($G9,$I9,V$2,TRUE)</f>
        <v>3.7213587766871115E-9</v>
      </c>
      <c r="W9">
        <f>1-_xlfn.BINOM.DIST($G9,$I9,W$2,TRUE)</f>
        <v>0</v>
      </c>
      <c r="X9">
        <f>1-_xlfn.BINOM.DIST($G9,$I9,X$2,TRUE)</f>
        <v>0</v>
      </c>
      <c r="Y9">
        <f>1-_xlfn.BINOM.DIST($G9,$I9,Y$2,TRUE)</f>
        <v>0</v>
      </c>
      <c r="Z9">
        <f>1-_xlfn.BINOM.DIST($G9,$I9,Z$2,TRUE)</f>
        <v>0</v>
      </c>
      <c r="AA9">
        <f>1-_xlfn.BINOM.DIST($G9,$I9,AA$2,TRUE)</f>
        <v>0</v>
      </c>
      <c r="AB9">
        <f>1-_xlfn.BINOM.DIST($G9,$I9,AB$2,TRUE)</f>
        <v>0</v>
      </c>
      <c r="AC9">
        <f>1-_xlfn.BINOM.DIST($G9,$I9,AC$2,TRUE)</f>
        <v>0</v>
      </c>
    </row>
    <row r="10" spans="1:29" x14ac:dyDescent="0.3">
      <c r="A10" t="s">
        <v>87</v>
      </c>
      <c r="B10">
        <v>1</v>
      </c>
      <c r="C10" s="3" t="s">
        <v>66</v>
      </c>
      <c r="D10" t="s">
        <v>19</v>
      </c>
      <c r="E10" t="b">
        <v>1</v>
      </c>
      <c r="F10" s="21">
        <v>10000</v>
      </c>
      <c r="G10">
        <v>7521</v>
      </c>
      <c r="H10">
        <v>7945</v>
      </c>
      <c r="I10" s="10">
        <f>H10+G10</f>
        <v>15466</v>
      </c>
      <c r="J10" s="19">
        <v>5181</v>
      </c>
      <c r="K10" s="25">
        <f>F10-J10</f>
        <v>4819</v>
      </c>
      <c r="L10" s="23">
        <f>1-_xlfn.BINOM.DIST($J10,$F10,L$2,TRUE)</f>
        <v>5.1502237152945773E-2</v>
      </c>
      <c r="M10" s="23">
        <f>1-_xlfn.BINOM.DIST($J10,$F10,M$2,TRUE)</f>
        <v>1.4150841963911365E-4</v>
      </c>
      <c r="N10" s="6">
        <f>1-_xlfn.BINOM.DIST($J10,$F10,N$2,TRUE)</f>
        <v>8.9833600558364424E-9</v>
      </c>
      <c r="O10" s="6">
        <f>1-_xlfn.BINOM.DIST($J10,$F10,O$2,TRUE)</f>
        <v>1.1546319456101628E-14</v>
      </c>
      <c r="P10" s="6">
        <f>1-_xlfn.BINOM.DIST($J10,$F10,P$2,TRUE)</f>
        <v>0</v>
      </c>
      <c r="Q10" s="6">
        <f>1-_xlfn.BINOM.DIST($J10,$F10,Q$2,TRUE)</f>
        <v>0</v>
      </c>
      <c r="R10" s="20">
        <f>1-_xlfn.BINOM.DIST($J10,$F10,R$2,TRUE)</f>
        <v>0</v>
      </c>
      <c r="S10">
        <f>1-_xlfn.BINOM.DIST($G10,$I10,S$2,TRUE)</f>
        <v>0.99966496838835994</v>
      </c>
      <c r="T10">
        <f>1-_xlfn.BINOM.DIST($G10,$I10,T$2,TRUE)</f>
        <v>0.81971411207655143</v>
      </c>
      <c r="U10">
        <f>1-_xlfn.BINOM.DIST($G10,$I10,U$2,TRUE)</f>
        <v>5.7713837195473738E-2</v>
      </c>
      <c r="V10">
        <f>1-_xlfn.BINOM.DIST($G10,$I10,V$2,TRUE)</f>
        <v>2.3958671016677258E-5</v>
      </c>
      <c r="W10">
        <f>1-_xlfn.BINOM.DIST($G10,$I10,W$2,TRUE)</f>
        <v>2.6699198407698077E-11</v>
      </c>
      <c r="X10">
        <f>1-_xlfn.BINOM.DIST($G10,$I10,X$2,TRUE)</f>
        <v>0</v>
      </c>
      <c r="Y10">
        <f>1-_xlfn.BINOM.DIST($G10,$I10,Y$2,TRUE)</f>
        <v>0</v>
      </c>
      <c r="Z10">
        <f>1-_xlfn.BINOM.DIST($G10,$I10,Z$2,TRUE)</f>
        <v>0</v>
      </c>
      <c r="AA10">
        <f>1-_xlfn.BINOM.DIST($G10,$I10,AA$2,TRUE)</f>
        <v>0</v>
      </c>
      <c r="AB10">
        <f>1-_xlfn.BINOM.DIST($G10,$I10,AB$2,TRUE)</f>
        <v>0</v>
      </c>
      <c r="AC10">
        <f>1-_xlfn.BINOM.DIST($G10,$I10,AC$2,TRUE)</f>
        <v>0</v>
      </c>
    </row>
    <row r="11" spans="1:29" x14ac:dyDescent="0.3">
      <c r="A11" t="s">
        <v>67</v>
      </c>
      <c r="B11">
        <v>1</v>
      </c>
      <c r="C11" s="3" t="s">
        <v>66</v>
      </c>
      <c r="D11" t="s">
        <v>19</v>
      </c>
      <c r="E11" t="b">
        <v>1</v>
      </c>
      <c r="F11" s="8">
        <v>10000</v>
      </c>
      <c r="G11">
        <v>7414</v>
      </c>
      <c r="H11">
        <v>8682</v>
      </c>
      <c r="I11" s="10">
        <f>H11+G11</f>
        <v>16096</v>
      </c>
      <c r="J11">
        <v>5124</v>
      </c>
      <c r="K11" s="10">
        <f>F11-J11</f>
        <v>4876</v>
      </c>
      <c r="L11" s="6">
        <f>1-_xlfn.BINOM.DIST($J11,$F11,L$2,TRUE)</f>
        <v>0.31205129061959114</v>
      </c>
      <c r="M11" s="6">
        <f>1-_xlfn.BINOM.DIST($J11,$F11,M$2,TRUE)</f>
        <v>6.3852154963039975E-3</v>
      </c>
      <c r="N11" s="6">
        <f>1-_xlfn.BINOM.DIST($J11,$F11,N$2,TRUE)</f>
        <v>3.5555181666646618E-6</v>
      </c>
      <c r="O11" s="6">
        <f>1-_xlfn.BINOM.DIST($J11,$F11,O$2,TRUE)</f>
        <v>4.2370440489492012E-11</v>
      </c>
      <c r="P11" s="6">
        <f>1-_xlfn.BINOM.DIST($J11,$F11,P$2,TRUE)</f>
        <v>0</v>
      </c>
      <c r="Q11" s="6">
        <f>1-_xlfn.BINOM.DIST($J11,$F11,Q$2,TRUE)</f>
        <v>0</v>
      </c>
      <c r="R11" s="18">
        <f>1-_xlfn.BINOM.DIST($J11,$F11,R$2,TRUE)</f>
        <v>0</v>
      </c>
      <c r="S11">
        <f>1-_xlfn.BINOM.DIST($G11,$I11,S$2,TRUE)</f>
        <v>1</v>
      </c>
      <c r="T11">
        <f>1-_xlfn.BINOM.DIST($G11,$I11,T$2,TRUE)</f>
        <v>0.99999999999995526</v>
      </c>
      <c r="U11">
        <f>1-_xlfn.BINOM.DIST($G11,$I11,U$2,TRUE)</f>
        <v>0.99999956453934546</v>
      </c>
      <c r="V11">
        <f>1-_xlfn.BINOM.DIST($G11,$I11,V$2,TRUE)</f>
        <v>0.99133141559839233</v>
      </c>
      <c r="W11">
        <f>1-_xlfn.BINOM.DIST($G11,$I11,W$2,TRUE)</f>
        <v>0.43497184784198395</v>
      </c>
      <c r="X11">
        <f>1-_xlfn.BINOM.DIST($G11,$I11,X$2,TRUE)</f>
        <v>3.339723084854529E-3</v>
      </c>
      <c r="Y11">
        <f>1-_xlfn.BINOM.DIST($G11,$I11,Y$2,TRUE)</f>
        <v>6.8896690574860031E-8</v>
      </c>
      <c r="Z11">
        <f>1-_xlfn.BINOM.DIST($G11,$I11,Z$2,TRUE)</f>
        <v>2.4424906541753444E-15</v>
      </c>
      <c r="AA11">
        <f>1-_xlfn.BINOM.DIST($G11,$I11,AA$2,TRUE)</f>
        <v>0</v>
      </c>
      <c r="AB11">
        <f>1-_xlfn.BINOM.DIST($G11,$I11,AB$2,TRUE)</f>
        <v>0</v>
      </c>
      <c r="AC11">
        <f>1-_xlfn.BINOM.DIST($G11,$I11,AC$2,TRUE)</f>
        <v>0</v>
      </c>
    </row>
    <row r="12" spans="1:29" x14ac:dyDescent="0.3">
      <c r="A12" t="s">
        <v>113</v>
      </c>
      <c r="B12">
        <v>1</v>
      </c>
      <c r="C12" s="3" t="s">
        <v>66</v>
      </c>
      <c r="D12" t="s">
        <v>19</v>
      </c>
      <c r="E12" t="b">
        <v>1</v>
      </c>
      <c r="F12" s="21">
        <v>10000</v>
      </c>
      <c r="G12">
        <v>7220</v>
      </c>
      <c r="H12">
        <v>8602</v>
      </c>
      <c r="I12" s="25">
        <f>H12+G12</f>
        <v>15822</v>
      </c>
      <c r="J12" s="19">
        <v>5121</v>
      </c>
      <c r="K12" s="21">
        <v>4879</v>
      </c>
      <c r="L12" s="23">
        <f>1-_xlfn.BINOM.DIST($J12,$F12,L$2,TRUE)</f>
        <v>0.33358736243444298</v>
      </c>
      <c r="M12" s="23">
        <f>1-_xlfn.BINOM.DIST($J12,$F12,M$2,TRUE)</f>
        <v>7.54734239047683E-3</v>
      </c>
      <c r="N12" s="6">
        <f>1-_xlfn.BINOM.DIST($J12,$F12,N$2,TRUE)</f>
        <v>4.704406648237125E-6</v>
      </c>
      <c r="O12" s="6">
        <f>1-_xlfn.BINOM.DIST($J12,$F12,O$2,TRUE)</f>
        <v>6.2997607130910183E-11</v>
      </c>
      <c r="P12" s="6">
        <f>1-_xlfn.BINOM.DIST($J12,$F12,P$2,TRUE)</f>
        <v>0</v>
      </c>
      <c r="Q12" s="6">
        <f>1-_xlfn.BINOM.DIST($J12,$F12,Q$2,TRUE)</f>
        <v>0</v>
      </c>
      <c r="R12" s="20">
        <f>1-_xlfn.BINOM.DIST($J12,$F12,R$2,TRUE)</f>
        <v>0</v>
      </c>
      <c r="S12">
        <f>1-_xlfn.BINOM.DIST($G12,$I12,S$2,TRUE)</f>
        <v>1</v>
      </c>
      <c r="T12">
        <f>1-_xlfn.BINOM.DIST($G12,$I12,T$2,TRUE)</f>
        <v>1</v>
      </c>
      <c r="U12">
        <f>1-_xlfn.BINOM.DIST($G12,$I12,U$2,TRUE)</f>
        <v>0.99999999871616119</v>
      </c>
      <c r="V12">
        <f>1-_xlfn.BINOM.DIST($G12,$I12,V$2,TRUE)</f>
        <v>0.99970913221941649</v>
      </c>
      <c r="W12">
        <f>1-_xlfn.BINOM.DIST($G12,$I12,W$2,TRUE)</f>
        <v>0.82097176048500131</v>
      </c>
      <c r="X12">
        <f>1-_xlfn.BINOM.DIST($G12,$I12,X$2,TRUE)</f>
        <v>5.4005439939931454E-2</v>
      </c>
      <c r="Y12">
        <f>1-_xlfn.BINOM.DIST($G12,$I12,Y$2,TRUE)</f>
        <v>1.7335258267081599E-5</v>
      </c>
      <c r="Z12">
        <f>1-_xlfn.BINOM.DIST($G12,$I12,Z$2,TRUE)</f>
        <v>1.1775358466081798E-11</v>
      </c>
      <c r="AA12">
        <f>1-_xlfn.BINOM.DIST($G12,$I12,AA$2,TRUE)</f>
        <v>0</v>
      </c>
      <c r="AB12">
        <f>1-_xlfn.BINOM.DIST($G12,$I12,AB$2,TRUE)</f>
        <v>0</v>
      </c>
      <c r="AC12">
        <f>1-_xlfn.BINOM.DIST($G12,$I12,AC$2,TRUE)</f>
        <v>0</v>
      </c>
    </row>
    <row r="13" spans="1:29" x14ac:dyDescent="0.3">
      <c r="A13" t="s">
        <v>56</v>
      </c>
      <c r="B13">
        <v>1</v>
      </c>
      <c r="C13" s="3" t="s">
        <v>66</v>
      </c>
      <c r="D13" t="s">
        <v>19</v>
      </c>
      <c r="E13" t="b">
        <v>1</v>
      </c>
      <c r="F13" s="8">
        <v>10000</v>
      </c>
      <c r="G13">
        <v>7185</v>
      </c>
      <c r="H13">
        <v>8721</v>
      </c>
      <c r="I13" s="10">
        <f>H13+G13</f>
        <v>15906</v>
      </c>
      <c r="J13">
        <v>4964</v>
      </c>
      <c r="K13" s="10">
        <f>F13-J13</f>
        <v>5036</v>
      </c>
      <c r="L13" s="6">
        <f>1-_xlfn.BINOM.DIST($J13,$F13,L$2,TRUE)</f>
        <v>0.99663849996319265</v>
      </c>
      <c r="M13" s="6">
        <f>1-_xlfn.BINOM.DIST($J13,$F13,M$2,TRUE)</f>
        <v>0.76114702190264127</v>
      </c>
      <c r="N13" s="6">
        <f>1-_xlfn.BINOM.DIST($J13,$F13,N$2,TRUE)</f>
        <v>9.8486983666264072E-2</v>
      </c>
      <c r="O13" s="6">
        <f>1-_xlfn.BINOM.DIST($J13,$F13,O$2,TRUE)</f>
        <v>4.9810867204547193E-4</v>
      </c>
      <c r="P13" s="6">
        <f>1-_xlfn.BINOM.DIST($J13,$F13,P$2,TRUE)</f>
        <v>5.9402446961343003E-8</v>
      </c>
      <c r="Q13" s="6">
        <f>1-_xlfn.BINOM.DIST($J13,$F13,Q$2,TRUE)</f>
        <v>1.411093464298574E-13</v>
      </c>
      <c r="R13" s="18">
        <f>1-_xlfn.BINOM.DIST($J13,$F13,R$2,TRUE)</f>
        <v>0</v>
      </c>
      <c r="S13">
        <f>1-_xlfn.BINOM.DIST($G13,$I13,S$2,TRUE)</f>
        <v>1</v>
      </c>
      <c r="T13">
        <f>1-_xlfn.BINOM.DIST($G13,$I13,T$2,TRUE)</f>
        <v>1</v>
      </c>
      <c r="U13">
        <f>1-_xlfn.BINOM.DIST($G13,$I13,U$2,TRUE)</f>
        <v>0.99999999999953049</v>
      </c>
      <c r="V13">
        <f>1-_xlfn.BINOM.DIST($G13,$I13,V$2,TRUE)</f>
        <v>0.99999804335028752</v>
      </c>
      <c r="W13">
        <f>1-_xlfn.BINOM.DIST($G13,$I13,W$2,TRUE)</f>
        <v>0.98164478915135323</v>
      </c>
      <c r="X13">
        <f>1-_xlfn.BINOM.DIST($G13,$I13,X$2,TRUE)</f>
        <v>0.32877941904030927</v>
      </c>
      <c r="Y13">
        <f>1-_xlfn.BINOM.DIST($G13,$I13,Y$2,TRUE)</f>
        <v>1.4299690873016413E-3</v>
      </c>
      <c r="Z13">
        <f>1-_xlfn.BINOM.DIST($G13,$I13,Z$2,TRUE)</f>
        <v>1.6012580150714939E-8</v>
      </c>
      <c r="AA13">
        <f>1-_xlfn.BINOM.DIST($G13,$I13,AA$2,TRUE)</f>
        <v>0</v>
      </c>
      <c r="AB13">
        <f>1-_xlfn.BINOM.DIST($G13,$I13,AB$2,TRUE)</f>
        <v>0</v>
      </c>
      <c r="AC13">
        <f>1-_xlfn.BINOM.DIST($G13,$I13,AC$2,TRUE)</f>
        <v>0</v>
      </c>
    </row>
    <row r="14" spans="1:29" x14ac:dyDescent="0.3">
      <c r="A14" t="s">
        <v>72</v>
      </c>
      <c r="B14">
        <v>1</v>
      </c>
      <c r="C14" s="3" t="s">
        <v>66</v>
      </c>
      <c r="D14" t="s">
        <v>19</v>
      </c>
      <c r="E14" t="b">
        <v>1</v>
      </c>
      <c r="F14" s="8">
        <v>10000</v>
      </c>
      <c r="G14">
        <v>7159</v>
      </c>
      <c r="H14">
        <v>8047</v>
      </c>
      <c r="I14" s="10">
        <f>H14+G14</f>
        <v>15206</v>
      </c>
      <c r="J14">
        <v>4626</v>
      </c>
      <c r="K14" s="10">
        <f>F14-J14</f>
        <v>5374</v>
      </c>
      <c r="L14" s="6">
        <f>1-_xlfn.BINOM.DIST($J14,$F14,L$2,TRUE)</f>
        <v>1</v>
      </c>
      <c r="M14" s="6">
        <f>1-_xlfn.BINOM.DIST($J14,$F14,M$2,TRUE)</f>
        <v>0.99999999999996092</v>
      </c>
      <c r="N14" s="6">
        <f>1-_xlfn.BINOM.DIST($J14,$F14,N$2,TRUE)</f>
        <v>0.99999997804385077</v>
      </c>
      <c r="O14" s="6">
        <f>1-_xlfn.BINOM.DIST($J14,$F14,O$2,TRUE)</f>
        <v>0.99974417138968152</v>
      </c>
      <c r="P14" s="6">
        <f>1-_xlfn.BINOM.DIST($J14,$F14,P$2,TRUE)</f>
        <v>0.92961126338543021</v>
      </c>
      <c r="Q14" s="6">
        <f>1-_xlfn.BINOM.DIST($J14,$F14,Q$2,TRUE)</f>
        <v>0.29740008751146174</v>
      </c>
      <c r="R14" s="18">
        <f>1-_xlfn.BINOM.DIST($J14,$F14,R$2,TRUE)</f>
        <v>5.5262562074320787E-3</v>
      </c>
      <c r="S14">
        <f>1-_xlfn.BINOM.DIST($G14,$I14,S$2,TRUE)</f>
        <v>0.99999999999968792</v>
      </c>
      <c r="T14">
        <f>1-_xlfn.BINOM.DIST($G14,$I14,T$2,TRUE)</f>
        <v>0.99999887465310255</v>
      </c>
      <c r="U14">
        <f>1-_xlfn.BINOM.DIST($G14,$I14,U$2,TRUE)</f>
        <v>0.98817919086776496</v>
      </c>
      <c r="V14">
        <f>1-_xlfn.BINOM.DIST($G14,$I14,V$2,TRUE)</f>
        <v>0.41832442711744466</v>
      </c>
      <c r="W14">
        <f>1-_xlfn.BINOM.DIST($G14,$I14,W$2,TRUE)</f>
        <v>3.689357566431184E-3</v>
      </c>
      <c r="X14">
        <f>1-_xlfn.BINOM.DIST($G14,$I14,X$2,TRUE)</f>
        <v>1.2492224354954118E-7</v>
      </c>
      <c r="Y14">
        <f>1-_xlfn.BINOM.DIST($G14,$I14,Y$2,TRUE)</f>
        <v>1.0658141036401503E-14</v>
      </c>
      <c r="Z14">
        <f>1-_xlfn.BINOM.DIST($G14,$I14,Z$2,TRUE)</f>
        <v>0</v>
      </c>
      <c r="AA14">
        <f>1-_xlfn.BINOM.DIST($G14,$I14,AA$2,TRUE)</f>
        <v>0</v>
      </c>
      <c r="AB14">
        <f>1-_xlfn.BINOM.DIST($G14,$I14,AB$2,TRUE)</f>
        <v>0</v>
      </c>
      <c r="AC14">
        <f>1-_xlfn.BINOM.DIST($G14,$I14,AC$2,TRUE)</f>
        <v>0</v>
      </c>
    </row>
    <row r="15" spans="1:29" x14ac:dyDescent="0.3">
      <c r="A15" t="s">
        <v>56</v>
      </c>
      <c r="B15" s="3" t="s">
        <v>68</v>
      </c>
      <c r="C15" s="3" t="s">
        <v>66</v>
      </c>
      <c r="D15" t="s">
        <v>19</v>
      </c>
      <c r="E15" t="b">
        <v>1</v>
      </c>
      <c r="F15" s="8">
        <v>10000</v>
      </c>
      <c r="G15">
        <v>7094</v>
      </c>
      <c r="H15">
        <v>8829</v>
      </c>
      <c r="I15" s="10">
        <f>H15+G15</f>
        <v>15923</v>
      </c>
      <c r="J15">
        <v>4948</v>
      </c>
      <c r="K15" s="10">
        <f>F15-J15</f>
        <v>5052</v>
      </c>
      <c r="L15" s="6">
        <f>1-_xlfn.BINOM.DIST($J15,$F15,L$2,TRUE)</f>
        <v>0.99877831276391171</v>
      </c>
      <c r="M15" s="6">
        <f>1-_xlfn.BINOM.DIST($J15,$F15,M$2,TRUE)</f>
        <v>0.84849511964665381</v>
      </c>
      <c r="N15" s="6">
        <f>1-_xlfn.BINOM.DIST($J15,$F15,N$2,TRUE)</f>
        <v>0.16597402694395125</v>
      </c>
      <c r="O15" s="6">
        <f>1-_xlfn.BINOM.DIST($J15,$F15,O$2,TRUE)</f>
        <v>1.481608805138368E-3</v>
      </c>
      <c r="P15" s="6">
        <f>1-_xlfn.BINOM.DIST($J15,$F15,P$2,TRUE)</f>
        <v>3.2590568821433408E-7</v>
      </c>
      <c r="Q15" s="6">
        <f>1-_xlfn.BINOM.DIST($J15,$F15,Q$2,TRUE)</f>
        <v>1.4506174039752295E-12</v>
      </c>
      <c r="R15" s="18">
        <f>1-_xlfn.BINOM.DIST($J15,$F15,R$2,TRUE)</f>
        <v>0</v>
      </c>
      <c r="S15">
        <f>1-_xlfn.BINOM.DIST($G15,$I15,S$2,TRUE)</f>
        <v>1</v>
      </c>
      <c r="T15">
        <f>1-_xlfn.BINOM.DIST($G15,$I15,T$2,TRUE)</f>
        <v>1</v>
      </c>
      <c r="U15">
        <f>1-_xlfn.BINOM.DIST($G15,$I15,U$2,TRUE)</f>
        <v>1</v>
      </c>
      <c r="V15">
        <f>1-_xlfn.BINOM.DIST($G15,$I15,V$2,TRUE)</f>
        <v>0.99999999969662912</v>
      </c>
      <c r="W15">
        <f>1-_xlfn.BINOM.DIST($G15,$I15,W$2,TRUE)</f>
        <v>0.99987451322297383</v>
      </c>
      <c r="X15">
        <f>1-_xlfn.BINOM.DIST($G15,$I15,X$2,TRUE)</f>
        <v>0.87048227572168058</v>
      </c>
      <c r="Y15">
        <f>1-_xlfn.BINOM.DIST($G15,$I15,Y$2,TRUE)</f>
        <v>7.9170588531961572E-2</v>
      </c>
      <c r="Z15">
        <f>1-_xlfn.BINOM.DIST($G15,$I15,Z$2,TRUE)</f>
        <v>3.7730404489511038E-5</v>
      </c>
      <c r="AA15">
        <f>1-_xlfn.BINOM.DIST($G15,$I15,AA$2,TRUE)</f>
        <v>3.6084024657156988E-11</v>
      </c>
      <c r="AB15">
        <f>1-_xlfn.BINOM.DIST($G15,$I15,AB$2,TRUE)</f>
        <v>0</v>
      </c>
      <c r="AC15">
        <f>1-_xlfn.BINOM.DIST($G15,$I15,AC$2,TRUE)</f>
        <v>0</v>
      </c>
    </row>
    <row r="16" spans="1:29" x14ac:dyDescent="0.3">
      <c r="A16" t="s">
        <v>59</v>
      </c>
      <c r="B16" s="3" t="s">
        <v>68</v>
      </c>
      <c r="C16" s="3" t="s">
        <v>66</v>
      </c>
      <c r="D16" t="s">
        <v>19</v>
      </c>
      <c r="E16" t="b">
        <v>1</v>
      </c>
      <c r="F16" s="8">
        <v>10000</v>
      </c>
      <c r="G16">
        <v>6992</v>
      </c>
      <c r="H16">
        <v>8894</v>
      </c>
      <c r="I16" s="10">
        <f>H16+G16</f>
        <v>15886</v>
      </c>
      <c r="J16">
        <v>4815</v>
      </c>
      <c r="K16" s="10">
        <f>F16-J16</f>
        <v>5185</v>
      </c>
      <c r="L16" s="6">
        <f>1-_xlfn.BINOM.DIST($J16,$F16,L$2,TRUE)</f>
        <v>0.99999999366787251</v>
      </c>
      <c r="M16" s="6">
        <f>1-_xlfn.BINOM.DIST($J16,$F16,M$2,TRUE)</f>
        <v>0.99988804392977426</v>
      </c>
      <c r="N16" s="6">
        <f>1-_xlfn.BINOM.DIST($J16,$F16,N$2,TRUE)</f>
        <v>0.95453270031403037</v>
      </c>
      <c r="O16" s="6">
        <f>1-_xlfn.BINOM.DIST($J16,$F16,O$2,TRUE)</f>
        <v>0.37814111064862665</v>
      </c>
      <c r="P16" s="6">
        <f>1-_xlfn.BINOM.DIST($J16,$F16,P$2,TRUE)</f>
        <v>1.0350836387770346E-2</v>
      </c>
      <c r="Q16" s="6">
        <f>1-_xlfn.BINOM.DIST($J16,$F16,Q$2,TRUE)</f>
        <v>7.8095243571940642E-6</v>
      </c>
      <c r="R16" s="18">
        <f>1-_xlfn.BINOM.DIST($J16,$F16,R$2,TRUE)</f>
        <v>1.2197154397597387E-10</v>
      </c>
      <c r="S16">
        <f>1-_xlfn.BINOM.DIST($G16,$I16,S$2,TRUE)</f>
        <v>1</v>
      </c>
      <c r="T16">
        <f>1-_xlfn.BINOM.DIST($G16,$I16,T$2,TRUE)</f>
        <v>1</v>
      </c>
      <c r="U16">
        <f>1-_xlfn.BINOM.DIST($G16,$I16,U$2,TRUE)</f>
        <v>1</v>
      </c>
      <c r="V16">
        <f>1-_xlfn.BINOM.DIST($G16,$I16,V$2,TRUE)</f>
        <v>0.99999999999997735</v>
      </c>
      <c r="W16">
        <f>1-_xlfn.BINOM.DIST($G16,$I16,W$2,TRUE)</f>
        <v>0.99999974329780672</v>
      </c>
      <c r="X16">
        <f>1-_xlfn.BINOM.DIST($G16,$I16,X$2,TRUE)</f>
        <v>0.99365809310808662</v>
      </c>
      <c r="Y16">
        <f>1-_xlfn.BINOM.DIST($G16,$I16,Y$2,TRUE)</f>
        <v>0.48291651901292343</v>
      </c>
      <c r="Z16">
        <f>1-_xlfn.BINOM.DIST($G16,$I16,Z$2,TRUE)</f>
        <v>4.8485640416094933E-3</v>
      </c>
      <c r="AA16">
        <f>1-_xlfn.BINOM.DIST($G16,$I16,AA$2,TRUE)</f>
        <v>1.3740893722857805E-7</v>
      </c>
      <c r="AB16">
        <f>1-_xlfn.BINOM.DIST($G16,$I16,AB$2,TRUE)</f>
        <v>6.5503158452884236E-15</v>
      </c>
      <c r="AC16">
        <f>1-_xlfn.BINOM.DIST($G16,$I16,AC$2,TRUE)</f>
        <v>0</v>
      </c>
    </row>
    <row r="17" spans="1:29" x14ac:dyDescent="0.3">
      <c r="A17" t="s">
        <v>48</v>
      </c>
      <c r="B17" s="3" t="s">
        <v>68</v>
      </c>
      <c r="C17" s="3" t="s">
        <v>66</v>
      </c>
      <c r="D17" t="s">
        <v>19</v>
      </c>
      <c r="E17" t="b">
        <v>1</v>
      </c>
      <c r="F17" s="8">
        <v>10000</v>
      </c>
      <c r="G17">
        <v>6904</v>
      </c>
      <c r="H17">
        <v>8868</v>
      </c>
      <c r="I17" s="10">
        <f>H17+G17</f>
        <v>15772</v>
      </c>
      <c r="J17">
        <v>4735</v>
      </c>
      <c r="K17" s="10">
        <f>F17-J17</f>
        <v>5265</v>
      </c>
      <c r="L17" s="6">
        <f>1-_xlfn.BINOM.DIST($J17,$F17,L$2,TRUE)</f>
        <v>0.99999999999984635</v>
      </c>
      <c r="M17" s="6">
        <f>1-_xlfn.BINOM.DIST($J17,$F17,M$2,TRUE)</f>
        <v>0.99999993923873209</v>
      </c>
      <c r="N17" s="6">
        <f>1-_xlfn.BINOM.DIST($J17,$F17,N$2,TRUE)</f>
        <v>0.9995018756008347</v>
      </c>
      <c r="O17" s="6">
        <f>1-_xlfn.BINOM.DIST($J17,$F17,O$2,TRUE)</f>
        <v>0.90167060599821081</v>
      </c>
      <c r="P17" s="6">
        <f>1-_xlfn.BINOM.DIST($J17,$F17,P$2,TRUE)</f>
        <v>0.23842515587834945</v>
      </c>
      <c r="Q17" s="6">
        <f>1-_xlfn.BINOM.DIST($J17,$F17,Q$2,TRUE)</f>
        <v>3.2923225788035193E-3</v>
      </c>
      <c r="R17" s="18">
        <f>1-_xlfn.BINOM.DIST($J17,$F17,R$2,TRUE)</f>
        <v>1.1369421135665192E-6</v>
      </c>
      <c r="S17">
        <f>1-_xlfn.BINOM.DIST($G17,$I17,S$2,TRUE)</f>
        <v>1</v>
      </c>
      <c r="T17">
        <f>1-_xlfn.BINOM.DIST($G17,$I17,T$2,TRUE)</f>
        <v>1</v>
      </c>
      <c r="U17">
        <f>1-_xlfn.BINOM.DIST($G17,$I17,U$2,TRUE)</f>
        <v>1</v>
      </c>
      <c r="V17">
        <f>1-_xlfn.BINOM.DIST($G17,$I17,V$2,TRUE)</f>
        <v>0.99999999999999978</v>
      </c>
      <c r="W17">
        <f>1-_xlfn.BINOM.DIST($G17,$I17,W$2,TRUE)</f>
        <v>0.99999998982901039</v>
      </c>
      <c r="X17">
        <f>1-_xlfn.BINOM.DIST($G17,$I17,X$2,TRUE)</f>
        <v>0.99899881441714089</v>
      </c>
      <c r="Y17">
        <f>1-_xlfn.BINOM.DIST($G17,$I17,Y$2,TRUE)</f>
        <v>0.71365966393269598</v>
      </c>
      <c r="Z17">
        <f>1-_xlfn.BINOM.DIST($G17,$I17,Z$2,TRUE)</f>
        <v>2.4428248410582443E-2</v>
      </c>
      <c r="AA17">
        <f>1-_xlfn.BINOM.DIST($G17,$I17,AA$2,TRUE)</f>
        <v>3.1868204000140565E-6</v>
      </c>
      <c r="AB17">
        <f>1-_xlfn.BINOM.DIST($G17,$I17,AB$2,TRUE)</f>
        <v>7.8115292012626014E-13</v>
      </c>
      <c r="AC17">
        <f>1-_xlfn.BINOM.DIST($G17,$I17,AC$2,TRUE)</f>
        <v>0</v>
      </c>
    </row>
    <row r="18" spans="1:29" x14ac:dyDescent="0.3">
      <c r="A18" t="s">
        <v>48</v>
      </c>
      <c r="B18" s="3" t="s">
        <v>68</v>
      </c>
      <c r="C18" s="3" t="s">
        <v>66</v>
      </c>
      <c r="D18" t="s">
        <v>19</v>
      </c>
      <c r="E18" t="b">
        <v>1</v>
      </c>
      <c r="F18" s="8">
        <v>10000</v>
      </c>
      <c r="G18">
        <v>6879</v>
      </c>
      <c r="H18">
        <v>8913</v>
      </c>
      <c r="I18" s="10">
        <f>H18+G18</f>
        <v>15792</v>
      </c>
      <c r="J18">
        <v>4748</v>
      </c>
      <c r="K18" s="10">
        <f>F18-J18</f>
        <v>5252</v>
      </c>
      <c r="L18" s="6">
        <f>1-_xlfn.BINOM.DIST($J18,$F18,L$2,TRUE)</f>
        <v>0.99999999999897482</v>
      </c>
      <c r="M18" s="6">
        <f>1-_xlfn.BINOM.DIST($J18,$F18,M$2,TRUE)</f>
        <v>0.99999975606079805</v>
      </c>
      <c r="N18" s="6">
        <f>1-_xlfn.BINOM.DIST($J18,$F18,N$2,TRUE)</f>
        <v>0.9987827230893469</v>
      </c>
      <c r="O18" s="6">
        <f>1-_xlfn.BINOM.DIST($J18,$F18,O$2,TRUE)</f>
        <v>0.84869064297019237</v>
      </c>
      <c r="P18" s="6">
        <f>1-_xlfn.BINOM.DIST($J18,$F18,P$2,TRUE)</f>
        <v>0.16558460803124053</v>
      </c>
      <c r="Q18" s="6">
        <f>1-_xlfn.BINOM.DIST($J18,$F18,Q$2,TRUE)</f>
        <v>1.452377428405649E-3</v>
      </c>
      <c r="R18" s="18">
        <f>1-_xlfn.BINOM.DIST($J18,$F18,R$2,TRUE)</f>
        <v>3.0498124692357464E-7</v>
      </c>
      <c r="S18">
        <f>1-_xlfn.BINOM.DIST($G18,$I18,S$2,TRUE)</f>
        <v>1</v>
      </c>
      <c r="T18">
        <f>1-_xlfn.BINOM.DIST($G18,$I18,T$2,TRUE)</f>
        <v>1</v>
      </c>
      <c r="U18">
        <f>1-_xlfn.BINOM.DIST($G18,$I18,U$2,TRUE)</f>
        <v>1</v>
      </c>
      <c r="V18">
        <f>1-_xlfn.BINOM.DIST($G18,$I18,V$2,TRUE)</f>
        <v>1</v>
      </c>
      <c r="W18">
        <f>1-_xlfn.BINOM.DIST($G18,$I18,W$2,TRUE)</f>
        <v>0.99999999962038022</v>
      </c>
      <c r="X18">
        <f>1-_xlfn.BINOM.DIST($G18,$I18,X$2,TRUE)</f>
        <v>0.99985983703290326</v>
      </c>
      <c r="Y18">
        <f>1-_xlfn.BINOM.DIST($G18,$I18,Y$2,TRUE)</f>
        <v>0.86561348460366028</v>
      </c>
      <c r="Z18">
        <f>1-_xlfn.BINOM.DIST($G18,$I18,Z$2,TRUE)</f>
        <v>7.6474514159617257E-2</v>
      </c>
      <c r="AA18">
        <f>1-_xlfn.BINOM.DIST($G18,$I18,AA$2,TRUE)</f>
        <v>3.5330133331790137E-5</v>
      </c>
      <c r="AB18">
        <f>1-_xlfn.BINOM.DIST($G18,$I18,AB$2,TRUE)</f>
        <v>3.280509197622905E-11</v>
      </c>
      <c r="AC18">
        <f>1-_xlfn.BINOM.DIST($G18,$I18,AC$2,TRUE)</f>
        <v>0</v>
      </c>
    </row>
    <row r="19" spans="1:29" x14ac:dyDescent="0.3">
      <c r="A19" t="s">
        <v>52</v>
      </c>
      <c r="B19">
        <v>1</v>
      </c>
      <c r="C19" s="3" t="s">
        <v>66</v>
      </c>
      <c r="D19" t="s">
        <v>19</v>
      </c>
      <c r="E19" t="b">
        <v>1</v>
      </c>
      <c r="F19" s="8">
        <v>10000</v>
      </c>
      <c r="G19">
        <v>6849</v>
      </c>
      <c r="H19">
        <v>9147</v>
      </c>
      <c r="I19" s="10">
        <f>H19+G19</f>
        <v>15996</v>
      </c>
      <c r="J19">
        <v>4710</v>
      </c>
      <c r="K19" s="10">
        <f>F19-J19</f>
        <v>5290</v>
      </c>
      <c r="L19" s="6">
        <f>1-_xlfn.BINOM.DIST($J19,$F19,L$2,TRUE)</f>
        <v>0.99999999999999667</v>
      </c>
      <c r="M19" s="6">
        <f>1-_xlfn.BINOM.DIST($J19,$F19,M$2,TRUE)</f>
        <v>0.99999999651345051</v>
      </c>
      <c r="N19" s="6">
        <f>1-_xlfn.BINOM.DIST($J19,$F19,N$2,TRUE)</f>
        <v>0.99992530268070601</v>
      </c>
      <c r="O19" s="6">
        <f>1-_xlfn.BINOM.DIST($J19,$F19,O$2,TRUE)</f>
        <v>0.96341443341481225</v>
      </c>
      <c r="P19" s="6">
        <f>1-_xlfn.BINOM.DIST($J19,$F19,P$2,TRUE)</f>
        <v>0.41661186352946511</v>
      </c>
      <c r="Q19" s="6">
        <f>1-_xlfn.BINOM.DIST($J19,$F19,Q$2,TRUE)</f>
        <v>1.3341215281631347E-2</v>
      </c>
      <c r="R19" s="18">
        <f>1-_xlfn.BINOM.DIST($J19,$F19,R$2,TRUE)</f>
        <v>1.1885746215245518E-5</v>
      </c>
      <c r="S19">
        <f>1-_xlfn.BINOM.DIST($G19,$I19,S$2,TRUE)</f>
        <v>1</v>
      </c>
      <c r="T19">
        <f>1-_xlfn.BINOM.DIST($G19,$I19,T$2,TRUE)</f>
        <v>1</v>
      </c>
      <c r="U19">
        <f>1-_xlfn.BINOM.DIST($G19,$I19,U$2,TRUE)</f>
        <v>1</v>
      </c>
      <c r="V19">
        <f>1-_xlfn.BINOM.DIST($G19,$I19,V$2,TRUE)</f>
        <v>1</v>
      </c>
      <c r="W19">
        <f>1-_xlfn.BINOM.DIST($G19,$I19,W$2,TRUE)</f>
        <v>0.99999999999999967</v>
      </c>
      <c r="X19">
        <f>1-_xlfn.BINOM.DIST($G19,$I19,X$2,TRUE)</f>
        <v>0.9999999857708316</v>
      </c>
      <c r="Y19">
        <f>1-_xlfn.BINOM.DIST($G19,$I19,Y$2,TRUE)</f>
        <v>0.99868959527387258</v>
      </c>
      <c r="Z19">
        <f>1-_xlfn.BINOM.DIST($G19,$I19,Z$2,TRUE)</f>
        <v>0.67700481142416835</v>
      </c>
      <c r="AA19">
        <f>1-_xlfn.BINOM.DIST($G19,$I19,AA$2,TRUE)</f>
        <v>1.7862129306000951E-2</v>
      </c>
      <c r="AB19">
        <f>1-_xlfn.BINOM.DIST($G19,$I19,AB$2,TRUE)</f>
        <v>1.4999430688611426E-6</v>
      </c>
      <c r="AC19">
        <f>1-_xlfn.BINOM.DIST($G19,$I19,AC$2,TRUE)</f>
        <v>2.0117241206207837E-13</v>
      </c>
    </row>
    <row r="20" spans="1:29" x14ac:dyDescent="0.3">
      <c r="A20" t="s">
        <v>84</v>
      </c>
      <c r="B20">
        <v>1</v>
      </c>
      <c r="C20" s="3" t="s">
        <v>66</v>
      </c>
      <c r="D20" t="s">
        <v>19</v>
      </c>
      <c r="E20" t="b">
        <v>1</v>
      </c>
      <c r="F20" s="8">
        <v>10000</v>
      </c>
      <c r="G20">
        <v>6719</v>
      </c>
      <c r="H20">
        <v>9048</v>
      </c>
      <c r="I20" s="10">
        <f>H20+G20</f>
        <v>15767</v>
      </c>
      <c r="J20" s="19">
        <v>4789</v>
      </c>
      <c r="K20" s="10">
        <f>F20-J20</f>
        <v>5211</v>
      </c>
      <c r="L20" s="23">
        <f>1-_xlfn.BINOM.DIST($J20,$F20,L$2,TRUE)</f>
        <v>0.99999999973622433</v>
      </c>
      <c r="M20" s="23">
        <f>1-_xlfn.BINOM.DIST($J20,$F20,M$2,TRUE)</f>
        <v>0.99998726460582643</v>
      </c>
      <c r="N20" s="6">
        <f>1-_xlfn.BINOM.DIST($J20,$F20,N$2,TRUE)</f>
        <v>0.98647422078949021</v>
      </c>
      <c r="O20" s="6">
        <f>1-_xlfn.BINOM.DIST($J20,$F20,O$2,TRUE)</f>
        <v>0.58318137196548769</v>
      </c>
      <c r="P20" s="6">
        <f>1-_xlfn.BINOM.DIST($J20,$F20,P$2,TRUE)</f>
        <v>3.6500828963924592E-2</v>
      </c>
      <c r="Q20" s="6">
        <f>1-_xlfn.BINOM.DIST($J20,$F20,Q$2,TRUE)</f>
        <v>7.2634708925267688E-5</v>
      </c>
      <c r="R20" s="20">
        <f>1-_xlfn.BINOM.DIST($J20,$F20,R$2,TRUE)</f>
        <v>3.1275625422821918E-9</v>
      </c>
      <c r="S20">
        <f>1-_xlfn.BINOM.DIST($G20,$I20,S$2,TRUE)</f>
        <v>1</v>
      </c>
      <c r="T20">
        <f>1-_xlfn.BINOM.DIST($G20,$I20,T$2,TRUE)</f>
        <v>1</v>
      </c>
      <c r="U20">
        <f>1-_xlfn.BINOM.DIST($G20,$I20,U$2,TRUE)</f>
        <v>1</v>
      </c>
      <c r="V20">
        <f>1-_xlfn.BINOM.DIST($G20,$I20,V$2,TRUE)</f>
        <v>1</v>
      </c>
      <c r="W20">
        <f>1-_xlfn.BINOM.DIST($G20,$I20,W$2,TRUE)</f>
        <v>1</v>
      </c>
      <c r="X20">
        <f>1-_xlfn.BINOM.DIST($G20,$I20,X$2,TRUE)</f>
        <v>0.99999999914902638</v>
      </c>
      <c r="Y20">
        <f>1-_xlfn.BINOM.DIST($G20,$I20,Y$2,TRUE)</f>
        <v>0.99976827148990666</v>
      </c>
      <c r="Z20">
        <f>1-_xlfn.BINOM.DIST($G20,$I20,Z$2,TRUE)</f>
        <v>0.83401097228829246</v>
      </c>
      <c r="AA20">
        <f>1-_xlfn.BINOM.DIST($G20,$I20,AA$2,TRUE)</f>
        <v>5.8166832442673622E-2</v>
      </c>
      <c r="AB20">
        <f>1-_xlfn.BINOM.DIST($G20,$I20,AB$2,TRUE)</f>
        <v>1.8771620070912043E-5</v>
      </c>
      <c r="AC20">
        <f>1-_xlfn.BINOM.DIST($G20,$I20,AC$2,TRUE)</f>
        <v>1.1401768418295433E-11</v>
      </c>
    </row>
    <row r="21" spans="1:29" x14ac:dyDescent="0.3">
      <c r="A21" t="s">
        <v>22</v>
      </c>
      <c r="B21" s="3" t="s">
        <v>68</v>
      </c>
      <c r="C21" s="3" t="s">
        <v>66</v>
      </c>
      <c r="D21" t="s">
        <v>19</v>
      </c>
      <c r="E21" t="b">
        <v>1</v>
      </c>
      <c r="F21" s="8">
        <v>10000</v>
      </c>
      <c r="G21">
        <v>6712</v>
      </c>
      <c r="H21">
        <v>9306</v>
      </c>
      <c r="I21" s="10">
        <f>H21+G21</f>
        <v>16018</v>
      </c>
      <c r="J21">
        <v>4865</v>
      </c>
      <c r="K21" s="10">
        <f>F21-J21</f>
        <v>5135</v>
      </c>
      <c r="L21" s="6">
        <f>1-_xlfn.BINOM.DIST($J21,$F21,L$2,TRUE)</f>
        <v>0.99999863636898634</v>
      </c>
      <c r="M21" s="6">
        <f>1-_xlfn.BINOM.DIST($J21,$F21,M$2,TRUE)</f>
        <v>0.99642889570484705</v>
      </c>
      <c r="N21" s="6">
        <f>1-_xlfn.BINOM.DIST($J21,$F21,N$2,TRUE)</f>
        <v>0.75493438148601477</v>
      </c>
      <c r="O21" s="6">
        <f>1-_xlfn.BINOM.DIST($J21,$F21,O$2,TRUE)</f>
        <v>9.4935426573202419E-2</v>
      </c>
      <c r="P21" s="6">
        <f>1-_xlfn.BINOM.DIST($J21,$F21,P$2,TRUE)</f>
        <v>4.5944646758078189E-4</v>
      </c>
      <c r="Q21" s="6">
        <f>1-_xlfn.BINOM.DIST($J21,$F21,Q$2,TRUE)</f>
        <v>5.1604280626449395E-8</v>
      </c>
      <c r="R21" s="18">
        <f>1-_xlfn.BINOM.DIST($J21,$F21,R$2,TRUE)</f>
        <v>1.1302070390684094E-13</v>
      </c>
      <c r="S21">
        <f>1-_xlfn.BINOM.DIST($G21,$I21,S$2,TRUE)</f>
        <v>1</v>
      </c>
      <c r="T21">
        <f>1-_xlfn.BINOM.DIST($G21,$I21,T$2,TRUE)</f>
        <v>1</v>
      </c>
      <c r="U21">
        <f>1-_xlfn.BINOM.DIST($G21,$I21,U$2,TRUE)</f>
        <v>1</v>
      </c>
      <c r="V21">
        <f>1-_xlfn.BINOM.DIST($G21,$I21,V$2,TRUE)</f>
        <v>1</v>
      </c>
      <c r="W21">
        <f>1-_xlfn.BINOM.DIST($G21,$I21,W$2,TRUE)</f>
        <v>1</v>
      </c>
      <c r="X21">
        <f>1-_xlfn.BINOM.DIST($G21,$I21,X$2,TRUE)</f>
        <v>0.99999999999999845</v>
      </c>
      <c r="Y21">
        <f>1-_xlfn.BINOM.DIST($G21,$I21,Y$2,TRUE)</f>
        <v>0.99999995568707545</v>
      </c>
      <c r="Z21">
        <f>1-_xlfn.BINOM.DIST($G21,$I21,Z$2,TRUE)</f>
        <v>0.99744029143902591</v>
      </c>
      <c r="AA21">
        <f>1-_xlfn.BINOM.DIST($G21,$I21,AA$2,TRUE)</f>
        <v>0.59510166203457138</v>
      </c>
      <c r="AB21">
        <f>1-_xlfn.BINOM.DIST($G21,$I21,AB$2,TRUE)</f>
        <v>9.9226371011580383E-3</v>
      </c>
      <c r="AC21">
        <f>1-_xlfn.BINOM.DIST($G21,$I21,AC$2,TRUE)</f>
        <v>4.5038896123728023E-7</v>
      </c>
    </row>
    <row r="22" spans="1:29" x14ac:dyDescent="0.3">
      <c r="A22" s="3" t="s">
        <v>23</v>
      </c>
      <c r="B22" s="3" t="s">
        <v>68</v>
      </c>
      <c r="C22" s="3" t="s">
        <v>66</v>
      </c>
      <c r="D22" s="3" t="s">
        <v>19</v>
      </c>
      <c r="E22" s="3" t="b">
        <v>1</v>
      </c>
      <c r="F22" s="10">
        <v>10000</v>
      </c>
      <c r="G22" s="3">
        <v>6678</v>
      </c>
      <c r="H22" s="3">
        <v>9477</v>
      </c>
      <c r="I22" s="10">
        <f>H22+G22</f>
        <v>16155</v>
      </c>
      <c r="J22" s="3">
        <v>4837</v>
      </c>
      <c r="K22" s="10">
        <f>F22-J22</f>
        <v>5163</v>
      </c>
      <c r="L22" s="6">
        <f>1-_xlfn.BINOM.DIST($J22,$F22,L$2,TRUE)</f>
        <v>0.99999992413241168</v>
      </c>
      <c r="M22" s="6">
        <f>1-_xlfn.BINOM.DIST($J22,$F22,M$2,TRUE)</f>
        <v>0.99942350042651018</v>
      </c>
      <c r="N22" s="6">
        <f>1-_xlfn.BINOM.DIST($J22,$F22,N$2,TRUE)</f>
        <v>0.89440382567401222</v>
      </c>
      <c r="O22" s="6">
        <f>1-_xlfn.BINOM.DIST($J22,$F22,O$2,TRUE)</f>
        <v>0.22642977651164364</v>
      </c>
      <c r="P22" s="6">
        <f>1-_xlfn.BINOM.DIST($J22,$F22,P$2,TRUE)</f>
        <v>2.9454252301239769E-3</v>
      </c>
      <c r="Q22" s="6">
        <f>1-_xlfn.BINOM.DIST($J22,$F22,Q$2,TRUE)</f>
        <v>9.6633191393191709E-7</v>
      </c>
      <c r="R22" s="18">
        <f>1-_xlfn.BINOM.DIST($J22,$F22,R$2,TRUE)</f>
        <v>6.3717919829286984E-12</v>
      </c>
      <c r="S22">
        <f>1-_xlfn.BINOM.DIST($G22,$I22,S$2,TRUE)</f>
        <v>1</v>
      </c>
      <c r="T22">
        <f>1-_xlfn.BINOM.DIST($G22,$I22,T$2,TRUE)</f>
        <v>1</v>
      </c>
      <c r="U22">
        <f>1-_xlfn.BINOM.DIST($G22,$I22,U$2,TRUE)</f>
        <v>1</v>
      </c>
      <c r="V22">
        <f>1-_xlfn.BINOM.DIST($G22,$I22,V$2,TRUE)</f>
        <v>1</v>
      </c>
      <c r="W22">
        <f>1-_xlfn.BINOM.DIST($G22,$I22,W$2,TRUE)</f>
        <v>1</v>
      </c>
      <c r="X22">
        <f>1-_xlfn.BINOM.DIST($G22,$I22,X$2,TRUE)</f>
        <v>1</v>
      </c>
      <c r="Y22">
        <f>1-_xlfn.BINOM.DIST($G22,$I22,Y$2,TRUE)</f>
        <v>0.99999999999565792</v>
      </c>
      <c r="Z22">
        <f>1-_xlfn.BINOM.DIST($G22,$I22,Z$2,TRUE)</f>
        <v>0.99999014601364689</v>
      </c>
      <c r="AA22">
        <f>1-_xlfn.BINOM.DIST($G22,$I22,AA$2,TRUE)</f>
        <v>0.95544407718192192</v>
      </c>
      <c r="AB22">
        <f>1-_xlfn.BINOM.DIST($G22,$I22,AB$2,TRUE)</f>
        <v>0.18966722504354183</v>
      </c>
      <c r="AC22">
        <f>1-_xlfn.BINOM.DIST($G22,$I22,AC$2,TRUE)</f>
        <v>2.5902844854153173E-4</v>
      </c>
    </row>
    <row r="23" spans="1:29" x14ac:dyDescent="0.3">
      <c r="A23" t="s">
        <v>48</v>
      </c>
      <c r="B23">
        <v>1</v>
      </c>
      <c r="C23" s="3" t="s">
        <v>66</v>
      </c>
      <c r="D23" t="s">
        <v>19</v>
      </c>
      <c r="E23" t="b">
        <v>1</v>
      </c>
      <c r="F23" s="8">
        <v>10000</v>
      </c>
      <c r="G23">
        <v>6654</v>
      </c>
      <c r="H23">
        <v>9134</v>
      </c>
      <c r="I23" s="10">
        <f>H23+G23</f>
        <v>15788</v>
      </c>
      <c r="J23">
        <v>4647</v>
      </c>
      <c r="K23" s="10">
        <f>F23-J23</f>
        <v>5353</v>
      </c>
      <c r="L23" s="6">
        <f>1-_xlfn.BINOM.DIST($J23,$F23,L$2,TRUE)</f>
        <v>1</v>
      </c>
      <c r="M23" s="6">
        <f>1-_xlfn.BINOM.DIST($J23,$F23,M$2,TRUE)</f>
        <v>0.9999999999991237</v>
      </c>
      <c r="N23" s="6">
        <f>1-_xlfn.BINOM.DIST($J23,$F23,N$2,TRUE)</f>
        <v>0.99999978331257</v>
      </c>
      <c r="O23" s="6">
        <f>1-_xlfn.BINOM.DIST($J23,$F23,O$2,TRUE)</f>
        <v>0.99887005945119312</v>
      </c>
      <c r="P23" s="6">
        <f>1-_xlfn.BINOM.DIST($J23,$F23,P$2,TRUE)</f>
        <v>0.85358128930273169</v>
      </c>
      <c r="Q23" s="6">
        <f>1-_xlfn.BINOM.DIST($J23,$F23,Q$2,TRUE)</f>
        <v>0.17027513329549981</v>
      </c>
      <c r="R23" s="18">
        <f>1-_xlfn.BINOM.DIST($J23,$F23,R$2,TRUE)</f>
        <v>1.5260072191920493E-3</v>
      </c>
      <c r="S23">
        <f>1-_xlfn.BINOM.DIST($G23,$I23,S$2,TRUE)</f>
        <v>1</v>
      </c>
      <c r="T23">
        <f>1-_xlfn.BINOM.DIST($G23,$I23,T$2,TRUE)</f>
        <v>1</v>
      </c>
      <c r="U23">
        <f>1-_xlfn.BINOM.DIST($G23,$I23,U$2,TRUE)</f>
        <v>1</v>
      </c>
      <c r="V23">
        <f>1-_xlfn.BINOM.DIST($G23,$I23,V$2,TRUE)</f>
        <v>1</v>
      </c>
      <c r="W23">
        <f>1-_xlfn.BINOM.DIST($G23,$I23,W$2,TRUE)</f>
        <v>1</v>
      </c>
      <c r="X23">
        <f>1-_xlfn.BINOM.DIST($G23,$I23,X$2,TRUE)</f>
        <v>0.99999999999973233</v>
      </c>
      <c r="Y23">
        <f>1-_xlfn.BINOM.DIST($G23,$I23,Y$2,TRUE)</f>
        <v>0.99999865020312217</v>
      </c>
      <c r="Z23">
        <f>1-_xlfn.BINOM.DIST($G23,$I23,Z$2,TRUE)</f>
        <v>0.98465247159006986</v>
      </c>
      <c r="AA23">
        <f>1-_xlfn.BINOM.DIST($G23,$I23,AA$2,TRUE)</f>
        <v>0.3519923362691586</v>
      </c>
      <c r="AB23">
        <f>1-_xlfn.BINOM.DIST($G23,$I23,AB$2,TRUE)</f>
        <v>1.6835059778643746E-3</v>
      </c>
      <c r="AC23">
        <f>1-_xlfn.BINOM.DIST($G23,$I23,AC$2,TRUE)</f>
        <v>1.9302441867097286E-8</v>
      </c>
    </row>
    <row r="24" spans="1:29" x14ac:dyDescent="0.3">
      <c r="A24" t="s">
        <v>85</v>
      </c>
      <c r="B24">
        <v>1</v>
      </c>
      <c r="C24" s="3" t="s">
        <v>66</v>
      </c>
      <c r="D24" t="s">
        <v>19</v>
      </c>
      <c r="E24" t="b">
        <v>1</v>
      </c>
      <c r="F24" s="8">
        <v>10000</v>
      </c>
      <c r="G24">
        <v>6652</v>
      </c>
      <c r="H24">
        <v>8636</v>
      </c>
      <c r="I24" s="10">
        <f>H24+G24</f>
        <v>15288</v>
      </c>
      <c r="J24">
        <v>4229</v>
      </c>
      <c r="K24" s="10">
        <f>F24-J24</f>
        <v>5771</v>
      </c>
      <c r="L24" s="23">
        <f>1-_xlfn.BINOM.DIST($J24,$F24,L$2,TRUE)</f>
        <v>1</v>
      </c>
      <c r="M24" s="23">
        <f>1-_xlfn.BINOM.DIST($J24,$F24,M$2,TRUE)</f>
        <v>1</v>
      </c>
      <c r="N24" s="6">
        <f>1-_xlfn.BINOM.DIST($J24,$F24,N$2,TRUE)</f>
        <v>1</v>
      </c>
      <c r="O24" s="6">
        <f>1-_xlfn.BINOM.DIST($J24,$F24,O$2,TRUE)</f>
        <v>1</v>
      </c>
      <c r="P24" s="6">
        <f>1-_xlfn.BINOM.DIST($J24,$F24,P$2,TRUE)</f>
        <v>1</v>
      </c>
      <c r="Q24" s="6">
        <f>1-_xlfn.BINOM.DIST($J24,$F24,Q$2,TRUE)</f>
        <v>0.99999999999995393</v>
      </c>
      <c r="R24" s="20">
        <f>1-_xlfn.BINOM.DIST($J24,$F24,R$2,TRUE)</f>
        <v>0.99999997455596401</v>
      </c>
      <c r="S24">
        <f>1-_xlfn.BINOM.DIST($G24,$I24,S$2,TRUE)</f>
        <v>1</v>
      </c>
      <c r="T24">
        <f>1-_xlfn.BINOM.DIST($G24,$I24,T$2,TRUE)</f>
        <v>1</v>
      </c>
      <c r="U24">
        <f>1-_xlfn.BINOM.DIST($G24,$I24,U$2,TRUE)</f>
        <v>1</v>
      </c>
      <c r="V24">
        <f>1-_xlfn.BINOM.DIST($G24,$I24,V$2,TRUE)</f>
        <v>1</v>
      </c>
      <c r="W24">
        <f>1-_xlfn.BINOM.DIST($G24,$I24,W$2,TRUE)</f>
        <v>0.99999999966997644</v>
      </c>
      <c r="X24">
        <f>1-_xlfn.BINOM.DIST($G24,$I24,X$2,TRUE)</f>
        <v>0.99989032602004668</v>
      </c>
      <c r="Y24">
        <f>1-_xlfn.BINOM.DIST($G24,$I24,Y$2,TRUE)</f>
        <v>0.88675107407728737</v>
      </c>
      <c r="Z24">
        <f>1-_xlfn.BINOM.DIST($G24,$I24,Z$2,TRUE)</f>
        <v>9.943664984801126E-2</v>
      </c>
      <c r="AA24">
        <f>1-_xlfn.BINOM.DIST($G24,$I24,AA$2,TRUE)</f>
        <v>7.5757043866309104E-5</v>
      </c>
      <c r="AB24">
        <f>1-_xlfn.BINOM.DIST($G24,$I24,AB$2,TRUE)</f>
        <v>1.453672737738998E-10</v>
      </c>
      <c r="AC24">
        <f>1-_xlfn.BINOM.DIST($G24,$I24,AC$2,TRUE)</f>
        <v>0</v>
      </c>
    </row>
    <row r="25" spans="1:29" x14ac:dyDescent="0.3">
      <c r="A25" t="s">
        <v>22</v>
      </c>
      <c r="B25" s="3" t="s">
        <v>68</v>
      </c>
      <c r="C25" s="3" t="s">
        <v>66</v>
      </c>
      <c r="D25" t="s">
        <v>19</v>
      </c>
      <c r="E25" t="b">
        <v>1</v>
      </c>
      <c r="F25" s="8">
        <v>10000</v>
      </c>
      <c r="G25">
        <v>6626</v>
      </c>
      <c r="H25">
        <v>9412</v>
      </c>
      <c r="I25" s="10">
        <f>H25+G25</f>
        <v>16038</v>
      </c>
      <c r="J25">
        <v>4796</v>
      </c>
      <c r="K25" s="10">
        <f>F25-J25</f>
        <v>5204</v>
      </c>
      <c r="L25" s="6">
        <f>1-_xlfn.BINOM.DIST($J25,$F25,L$2,TRUE)</f>
        <v>0.99999999936298367</v>
      </c>
      <c r="M25" s="6">
        <f>1-_xlfn.BINOM.DIST($J25,$F25,M$2,TRUE)</f>
        <v>0.99997654667139346</v>
      </c>
      <c r="N25" s="6">
        <f>1-_xlfn.BINOM.DIST($J25,$F25,N$2,TRUE)</f>
        <v>0.98080611843127607</v>
      </c>
      <c r="O25" s="6">
        <f>1-_xlfn.BINOM.DIST($J25,$F25,O$2,TRUE)</f>
        <v>0.52787240484600717</v>
      </c>
      <c r="P25" s="6">
        <f>1-_xlfn.BINOM.DIST($J25,$F25,P$2,TRUE)</f>
        <v>2.6619367449815856E-2</v>
      </c>
      <c r="Q25" s="6">
        <f>1-_xlfn.BINOM.DIST($J25,$F25,Q$2,TRUE)</f>
        <v>4.087154944898419E-5</v>
      </c>
      <c r="R25" s="18">
        <f>1-_xlfn.BINOM.DIST($J25,$F25,R$2,TRUE)</f>
        <v>1.3401943999014065E-9</v>
      </c>
      <c r="S25">
        <f>1-_xlfn.BINOM.DIST($G25,$I25,S$2,TRUE)</f>
        <v>1</v>
      </c>
      <c r="T25">
        <f>1-_xlfn.BINOM.DIST($G25,$I25,T$2,TRUE)</f>
        <v>1</v>
      </c>
      <c r="U25">
        <f>1-_xlfn.BINOM.DIST($G25,$I25,U$2,TRUE)</f>
        <v>1</v>
      </c>
      <c r="V25">
        <f>1-_xlfn.BINOM.DIST($G25,$I25,V$2,TRUE)</f>
        <v>1</v>
      </c>
      <c r="W25">
        <f>1-_xlfn.BINOM.DIST($G25,$I25,W$2,TRUE)</f>
        <v>1</v>
      </c>
      <c r="X25">
        <f>1-_xlfn.BINOM.DIST($G25,$I25,X$2,TRUE)</f>
        <v>1</v>
      </c>
      <c r="Y25">
        <f>1-_xlfn.BINOM.DIST($G25,$I25,Y$2,TRUE)</f>
        <v>0.99999999999655897</v>
      </c>
      <c r="Z25">
        <f>1-_xlfn.BINOM.DIST($G25,$I25,Z$2,TRUE)</f>
        <v>0.99999186744617963</v>
      </c>
      <c r="AA25">
        <f>1-_xlfn.BINOM.DIST($G25,$I25,AA$2,TRUE)</f>
        <v>0.96012399484938649</v>
      </c>
      <c r="AB25">
        <f>1-_xlfn.BINOM.DIST($G25,$I25,AB$2,TRUE)</f>
        <v>0.20677203023452084</v>
      </c>
      <c r="AC25">
        <f>1-_xlfn.BINOM.DIST($G25,$I25,AC$2,TRUE)</f>
        <v>3.3654125626803033E-4</v>
      </c>
    </row>
    <row r="26" spans="1:29" x14ac:dyDescent="0.3">
      <c r="A26" t="s">
        <v>22</v>
      </c>
      <c r="B26">
        <v>1</v>
      </c>
      <c r="C26" s="3" t="s">
        <v>66</v>
      </c>
      <c r="D26" t="s">
        <v>19</v>
      </c>
      <c r="E26" t="b">
        <v>1</v>
      </c>
      <c r="F26" s="8">
        <v>10000</v>
      </c>
      <c r="G26">
        <v>6614</v>
      </c>
      <c r="H26">
        <v>9489</v>
      </c>
      <c r="I26" s="10">
        <f>H26+G26</f>
        <v>16103</v>
      </c>
      <c r="J26">
        <v>4755</v>
      </c>
      <c r="K26" s="10">
        <f>F26-J26</f>
        <v>5245</v>
      </c>
      <c r="L26" s="6">
        <f>1-_xlfn.BINOM.DIST($J26,$F26,L$2,TRUE)</f>
        <v>0.99999999999722888</v>
      </c>
      <c r="M26" s="6">
        <f>1-_xlfn.BINOM.DIST($J26,$F26,M$2,TRUE)</f>
        <v>0.99999949820813994</v>
      </c>
      <c r="N26" s="6">
        <f>1-_xlfn.BINOM.DIST($J26,$F26,N$2,TRUE)</f>
        <v>0.9980814139500972</v>
      </c>
      <c r="O26" s="6">
        <f>1-_xlfn.BINOM.DIST($J26,$F26,O$2,TRUE)</f>
        <v>0.81345057495908635</v>
      </c>
      <c r="P26" s="6">
        <f>1-_xlfn.BINOM.DIST($J26,$F26,P$2,TRUE)</f>
        <v>0.13307804021119529</v>
      </c>
      <c r="Q26" s="6">
        <f>1-_xlfn.BINOM.DIST($J26,$F26,Q$2,TRUE)</f>
        <v>9.1073993477497339E-4</v>
      </c>
      <c r="R26" s="18">
        <f>1-_xlfn.BINOM.DIST($J26,$F26,R$2,TRUE)</f>
        <v>1.4614276355739975E-7</v>
      </c>
      <c r="S26">
        <f>1-_xlfn.BINOM.DIST($G26,$I26,S$2,TRUE)</f>
        <v>1</v>
      </c>
      <c r="T26">
        <f>1-_xlfn.BINOM.DIST($G26,$I26,T$2,TRUE)</f>
        <v>1</v>
      </c>
      <c r="U26">
        <f>1-_xlfn.BINOM.DIST($G26,$I26,U$2,TRUE)</f>
        <v>1</v>
      </c>
      <c r="V26">
        <f>1-_xlfn.BINOM.DIST($G26,$I26,V$2,TRUE)</f>
        <v>1</v>
      </c>
      <c r="W26">
        <f>1-_xlfn.BINOM.DIST($G26,$I26,W$2,TRUE)</f>
        <v>1</v>
      </c>
      <c r="X26">
        <f>1-_xlfn.BINOM.DIST($G26,$I26,X$2,TRUE)</f>
        <v>1</v>
      </c>
      <c r="Y26">
        <f>1-_xlfn.BINOM.DIST($G26,$I26,Y$2,TRUE)</f>
        <v>0.99999999999996669</v>
      </c>
      <c r="Z26">
        <f>1-_xlfn.BINOM.DIST($G26,$I26,Z$2,TRUE)</f>
        <v>0.99999961015992178</v>
      </c>
      <c r="AA26">
        <f>1-_xlfn.BINOM.DIST($G26,$I26,AA$2,TRUE)</f>
        <v>0.99127783281689119</v>
      </c>
      <c r="AB26">
        <f>1-_xlfn.BINOM.DIST($G26,$I26,AB$2,TRUE)</f>
        <v>0.4218916869411421</v>
      </c>
      <c r="AC26">
        <f>1-_xlfn.BINOM.DIST($G26,$I26,AC$2,TRUE)</f>
        <v>2.6834996242111053E-3</v>
      </c>
    </row>
    <row r="27" spans="1:29" x14ac:dyDescent="0.3">
      <c r="A27" t="s">
        <v>23</v>
      </c>
      <c r="B27">
        <v>1</v>
      </c>
      <c r="C27" s="3" t="s">
        <v>66</v>
      </c>
      <c r="D27" t="s">
        <v>19</v>
      </c>
      <c r="E27" t="b">
        <v>1</v>
      </c>
      <c r="F27" s="8">
        <v>10000</v>
      </c>
      <c r="G27">
        <v>6611</v>
      </c>
      <c r="H27">
        <v>9666</v>
      </c>
      <c r="I27" s="10">
        <f>H27+G27</f>
        <v>16277</v>
      </c>
      <c r="J27">
        <v>4802</v>
      </c>
      <c r="K27" s="10">
        <f>F27-J27</f>
        <v>5198</v>
      </c>
      <c r="L27" s="6">
        <f>1-_xlfn.BINOM.DIST($J27,$F27,L$2,TRUE)</f>
        <v>0.9999999986642143</v>
      </c>
      <c r="M27" s="6">
        <f>1-_xlfn.BINOM.DIST($J27,$F27,M$2,TRUE)</f>
        <v>0.99996100284480183</v>
      </c>
      <c r="N27" s="6">
        <f>1-_xlfn.BINOM.DIST($J27,$F27,N$2,TRUE)</f>
        <v>0.97444903247687986</v>
      </c>
      <c r="O27" s="6">
        <f>1-_xlfn.BINOM.DIST($J27,$F27,O$2,TRUE)</f>
        <v>0.47999236599074124</v>
      </c>
      <c r="P27" s="6">
        <f>1-_xlfn.BINOM.DIST($J27,$F27,P$2,TRUE)</f>
        <v>2.0030906536002813E-2</v>
      </c>
      <c r="Q27" s="6">
        <f>1-_xlfn.BINOM.DIST($J27,$F27,Q$2,TRUE)</f>
        <v>2.4598729439939682E-5</v>
      </c>
      <c r="R27" s="18">
        <f>1-_xlfn.BINOM.DIST($J27,$F27,R$2,TRUE)</f>
        <v>6.3839067365734081E-10</v>
      </c>
      <c r="S27">
        <f>1-_xlfn.BINOM.DIST($G27,$I27,S$2,TRUE)</f>
        <v>1</v>
      </c>
      <c r="T27">
        <f>1-_xlfn.BINOM.DIST($G27,$I27,T$2,TRUE)</f>
        <v>1</v>
      </c>
      <c r="U27">
        <f>1-_xlfn.BINOM.DIST($G27,$I27,U$2,TRUE)</f>
        <v>1</v>
      </c>
      <c r="V27">
        <f>1-_xlfn.BINOM.DIST($G27,$I27,V$2,TRUE)</f>
        <v>1</v>
      </c>
      <c r="W27">
        <f>1-_xlfn.BINOM.DIST($G27,$I27,W$2,TRUE)</f>
        <v>1</v>
      </c>
      <c r="X27">
        <f>1-_xlfn.BINOM.DIST($G27,$I27,X$2,TRUE)</f>
        <v>1</v>
      </c>
      <c r="Y27">
        <f>1-_xlfn.BINOM.DIST($G27,$I27,Y$2,TRUE)</f>
        <v>1</v>
      </c>
      <c r="Z27">
        <f>1-_xlfn.BINOM.DIST($G27,$I27,Z$2,TRUE)</f>
        <v>0.99999999961625208</v>
      </c>
      <c r="AA27">
        <f>1-_xlfn.BINOM.DIST($G27,$I27,AA$2,TRUE)</f>
        <v>0.99982546513066151</v>
      </c>
      <c r="AB27">
        <f>1-_xlfn.BINOM.DIST($G27,$I27,AB$2,TRUE)</f>
        <v>0.83871072026199944</v>
      </c>
      <c r="AC27">
        <f>1-_xlfn.BINOM.DIST($G27,$I27,AC$2,TRUE)</f>
        <v>5.3664325171310923E-2</v>
      </c>
    </row>
    <row r="28" spans="1:29" x14ac:dyDescent="0.3">
      <c r="A28" t="s">
        <v>36</v>
      </c>
      <c r="B28" s="3" t="s">
        <v>68</v>
      </c>
      <c r="C28" s="3" t="s">
        <v>66</v>
      </c>
      <c r="D28" s="7" t="s">
        <v>19</v>
      </c>
      <c r="E28" t="b">
        <v>1</v>
      </c>
      <c r="F28" s="8">
        <v>10000</v>
      </c>
      <c r="G28">
        <v>6514</v>
      </c>
      <c r="H28">
        <v>9626</v>
      </c>
      <c r="I28" s="10">
        <f>H28+G28</f>
        <v>16140</v>
      </c>
      <c r="J28">
        <v>4765</v>
      </c>
      <c r="K28" s="10">
        <f>F28-J28</f>
        <v>5235</v>
      </c>
      <c r="L28" s="6">
        <f>1-_xlfn.BINOM.DIST($J28,$F28,L$2,TRUE)</f>
        <v>0.99999999998890687</v>
      </c>
      <c r="M28" s="6">
        <f>1-_xlfn.BINOM.DIST($J28,$F28,M$2,TRUE)</f>
        <v>0.99999863944689293</v>
      </c>
      <c r="N28" s="6">
        <f>1-_xlfn.BINOM.DIST($J28,$F28,N$2,TRUE)</f>
        <v>0.9964390987466818</v>
      </c>
      <c r="O28" s="6">
        <f>1-_xlfn.BINOM.DIST($J28,$F28,O$2,TRUE)</f>
        <v>0.75505375846571643</v>
      </c>
      <c r="P28" s="6">
        <f>1-_xlfn.BINOM.DIST($J28,$F28,P$2,TRUE)</f>
        <v>9.4721654927444554E-2</v>
      </c>
      <c r="Q28" s="6">
        <f>1-_xlfn.BINOM.DIST($J28,$F28,Q$2,TRUE)</f>
        <v>4.5292817188447021E-4</v>
      </c>
      <c r="R28" s="18">
        <f>1-_xlfn.BINOM.DIST($J28,$F28,R$2,TRUE)</f>
        <v>4.9433010240740316E-8</v>
      </c>
      <c r="S28">
        <f>1-_xlfn.BINOM.DIST($G28,$I28,S$2,TRUE)</f>
        <v>1</v>
      </c>
      <c r="T28">
        <f>1-_xlfn.BINOM.DIST($G28,$I28,T$2,TRUE)</f>
        <v>1</v>
      </c>
      <c r="U28">
        <f>1-_xlfn.BINOM.DIST($G28,$I28,U$2,TRUE)</f>
        <v>1</v>
      </c>
      <c r="V28">
        <f>1-_xlfn.BINOM.DIST($G28,$I28,V$2,TRUE)</f>
        <v>1</v>
      </c>
      <c r="W28">
        <f>1-_xlfn.BINOM.DIST($G28,$I28,W$2,TRUE)</f>
        <v>1</v>
      </c>
      <c r="X28">
        <f>1-_xlfn.BINOM.DIST($G28,$I28,X$2,TRUE)</f>
        <v>1</v>
      </c>
      <c r="Y28">
        <f>1-_xlfn.BINOM.DIST($G28,$I28,Y$2,TRUE)</f>
        <v>1</v>
      </c>
      <c r="Z28">
        <f>1-_xlfn.BINOM.DIST($G28,$I28,Z$2,TRUE)</f>
        <v>0.99999999999426092</v>
      </c>
      <c r="AA28">
        <f>1-_xlfn.BINOM.DIST($G28,$I28,AA$2,TRUE)</f>
        <v>0.99998792618725962</v>
      </c>
      <c r="AB28">
        <f>1-_xlfn.BINOM.DIST($G28,$I28,AB$2,TRUE)</f>
        <v>0.95028846941662404</v>
      </c>
      <c r="AC28">
        <f>1-_xlfn.BINOM.DIST($G28,$I28,AC$2,TRUE)</f>
        <v>0.173609139515151</v>
      </c>
    </row>
    <row r="29" spans="1:29" x14ac:dyDescent="0.3">
      <c r="A29" t="s">
        <v>82</v>
      </c>
      <c r="B29">
        <v>1</v>
      </c>
      <c r="C29" s="3" t="s">
        <v>66</v>
      </c>
      <c r="D29" t="s">
        <v>19</v>
      </c>
      <c r="E29" t="b">
        <v>1</v>
      </c>
      <c r="F29" s="8">
        <v>10000</v>
      </c>
      <c r="G29">
        <v>6504</v>
      </c>
      <c r="H29">
        <v>8737</v>
      </c>
      <c r="I29" s="10">
        <f>H29+G29</f>
        <v>15241</v>
      </c>
      <c r="J29" s="19">
        <v>4207</v>
      </c>
      <c r="K29" s="10">
        <f>F29-J29</f>
        <v>5793</v>
      </c>
      <c r="L29" s="6">
        <f>1-_xlfn.BINOM.DIST($J29,$F29,L$2,TRUE)</f>
        <v>1</v>
      </c>
      <c r="M29" s="6">
        <f>1-_xlfn.BINOM.DIST($J29,$F29,M$2,TRUE)</f>
        <v>1</v>
      </c>
      <c r="N29" s="6">
        <f>1-_xlfn.BINOM.DIST($J29,$F29,N$2,TRUE)</f>
        <v>1</v>
      </c>
      <c r="O29" s="6">
        <f>1-_xlfn.BINOM.DIST($J29,$F29,O$2,TRUE)</f>
        <v>1</v>
      </c>
      <c r="P29" s="6">
        <f>1-_xlfn.BINOM.DIST($J29,$F29,P$2,TRUE)</f>
        <v>1</v>
      </c>
      <c r="Q29" s="6">
        <f>1-_xlfn.BINOM.DIST($J29,$F29,Q$2,TRUE)</f>
        <v>0.99999999999999856</v>
      </c>
      <c r="R29" s="20">
        <f>1-_xlfn.BINOM.DIST($J29,$F29,R$2,TRUE)</f>
        <v>0.9999999980973413</v>
      </c>
      <c r="S29">
        <f>1-_xlfn.BINOM.DIST($G29,$I29,S$2,TRUE)</f>
        <v>1</v>
      </c>
      <c r="T29">
        <f>1-_xlfn.BINOM.DIST($G29,$I29,T$2,TRUE)</f>
        <v>1</v>
      </c>
      <c r="U29">
        <f>1-_xlfn.BINOM.DIST($G29,$I29,U$2,TRUE)</f>
        <v>1</v>
      </c>
      <c r="V29">
        <f>1-_xlfn.BINOM.DIST($G29,$I29,V$2,TRUE)</f>
        <v>1</v>
      </c>
      <c r="W29">
        <f>1-_xlfn.BINOM.DIST($G29,$I29,W$2,TRUE)</f>
        <v>0.99999999999999989</v>
      </c>
      <c r="X29">
        <f>1-_xlfn.BINOM.DIST($G29,$I29,X$2,TRUE)</f>
        <v>0.9999999961014826</v>
      </c>
      <c r="Y29">
        <f>1-_xlfn.BINOM.DIST($G29,$I29,Y$2,TRUE)</f>
        <v>0.9995029047666748</v>
      </c>
      <c r="Z29">
        <f>1-_xlfn.BINOM.DIST($G29,$I29,Z$2,TRUE)</f>
        <v>0.78921519969447362</v>
      </c>
      <c r="AA29">
        <f>1-_xlfn.BINOM.DIST($G29,$I29,AA$2,TRUE)</f>
        <v>4.51132581232212E-2</v>
      </c>
      <c r="AB29">
        <f>1-_xlfn.BINOM.DIST($G29,$I29,AB$2,TRUE)</f>
        <v>1.315871475982E-5</v>
      </c>
      <c r="AC29">
        <f>1-_xlfn.BINOM.DIST($G29,$I29,AC$2,TRUE)</f>
        <v>8.7815310578776007E-12</v>
      </c>
    </row>
    <row r="30" spans="1:29" x14ac:dyDescent="0.3">
      <c r="A30" t="s">
        <v>52</v>
      </c>
      <c r="B30" s="3" t="s">
        <v>68</v>
      </c>
      <c r="C30" s="3" t="s">
        <v>66</v>
      </c>
      <c r="D30" t="s">
        <v>19</v>
      </c>
      <c r="E30" t="b">
        <v>1</v>
      </c>
      <c r="F30" s="8">
        <v>10000</v>
      </c>
      <c r="G30">
        <v>6471</v>
      </c>
      <c r="H30">
        <v>9663</v>
      </c>
      <c r="I30" s="10">
        <f>H30+G30</f>
        <v>16134</v>
      </c>
      <c r="J30">
        <v>4679</v>
      </c>
      <c r="K30" s="10">
        <f>F30-J30</f>
        <v>5321</v>
      </c>
      <c r="L30" s="6">
        <f>1-_xlfn.BINOM.DIST($J30,$F30,L$2,TRUE)</f>
        <v>1</v>
      </c>
      <c r="M30" s="6">
        <f>1-_xlfn.BINOM.DIST($J30,$F30,M$2,TRUE)</f>
        <v>0.99999999992825661</v>
      </c>
      <c r="N30" s="6">
        <f>1-_xlfn.BINOM.DIST($J30,$F30,N$2,TRUE)</f>
        <v>0.99999489774529482</v>
      </c>
      <c r="O30" s="6">
        <f>1-_xlfn.BINOM.DIST($J30,$F30,O$2,TRUE)</f>
        <v>0.99208194189164545</v>
      </c>
      <c r="P30" s="6">
        <f>1-_xlfn.BINOM.DIST($J30,$F30,P$2,TRUE)</f>
        <v>0.65930627815548792</v>
      </c>
      <c r="Q30" s="6">
        <f>1-_xlfn.BINOM.DIST($J30,$F30,Q$2,TRUE)</f>
        <v>5.5387378683927624E-2</v>
      </c>
      <c r="R30" s="18">
        <f>1-_xlfn.BINOM.DIST($J30,$F30,R$2,TRUE)</f>
        <v>1.56418804805325E-4</v>
      </c>
      <c r="S30">
        <f>1-_xlfn.BINOM.DIST($G30,$I30,S$2,TRUE)</f>
        <v>1</v>
      </c>
      <c r="T30">
        <f>1-_xlfn.BINOM.DIST($G30,$I30,T$2,TRUE)</f>
        <v>1</v>
      </c>
      <c r="U30">
        <f>1-_xlfn.BINOM.DIST($G30,$I30,U$2,TRUE)</f>
        <v>1</v>
      </c>
      <c r="V30">
        <f>1-_xlfn.BINOM.DIST($G30,$I30,V$2,TRUE)</f>
        <v>1</v>
      </c>
      <c r="W30">
        <f>1-_xlfn.BINOM.DIST($G30,$I30,W$2,TRUE)</f>
        <v>1</v>
      </c>
      <c r="X30">
        <f>1-_xlfn.BINOM.DIST($G30,$I30,X$2,TRUE)</f>
        <v>1</v>
      </c>
      <c r="Y30">
        <f>1-_xlfn.BINOM.DIST($G30,$I30,Y$2,TRUE)</f>
        <v>1</v>
      </c>
      <c r="Z30">
        <f>1-_xlfn.BINOM.DIST($G30,$I30,Z$2,TRUE)</f>
        <v>0.9999999999999476</v>
      </c>
      <c r="AA30">
        <f>1-_xlfn.BINOM.DIST($G30,$I30,AA$2,TRUE)</f>
        <v>0.99999944714937694</v>
      </c>
      <c r="AB30">
        <f>1-_xlfn.BINOM.DIST($G30,$I30,AB$2,TRUE)</f>
        <v>0.98922362276587295</v>
      </c>
      <c r="AC30">
        <f>1-_xlfn.BINOM.DIST($G30,$I30,AC$2,TRUE)</f>
        <v>0.38661676781695209</v>
      </c>
    </row>
    <row r="31" spans="1:29" x14ac:dyDescent="0.3">
      <c r="A31" t="s">
        <v>28</v>
      </c>
      <c r="B31">
        <v>1</v>
      </c>
      <c r="C31" s="3" t="s">
        <v>66</v>
      </c>
      <c r="D31" t="s">
        <v>19</v>
      </c>
      <c r="E31" t="b">
        <v>1</v>
      </c>
      <c r="F31" s="8">
        <v>10000</v>
      </c>
      <c r="G31">
        <v>6355</v>
      </c>
      <c r="H31">
        <v>9858</v>
      </c>
      <c r="I31" s="10">
        <f>H31+G31</f>
        <v>16213</v>
      </c>
      <c r="J31">
        <v>4541</v>
      </c>
      <c r="K31" s="10">
        <f>F31-J31</f>
        <v>5459</v>
      </c>
      <c r="L31" s="6">
        <f>1-_xlfn.BINOM.DIST($J31,$F31,L$2,TRUE)</f>
        <v>1</v>
      </c>
      <c r="M31" s="6">
        <f>1-_xlfn.BINOM.DIST($J31,$F31,M$2,TRUE)</f>
        <v>1</v>
      </c>
      <c r="N31" s="6">
        <f>1-_xlfn.BINOM.DIST($J31,$F31,N$2,TRUE)</f>
        <v>0.99999999999964584</v>
      </c>
      <c r="O31" s="6">
        <f>1-_xlfn.BINOM.DIST($J31,$F31,O$2,TRUE)</f>
        <v>0.99999988828319675</v>
      </c>
      <c r="P31" s="6">
        <f>1-_xlfn.BINOM.DIST($J31,$F31,P$2,TRUE)</f>
        <v>0.99925797976161745</v>
      </c>
      <c r="Q31" s="6">
        <f>1-_xlfn.BINOM.DIST($J31,$F31,Q$2,TRUE)</f>
        <v>0.87977585277282466</v>
      </c>
      <c r="R31" s="18">
        <f>1-_xlfn.BINOM.DIST($J31,$F31,R$2,TRUE)</f>
        <v>0.20206125900803151</v>
      </c>
      <c r="S31">
        <f>1-_xlfn.BINOM.DIST($G31,$I31,S$2,TRUE)</f>
        <v>1</v>
      </c>
      <c r="T31">
        <f>1-_xlfn.BINOM.DIST($G31,$I31,T$2,TRUE)</f>
        <v>1</v>
      </c>
      <c r="U31">
        <f>1-_xlfn.BINOM.DIST($G31,$I31,U$2,TRUE)</f>
        <v>1</v>
      </c>
      <c r="V31">
        <f>1-_xlfn.BINOM.DIST($G31,$I31,V$2,TRUE)</f>
        <v>1</v>
      </c>
      <c r="W31">
        <f>1-_xlfn.BINOM.DIST($G31,$I31,W$2,TRUE)</f>
        <v>1</v>
      </c>
      <c r="X31">
        <f>1-_xlfn.BINOM.DIST($G31,$I31,X$2,TRUE)</f>
        <v>1</v>
      </c>
      <c r="Y31">
        <f>1-_xlfn.BINOM.DIST($G31,$I31,Y$2,TRUE)</f>
        <v>1</v>
      </c>
      <c r="Z31">
        <f>1-_xlfn.BINOM.DIST($G31,$I31,Z$2,TRUE)</f>
        <v>1</v>
      </c>
      <c r="AA31">
        <f>1-_xlfn.BINOM.DIST($G31,$I31,AA$2,TRUE)</f>
        <v>0.9999999999997875</v>
      </c>
      <c r="AB31">
        <f>1-_xlfn.BINOM.DIST($G31,$I31,AB$2,TRUE)</f>
        <v>0.99999849710724331</v>
      </c>
      <c r="AC31">
        <f>1-_xlfn.BINOM.DIST($G31,$I31,AC$2,TRUE)</f>
        <v>0.98128524698071073</v>
      </c>
    </row>
    <row r="32" spans="1:29" x14ac:dyDescent="0.3">
      <c r="A32" t="s">
        <v>81</v>
      </c>
      <c r="B32">
        <v>1</v>
      </c>
      <c r="C32" s="3" t="s">
        <v>66</v>
      </c>
      <c r="D32" t="s">
        <v>19</v>
      </c>
      <c r="E32" t="b">
        <v>1</v>
      </c>
      <c r="F32" s="8">
        <v>10000</v>
      </c>
      <c r="G32">
        <v>6324</v>
      </c>
      <c r="H32">
        <v>8425</v>
      </c>
      <c r="I32" s="10">
        <f>H32+G32</f>
        <v>14749</v>
      </c>
      <c r="J32">
        <v>4215</v>
      </c>
      <c r="K32" s="10">
        <f>F32-J32</f>
        <v>5785</v>
      </c>
      <c r="L32" s="6">
        <f>1-_xlfn.BINOM.DIST($J32,$F32,L$2,TRUE)</f>
        <v>1</v>
      </c>
      <c r="M32" s="6">
        <f>1-_xlfn.BINOM.DIST($J32,$F32,M$2,TRUE)</f>
        <v>1</v>
      </c>
      <c r="N32" s="6">
        <f>1-_xlfn.BINOM.DIST($J32,$F32,N$2,TRUE)</f>
        <v>1</v>
      </c>
      <c r="O32" s="6">
        <f>1-_xlfn.BINOM.DIST($J32,$F32,O$2,TRUE)</f>
        <v>1</v>
      </c>
      <c r="P32" s="6">
        <f>1-_xlfn.BINOM.DIST($J32,$F32,P$2,TRUE)</f>
        <v>1</v>
      </c>
      <c r="Q32" s="6">
        <f>1-_xlfn.BINOM.DIST($J32,$F32,Q$2,TRUE)</f>
        <v>0.99999999999999478</v>
      </c>
      <c r="R32" s="20">
        <f>1-_xlfn.BINOM.DIST($J32,$F32,R$2,TRUE)</f>
        <v>0.9999999950041395</v>
      </c>
      <c r="S32">
        <f>1-_xlfn.BINOM.DIST($G32,$I32,S$2,TRUE)</f>
        <v>1</v>
      </c>
      <c r="T32">
        <f>1-_xlfn.BINOM.DIST($G32,$I32,T$2,TRUE)</f>
        <v>1</v>
      </c>
      <c r="U32">
        <f>1-_xlfn.BINOM.DIST($G32,$I32,U$2,TRUE)</f>
        <v>1</v>
      </c>
      <c r="V32">
        <f>1-_xlfn.BINOM.DIST($G32,$I32,V$2,TRUE)</f>
        <v>1</v>
      </c>
      <c r="W32">
        <f>1-_xlfn.BINOM.DIST($G32,$I32,W$2,TRUE)</f>
        <v>0.9999999999999869</v>
      </c>
      <c r="X32">
        <f>1-_xlfn.BINOM.DIST($G32,$I32,X$2,TRUE)</f>
        <v>0.99999988964405562</v>
      </c>
      <c r="Y32">
        <f>1-_xlfn.BINOM.DIST($G32,$I32,Y$2,TRUE)</f>
        <v>0.99693088581586042</v>
      </c>
      <c r="Z32">
        <f>1-_xlfn.BINOM.DIST($G32,$I32,Z$2,TRUE)</f>
        <v>0.61480678918446963</v>
      </c>
      <c r="AA32">
        <f>1-_xlfn.BINOM.DIST($G32,$I32,AA$2,TRUE)</f>
        <v>1.5159822861730676E-2</v>
      </c>
      <c r="AB32">
        <f>1-_xlfn.BINOM.DIST($G32,$I32,AB$2,TRUE)</f>
        <v>1.7882232912214135E-6</v>
      </c>
      <c r="AC32">
        <f>1-_xlfn.BINOM.DIST($G32,$I32,AC$2,TRUE)</f>
        <v>5.5588866842981588E-13</v>
      </c>
    </row>
    <row r="33" spans="1:29" x14ac:dyDescent="0.3">
      <c r="A33" t="s">
        <v>76</v>
      </c>
      <c r="B33">
        <v>1</v>
      </c>
      <c r="C33" s="3" t="s">
        <v>66</v>
      </c>
      <c r="D33" t="s">
        <v>19</v>
      </c>
      <c r="E33" t="b">
        <v>1</v>
      </c>
      <c r="F33" s="8">
        <v>10000</v>
      </c>
      <c r="G33">
        <v>6312</v>
      </c>
      <c r="H33">
        <v>8538</v>
      </c>
      <c r="I33" s="10">
        <f>H33+G33</f>
        <v>14850</v>
      </c>
      <c r="J33">
        <v>4149</v>
      </c>
      <c r="K33" s="10">
        <f>F33-J33</f>
        <v>5851</v>
      </c>
      <c r="L33" s="6">
        <f>1-_xlfn.BINOM.DIST($J33,$F33,L$2,TRUE)</f>
        <v>1</v>
      </c>
      <c r="M33" s="6">
        <f>1-_xlfn.BINOM.DIST($J33,$F33,M$2,TRUE)</f>
        <v>1</v>
      </c>
      <c r="N33" s="6">
        <f>1-_xlfn.BINOM.DIST($J33,$F33,N$2,TRUE)</f>
        <v>1</v>
      </c>
      <c r="O33" s="6">
        <f>1-_xlfn.BINOM.DIST($J33,$F33,O$2,TRUE)</f>
        <v>1</v>
      </c>
      <c r="P33" s="6">
        <f>1-_xlfn.BINOM.DIST($J33,$F33,P$2,TRUE)</f>
        <v>1</v>
      </c>
      <c r="Q33" s="6">
        <f>1-_xlfn.BINOM.DIST($J33,$F33,Q$2,TRUE)</f>
        <v>1</v>
      </c>
      <c r="R33" s="18">
        <f>1-_xlfn.BINOM.DIST($J33,$F33,R$2,TRUE)</f>
        <v>0.99999999999919464</v>
      </c>
      <c r="S33">
        <f>1-_xlfn.BINOM.DIST($G33,$I33,S$2,TRUE)</f>
        <v>1</v>
      </c>
      <c r="T33">
        <f>1-_xlfn.BINOM.DIST($G33,$I33,T$2,TRUE)</f>
        <v>1</v>
      </c>
      <c r="U33">
        <f>1-_xlfn.BINOM.DIST($G33,$I33,U$2,TRUE)</f>
        <v>1</v>
      </c>
      <c r="V33">
        <f>1-_xlfn.BINOM.DIST($G33,$I33,V$2,TRUE)</f>
        <v>1</v>
      </c>
      <c r="W33">
        <f>1-_xlfn.BINOM.DIST($G33,$I33,W$2,TRUE)</f>
        <v>1</v>
      </c>
      <c r="X33">
        <f>1-_xlfn.BINOM.DIST($G33,$I33,X$2,TRUE)</f>
        <v>0.99999999951530227</v>
      </c>
      <c r="Y33">
        <f>1-_xlfn.BINOM.DIST($G33,$I33,Y$2,TRUE)</f>
        <v>0.99987687807105285</v>
      </c>
      <c r="Z33">
        <f>1-_xlfn.BINOM.DIST($G33,$I33,Z$2,TRUE)</f>
        <v>0.88689708080541096</v>
      </c>
      <c r="AA33">
        <f>1-_xlfn.BINOM.DIST($G33,$I33,AA$2,TRUE)</f>
        <v>0.10473168018871382</v>
      </c>
      <c r="AB33">
        <f>1-_xlfn.BINOM.DIST($G33,$I33,AB$2,TRUE)</f>
        <v>9.5290240554213312E-5</v>
      </c>
      <c r="AC33">
        <f>1-_xlfn.BINOM.DIST($G33,$I33,AC$2,TRUE)</f>
        <v>2.4871049664199063E-10</v>
      </c>
    </row>
    <row r="34" spans="1:29" x14ac:dyDescent="0.3">
      <c r="A34" t="s">
        <v>28</v>
      </c>
      <c r="B34" s="3" t="s">
        <v>68</v>
      </c>
      <c r="C34" s="3" t="s">
        <v>66</v>
      </c>
      <c r="D34" t="s">
        <v>19</v>
      </c>
      <c r="E34" t="b">
        <v>1</v>
      </c>
      <c r="F34" s="8">
        <v>10000</v>
      </c>
      <c r="G34">
        <v>6304</v>
      </c>
      <c r="H34">
        <v>9782</v>
      </c>
      <c r="I34" s="10">
        <f>H34+G34</f>
        <v>16086</v>
      </c>
      <c r="J34">
        <v>4526</v>
      </c>
      <c r="K34" s="10">
        <f>F34-J34</f>
        <v>5474</v>
      </c>
      <c r="L34" s="6">
        <f>1-_xlfn.BINOM.DIST($J34,$F34,L$2,TRUE)</f>
        <v>1</v>
      </c>
      <c r="M34" s="6">
        <f>1-_xlfn.BINOM.DIST($J34,$F34,M$2,TRUE)</f>
        <v>1</v>
      </c>
      <c r="N34" s="6">
        <f>1-_xlfn.BINOM.DIST($J34,$F34,N$2,TRUE)</f>
        <v>0.99999999999996247</v>
      </c>
      <c r="O34" s="6">
        <f>1-_xlfn.BINOM.DIST($J34,$F34,O$2,TRUE)</f>
        <v>0.99999997868355206</v>
      </c>
      <c r="P34" s="6">
        <f>1-_xlfn.BINOM.DIST($J34,$F34,P$2,TRUE)</f>
        <v>0.99974817776651559</v>
      </c>
      <c r="Q34" s="6">
        <f>1-_xlfn.BINOM.DIST($J34,$F34,Q$2,TRUE)</f>
        <v>0.929901247286406</v>
      </c>
      <c r="R34" s="18">
        <f>1-_xlfn.BINOM.DIST($J34,$F34,R$2,TRUE)</f>
        <v>0.29704904268240484</v>
      </c>
      <c r="S34">
        <f>1-_xlfn.BINOM.DIST($G34,$I34,S$2,TRUE)</f>
        <v>1</v>
      </c>
      <c r="T34">
        <f>1-_xlfn.BINOM.DIST($G34,$I34,T$2,TRUE)</f>
        <v>1</v>
      </c>
      <c r="U34">
        <f>1-_xlfn.BINOM.DIST($G34,$I34,U$2,TRUE)</f>
        <v>1</v>
      </c>
      <c r="V34">
        <f>1-_xlfn.BINOM.DIST($G34,$I34,V$2,TRUE)</f>
        <v>1</v>
      </c>
      <c r="W34">
        <f>1-_xlfn.BINOM.DIST($G34,$I34,W$2,TRUE)</f>
        <v>1</v>
      </c>
      <c r="X34">
        <f>1-_xlfn.BINOM.DIST($G34,$I34,X$2,TRUE)</f>
        <v>1</v>
      </c>
      <c r="Y34">
        <f>1-_xlfn.BINOM.DIST($G34,$I34,Y$2,TRUE)</f>
        <v>1</v>
      </c>
      <c r="Z34">
        <f>1-_xlfn.BINOM.DIST($G34,$I34,Z$2,TRUE)</f>
        <v>1</v>
      </c>
      <c r="AA34">
        <f>1-_xlfn.BINOM.DIST($G34,$I34,AA$2,TRUE)</f>
        <v>0.99999999999977307</v>
      </c>
      <c r="AB34">
        <f>1-_xlfn.BINOM.DIST($G34,$I34,AB$2,TRUE)</f>
        <v>0.99999850626591658</v>
      </c>
      <c r="AC34">
        <f>1-_xlfn.BINOM.DIST($G34,$I34,AC$2,TRUE)</f>
        <v>0.98180274954924285</v>
      </c>
    </row>
    <row r="35" spans="1:29" x14ac:dyDescent="0.3">
      <c r="A35" t="s">
        <v>30</v>
      </c>
      <c r="B35" s="3" t="s">
        <v>68</v>
      </c>
      <c r="C35" s="3" t="s">
        <v>66</v>
      </c>
      <c r="D35" t="s">
        <v>19</v>
      </c>
      <c r="E35" t="b">
        <v>1</v>
      </c>
      <c r="F35" s="8">
        <v>10000</v>
      </c>
      <c r="G35">
        <v>6298</v>
      </c>
      <c r="H35">
        <v>9803</v>
      </c>
      <c r="I35" s="10">
        <f>H35+G35</f>
        <v>16101</v>
      </c>
      <c r="J35">
        <v>4614</v>
      </c>
      <c r="K35" s="10">
        <f>F35-J35</f>
        <v>5386</v>
      </c>
      <c r="L35" s="6">
        <f>1-_xlfn.BINOM.DIST($J35,$F35,L$2,TRUE)</f>
        <v>1</v>
      </c>
      <c r="M35" s="6">
        <f>1-_xlfn.BINOM.DIST($J35,$F35,M$2,TRUE)</f>
        <v>0.99999999999999389</v>
      </c>
      <c r="N35" s="6">
        <f>1-_xlfn.BINOM.DIST($J35,$F35,N$2,TRUE)</f>
        <v>0.99999999450714128</v>
      </c>
      <c r="O35" s="6">
        <f>1-_xlfn.BINOM.DIST($J35,$F35,O$2,TRUE)</f>
        <v>0.99989842910620463</v>
      </c>
      <c r="P35" s="6">
        <f>1-_xlfn.BINOM.DIST($J35,$F35,P$2,TRUE)</f>
        <v>0.95668989521213244</v>
      </c>
      <c r="Q35" s="6">
        <f>1-_xlfn.BINOM.DIST($J35,$F35,Q$2,TRUE)</f>
        <v>0.38545868910150283</v>
      </c>
      <c r="R35" s="18">
        <f>1-_xlfn.BINOM.DIST($J35,$F35,R$2,TRUE)</f>
        <v>1.0718950297283314E-2</v>
      </c>
      <c r="S35">
        <f>1-_xlfn.BINOM.DIST($G35,$I35,S$2,TRUE)</f>
        <v>1</v>
      </c>
      <c r="T35">
        <f>1-_xlfn.BINOM.DIST($G35,$I35,T$2,TRUE)</f>
        <v>1</v>
      </c>
      <c r="U35">
        <f>1-_xlfn.BINOM.DIST($G35,$I35,U$2,TRUE)</f>
        <v>1</v>
      </c>
      <c r="V35">
        <f>1-_xlfn.BINOM.DIST($G35,$I35,V$2,TRUE)</f>
        <v>1</v>
      </c>
      <c r="W35">
        <f>1-_xlfn.BINOM.DIST($G35,$I35,W$2,TRUE)</f>
        <v>1</v>
      </c>
      <c r="X35">
        <f>1-_xlfn.BINOM.DIST($G35,$I35,X$2,TRUE)</f>
        <v>1</v>
      </c>
      <c r="Y35">
        <f>1-_xlfn.BINOM.DIST($G35,$I35,Y$2,TRUE)</f>
        <v>1</v>
      </c>
      <c r="Z35">
        <f>1-_xlfn.BINOM.DIST($G35,$I35,Z$2,TRUE)</f>
        <v>1</v>
      </c>
      <c r="AA35">
        <f>1-_xlfn.BINOM.DIST($G35,$I35,AA$2,TRUE)</f>
        <v>0.99999999999994682</v>
      </c>
      <c r="AB35">
        <f>1-_xlfn.BINOM.DIST($G35,$I35,AB$2,TRUE)</f>
        <v>0.99999942813101772</v>
      </c>
      <c r="AC35">
        <f>1-_xlfn.BINOM.DIST($G35,$I35,AC$2,TRUE)</f>
        <v>0.9888442879620013</v>
      </c>
    </row>
    <row r="36" spans="1:29" x14ac:dyDescent="0.3">
      <c r="A36" t="s">
        <v>50</v>
      </c>
      <c r="B36" s="3" t="s">
        <v>68</v>
      </c>
      <c r="C36" s="3" t="s">
        <v>66</v>
      </c>
      <c r="D36" t="s">
        <v>19</v>
      </c>
      <c r="E36" t="b">
        <v>1</v>
      </c>
      <c r="F36" s="8">
        <v>10000</v>
      </c>
      <c r="G36">
        <v>6273</v>
      </c>
      <c r="H36">
        <v>10598</v>
      </c>
      <c r="I36" s="10">
        <f>H36+G36</f>
        <v>16871</v>
      </c>
      <c r="J36">
        <v>4446</v>
      </c>
      <c r="K36" s="10">
        <f>F36-J36</f>
        <v>5554</v>
      </c>
      <c r="L36" s="6">
        <f>1-_xlfn.BINOM.DIST($J36,$F36,L$2,TRUE)</f>
        <v>1</v>
      </c>
      <c r="M36" s="6">
        <f>1-_xlfn.BINOM.DIST($J36,$F36,M$2,TRUE)</f>
        <v>1</v>
      </c>
      <c r="N36" s="6">
        <f>1-_xlfn.BINOM.DIST($J36,$F36,N$2,TRUE)</f>
        <v>1</v>
      </c>
      <c r="O36" s="6">
        <f>1-_xlfn.BINOM.DIST($J36,$F36,O$2,TRUE)</f>
        <v>0.99999999999930544</v>
      </c>
      <c r="P36" s="6">
        <f>1-_xlfn.BINOM.DIST($J36,$F36,P$2,TRUE)</f>
        <v>0.99999981637047897</v>
      </c>
      <c r="Q36" s="6">
        <f>1-_xlfn.BINOM.DIST($J36,$F36,Q$2,TRUE)</f>
        <v>0.99897318766471643</v>
      </c>
      <c r="R36" s="18">
        <f>1-_xlfn.BINOM.DIST($J36,$F36,R$2,TRUE)</f>
        <v>0.85891211777815446</v>
      </c>
      <c r="S36">
        <f>1-_xlfn.BINOM.DIST($G36,$I36,S$2,TRUE)</f>
        <v>1</v>
      </c>
      <c r="T36">
        <f>1-_xlfn.BINOM.DIST($G36,$I36,T$2,TRUE)</f>
        <v>1</v>
      </c>
      <c r="U36">
        <f>1-_xlfn.BINOM.DIST($G36,$I36,U$2,TRUE)</f>
        <v>1</v>
      </c>
      <c r="V36">
        <f>1-_xlfn.BINOM.DIST($G36,$I36,V$2,TRUE)</f>
        <v>1</v>
      </c>
      <c r="W36">
        <f>1-_xlfn.BINOM.DIST($G36,$I36,W$2,TRUE)</f>
        <v>1</v>
      </c>
      <c r="X36">
        <f>1-_xlfn.BINOM.DIST($G36,$I36,X$2,TRUE)</f>
        <v>1</v>
      </c>
      <c r="Y36">
        <f>1-_xlfn.BINOM.DIST($G36,$I36,Y$2,TRUE)</f>
        <v>1</v>
      </c>
      <c r="Z36">
        <f>1-_xlfn.BINOM.DIST($G36,$I36,Z$2,TRUE)</f>
        <v>1</v>
      </c>
      <c r="AA36">
        <f>1-_xlfn.BINOM.DIST($G36,$I36,AA$2,TRUE)</f>
        <v>1</v>
      </c>
      <c r="AB36">
        <f>1-_xlfn.BINOM.DIST($G36,$I36,AB$2,TRUE)</f>
        <v>1</v>
      </c>
      <c r="AC36">
        <f>1-_xlfn.BINOM.DIST($G36,$I36,AC$2,TRUE)</f>
        <v>0.99999999999996669</v>
      </c>
    </row>
    <row r="37" spans="1:29" x14ac:dyDescent="0.3">
      <c r="A37" t="s">
        <v>28</v>
      </c>
      <c r="B37" s="3" t="s">
        <v>68</v>
      </c>
      <c r="C37" s="3" t="s">
        <v>66</v>
      </c>
      <c r="D37" t="s">
        <v>19</v>
      </c>
      <c r="E37" t="b">
        <v>1</v>
      </c>
      <c r="F37" s="8">
        <v>10000</v>
      </c>
      <c r="G37">
        <v>6258</v>
      </c>
      <c r="H37">
        <v>9864</v>
      </c>
      <c r="I37" s="10">
        <f>H37+G37</f>
        <v>16122</v>
      </c>
      <c r="J37">
        <v>4560</v>
      </c>
      <c r="K37" s="10">
        <f>F37-J37</f>
        <v>5440</v>
      </c>
      <c r="L37" s="6">
        <f>1-_xlfn.BINOM.DIST($J37,$F37,L$2,TRUE)</f>
        <v>1</v>
      </c>
      <c r="M37" s="6">
        <f>1-_xlfn.BINOM.DIST($J37,$F37,M$2,TRUE)</f>
        <v>1</v>
      </c>
      <c r="N37" s="6">
        <f>1-_xlfn.BINOM.DIST($J37,$F37,N$2,TRUE)</f>
        <v>0.99999999999465661</v>
      </c>
      <c r="O37" s="6">
        <f>1-_xlfn.BINOM.DIST($J37,$F37,O$2,TRUE)</f>
        <v>0.99999919733802911</v>
      </c>
      <c r="P37" s="6">
        <f>1-_xlfn.BINOM.DIST($J37,$F37,P$2,TRUE)</f>
        <v>0.99741752406767969</v>
      </c>
      <c r="Q37" s="6">
        <f>1-_xlfn.BINOM.DIST($J37,$F37,Q$2,TRUE)</f>
        <v>0.78594741588040851</v>
      </c>
      <c r="R37" s="18">
        <f>1-_xlfn.BINOM.DIST($J37,$F37,R$2,TRUE)</f>
        <v>0.11200378803332245</v>
      </c>
      <c r="S37">
        <f>1-_xlfn.BINOM.DIST($G37,$I37,S$2,TRUE)</f>
        <v>1</v>
      </c>
      <c r="T37">
        <f>1-_xlfn.BINOM.DIST($G37,$I37,T$2,TRUE)</f>
        <v>1</v>
      </c>
      <c r="U37">
        <f>1-_xlfn.BINOM.DIST($G37,$I37,U$2,TRUE)</f>
        <v>1</v>
      </c>
      <c r="V37">
        <f>1-_xlfn.BINOM.DIST($G37,$I37,V$2,TRUE)</f>
        <v>1</v>
      </c>
      <c r="W37">
        <f>1-_xlfn.BINOM.DIST($G37,$I37,W$2,TRUE)</f>
        <v>1</v>
      </c>
      <c r="X37">
        <f>1-_xlfn.BINOM.DIST($G37,$I37,X$2,TRUE)</f>
        <v>1</v>
      </c>
      <c r="Y37">
        <f>1-_xlfn.BINOM.DIST($G37,$I37,Y$2,TRUE)</f>
        <v>1</v>
      </c>
      <c r="Z37">
        <f>1-_xlfn.BINOM.DIST($G37,$I37,Z$2,TRUE)</f>
        <v>1</v>
      </c>
      <c r="AA37">
        <f>1-_xlfn.BINOM.DIST($G37,$I37,AA$2,TRUE)</f>
        <v>0.99999999999999989</v>
      </c>
      <c r="AB37">
        <f>1-_xlfn.BINOM.DIST($G37,$I37,AB$2,TRUE)</f>
        <v>0.99999999172365484</v>
      </c>
      <c r="AC37">
        <f>1-_xlfn.BINOM.DIST($G37,$I37,AC$2,TRUE)</f>
        <v>0.99890780314107153</v>
      </c>
    </row>
    <row r="38" spans="1:29" x14ac:dyDescent="0.3">
      <c r="A38" t="s">
        <v>30</v>
      </c>
      <c r="B38" s="3" t="s">
        <v>68</v>
      </c>
      <c r="C38" s="3" t="s">
        <v>66</v>
      </c>
      <c r="D38" t="s">
        <v>19</v>
      </c>
      <c r="E38" t="b">
        <v>1</v>
      </c>
      <c r="F38" s="8">
        <v>10000</v>
      </c>
      <c r="G38">
        <v>6258</v>
      </c>
      <c r="H38">
        <v>9785</v>
      </c>
      <c r="I38" s="10">
        <f>H38+G38</f>
        <v>16043</v>
      </c>
      <c r="J38">
        <v>4626</v>
      </c>
      <c r="K38" s="10">
        <f>F38-J38</f>
        <v>5374</v>
      </c>
      <c r="L38" s="6">
        <f>1-_xlfn.BINOM.DIST($J38,$F38,L$2,TRUE)</f>
        <v>1</v>
      </c>
      <c r="M38" s="6">
        <f>1-_xlfn.BINOM.DIST($J38,$F38,M$2,TRUE)</f>
        <v>0.99999999999996092</v>
      </c>
      <c r="N38" s="6">
        <f>1-_xlfn.BINOM.DIST($J38,$F38,N$2,TRUE)</f>
        <v>0.99999997804385077</v>
      </c>
      <c r="O38" s="6">
        <f>1-_xlfn.BINOM.DIST($J38,$F38,O$2,TRUE)</f>
        <v>0.99974417138968152</v>
      </c>
      <c r="P38" s="6">
        <f>1-_xlfn.BINOM.DIST($J38,$F38,P$2,TRUE)</f>
        <v>0.92961126338543021</v>
      </c>
      <c r="Q38" s="6">
        <f>1-_xlfn.BINOM.DIST($J38,$F38,Q$2,TRUE)</f>
        <v>0.29740008751146174</v>
      </c>
      <c r="R38" s="18">
        <f>1-_xlfn.BINOM.DIST($J38,$F38,R$2,TRUE)</f>
        <v>5.5262562074320787E-3</v>
      </c>
      <c r="S38">
        <f>1-_xlfn.BINOM.DIST($G38,$I38,S$2,TRUE)</f>
        <v>1</v>
      </c>
      <c r="T38">
        <f>1-_xlfn.BINOM.DIST($G38,$I38,T$2,TRUE)</f>
        <v>1</v>
      </c>
      <c r="U38">
        <f>1-_xlfn.BINOM.DIST($G38,$I38,U$2,TRUE)</f>
        <v>1</v>
      </c>
      <c r="V38">
        <f>1-_xlfn.BINOM.DIST($G38,$I38,V$2,TRUE)</f>
        <v>1</v>
      </c>
      <c r="W38">
        <f>1-_xlfn.BINOM.DIST($G38,$I38,W$2,TRUE)</f>
        <v>1</v>
      </c>
      <c r="X38">
        <f>1-_xlfn.BINOM.DIST($G38,$I38,X$2,TRUE)</f>
        <v>1</v>
      </c>
      <c r="Y38">
        <f>1-_xlfn.BINOM.DIST($G38,$I38,Y$2,TRUE)</f>
        <v>1</v>
      </c>
      <c r="Z38">
        <f>1-_xlfn.BINOM.DIST($G38,$I38,Z$2,TRUE)</f>
        <v>1</v>
      </c>
      <c r="AA38">
        <f>1-_xlfn.BINOM.DIST($G38,$I38,AA$2,TRUE)</f>
        <v>0.99999999999999312</v>
      </c>
      <c r="AB38">
        <f>1-_xlfn.BINOM.DIST($G38,$I38,AB$2,TRUE)</f>
        <v>0.99999985946003633</v>
      </c>
      <c r="AC38">
        <f>1-_xlfn.BINOM.DIST($G38,$I38,AC$2,TRUE)</f>
        <v>0.99477599461727984</v>
      </c>
    </row>
    <row r="39" spans="1:29" x14ac:dyDescent="0.3">
      <c r="A39" t="s">
        <v>50</v>
      </c>
      <c r="B39" s="3" t="s">
        <v>68</v>
      </c>
      <c r="C39" s="3" t="s">
        <v>66</v>
      </c>
      <c r="D39" t="s">
        <v>19</v>
      </c>
      <c r="E39" t="b">
        <v>1</v>
      </c>
      <c r="F39" s="8">
        <v>10000</v>
      </c>
      <c r="G39">
        <v>6204</v>
      </c>
      <c r="H39">
        <v>10640</v>
      </c>
      <c r="I39" s="10">
        <f>H39+G39</f>
        <v>16844</v>
      </c>
      <c r="J39">
        <v>4406</v>
      </c>
      <c r="K39" s="10">
        <f>F39-J39</f>
        <v>5594</v>
      </c>
      <c r="L39" s="6">
        <f>1-_xlfn.BINOM.DIST($J39,$F39,L$2,TRUE)</f>
        <v>1</v>
      </c>
      <c r="M39" s="6">
        <f>1-_xlfn.BINOM.DIST($J39,$F39,M$2,TRUE)</f>
        <v>1</v>
      </c>
      <c r="N39" s="6">
        <f>1-_xlfn.BINOM.DIST($J39,$F39,N$2,TRUE)</f>
        <v>1</v>
      </c>
      <c r="O39" s="6">
        <f>1-_xlfn.BINOM.DIST($J39,$F39,O$2,TRUE)</f>
        <v>0.99999999999999845</v>
      </c>
      <c r="P39" s="6">
        <f>1-_xlfn.BINOM.DIST($J39,$F39,P$2,TRUE)</f>
        <v>0.9999999980573413</v>
      </c>
      <c r="Q39" s="6">
        <f>1-_xlfn.BINOM.DIST($J39,$F39,Q$2,TRUE)</f>
        <v>0.99994918720293358</v>
      </c>
      <c r="R39" s="18">
        <f>1-_xlfn.BINOM.DIST($J39,$F39,R$2,TRUE)</f>
        <v>0.96996711539492519</v>
      </c>
      <c r="S39">
        <f>1-_xlfn.BINOM.DIST($G39,$I39,S$2,TRUE)</f>
        <v>1</v>
      </c>
      <c r="T39">
        <f>1-_xlfn.BINOM.DIST($G39,$I39,T$2,TRUE)</f>
        <v>1</v>
      </c>
      <c r="U39">
        <f>1-_xlfn.BINOM.DIST($G39,$I39,U$2,TRUE)</f>
        <v>1</v>
      </c>
      <c r="V39">
        <f>1-_xlfn.BINOM.DIST($G39,$I39,V$2,TRUE)</f>
        <v>1</v>
      </c>
      <c r="W39">
        <f>1-_xlfn.BINOM.DIST($G39,$I39,W$2,TRUE)</f>
        <v>1</v>
      </c>
      <c r="X39">
        <f>1-_xlfn.BINOM.DIST($G39,$I39,X$2,TRUE)</f>
        <v>1</v>
      </c>
      <c r="Y39">
        <f>1-_xlfn.BINOM.DIST($G39,$I39,Y$2,TRUE)</f>
        <v>1</v>
      </c>
      <c r="Z39">
        <f>1-_xlfn.BINOM.DIST($G39,$I39,Z$2,TRUE)</f>
        <v>1</v>
      </c>
      <c r="AA39">
        <f>1-_xlfn.BINOM.DIST($G39,$I39,AA$2,TRUE)</f>
        <v>1</v>
      </c>
      <c r="AB39">
        <f>1-_xlfn.BINOM.DIST($G39,$I39,AB$2,TRUE)</f>
        <v>1</v>
      </c>
      <c r="AC39">
        <f>1-_xlfn.BINOM.DIST($G39,$I39,AC$2,TRUE)</f>
        <v>1</v>
      </c>
    </row>
    <row r="40" spans="1:29" x14ac:dyDescent="0.3">
      <c r="A40" t="s">
        <v>30</v>
      </c>
      <c r="B40">
        <v>1</v>
      </c>
      <c r="C40" s="3" t="s">
        <v>66</v>
      </c>
      <c r="D40" t="s">
        <v>19</v>
      </c>
      <c r="E40" t="b">
        <v>1</v>
      </c>
      <c r="F40" s="8">
        <v>10000</v>
      </c>
      <c r="G40">
        <v>6203</v>
      </c>
      <c r="H40">
        <v>9862</v>
      </c>
      <c r="I40" s="10">
        <f>H40+G40</f>
        <v>16065</v>
      </c>
      <c r="J40">
        <v>4617</v>
      </c>
      <c r="K40" s="35">
        <f>F40-J40</f>
        <v>5383</v>
      </c>
      <c r="L40" s="6">
        <f>1-_xlfn.BINOM.DIST($J40,$F40,L$2,TRUE)</f>
        <v>1</v>
      </c>
      <c r="M40" s="6">
        <f>1-_xlfn.BINOM.DIST($J40,$F40,M$2,TRUE)</f>
        <v>0.99999999999999023</v>
      </c>
      <c r="N40" s="6">
        <f>1-_xlfn.BINOM.DIST($J40,$F40,N$2,TRUE)</f>
        <v>0.99999999219211289</v>
      </c>
      <c r="O40" s="6">
        <f>1-_xlfn.BINOM.DIST($J40,$F40,O$2,TRUE)</f>
        <v>0.99987138389740493</v>
      </c>
      <c r="P40" s="6">
        <f>1-_xlfn.BINOM.DIST($J40,$F40,P$2,TRUE)</f>
        <v>0.95087011681960443</v>
      </c>
      <c r="Q40" s="6">
        <f>1-_xlfn.BINOM.DIST($J40,$F40,Q$2,TRUE)</f>
        <v>0.36266012777202761</v>
      </c>
      <c r="R40" s="18">
        <f>1-_xlfn.BINOM.DIST($J40,$F40,R$2,TRUE)</f>
        <v>9.1276649372347141E-3</v>
      </c>
      <c r="S40">
        <f>1-_xlfn.BINOM.DIST($G40,$I40,S$2,TRUE)</f>
        <v>1</v>
      </c>
      <c r="T40">
        <f>1-_xlfn.BINOM.DIST($G40,$I40,T$2,TRUE)</f>
        <v>1</v>
      </c>
      <c r="U40">
        <f>1-_xlfn.BINOM.DIST($G40,$I40,U$2,TRUE)</f>
        <v>1</v>
      </c>
      <c r="V40">
        <f>1-_xlfn.BINOM.DIST($G40,$I40,V$2,TRUE)</f>
        <v>1</v>
      </c>
      <c r="W40">
        <f>1-_xlfn.BINOM.DIST($G40,$I40,W$2,TRUE)</f>
        <v>1</v>
      </c>
      <c r="X40">
        <f>1-_xlfn.BINOM.DIST($G40,$I40,X$2,TRUE)</f>
        <v>1</v>
      </c>
      <c r="Y40">
        <f>1-_xlfn.BINOM.DIST($G40,$I40,Y$2,TRUE)</f>
        <v>1</v>
      </c>
      <c r="Z40">
        <f>1-_xlfn.BINOM.DIST($G40,$I40,Z$2,TRUE)</f>
        <v>1</v>
      </c>
      <c r="AA40">
        <f>1-_xlfn.BINOM.DIST($G40,$I40,AA$2,TRUE)</f>
        <v>1</v>
      </c>
      <c r="AB40">
        <f>1-_xlfn.BINOM.DIST($G40,$I40,AB$2,TRUE)</f>
        <v>0.9999999996482134</v>
      </c>
      <c r="AC40">
        <f>1-_xlfn.BINOM.DIST($G40,$I40,AC$2,TRUE)</f>
        <v>0.9998346092300302</v>
      </c>
    </row>
    <row r="41" spans="1:29" x14ac:dyDescent="0.3">
      <c r="A41" t="s">
        <v>70</v>
      </c>
      <c r="B41">
        <v>1</v>
      </c>
      <c r="C41" s="3" t="s">
        <v>66</v>
      </c>
      <c r="D41" t="s">
        <v>19</v>
      </c>
      <c r="E41" t="b">
        <v>1</v>
      </c>
      <c r="F41" s="8">
        <v>10000</v>
      </c>
      <c r="G41">
        <v>6059</v>
      </c>
      <c r="H41">
        <v>10361</v>
      </c>
      <c r="I41" s="10">
        <f>H41+G41</f>
        <v>16420</v>
      </c>
      <c r="J41" s="19">
        <v>4463</v>
      </c>
      <c r="K41" s="35">
        <f>F41-J41</f>
        <v>5537</v>
      </c>
      <c r="L41" s="6">
        <f>1-_xlfn.BINOM.DIST($J41,$F41,L$2,TRUE)</f>
        <v>1</v>
      </c>
      <c r="M41" s="6">
        <f>1-_xlfn.BINOM.DIST($J41,$F41,M$2,TRUE)</f>
        <v>1</v>
      </c>
      <c r="N41" s="6">
        <f>1-_xlfn.BINOM.DIST($J41,$F41,N$2,TRUE)</f>
        <v>1</v>
      </c>
      <c r="O41" s="6">
        <f>1-_xlfn.BINOM.DIST($J41,$F41,O$2,TRUE)</f>
        <v>0.99999999999228684</v>
      </c>
      <c r="P41" s="6">
        <f>1-_xlfn.BINOM.DIST($J41,$F41,P$2,TRUE)</f>
        <v>0.99999895074725254</v>
      </c>
      <c r="Q41" s="6">
        <f>1-_xlfn.BINOM.DIST($J41,$F41,Q$2,TRUE)</f>
        <v>0.99693429654033727</v>
      </c>
      <c r="R41" s="18">
        <f>1-_xlfn.BINOM.DIST($J41,$F41,R$2,TRUE)</f>
        <v>0.768379367606284</v>
      </c>
      <c r="S41">
        <f>1-_xlfn.BINOM.DIST($G41,$I41,S$2,TRUE)</f>
        <v>1</v>
      </c>
      <c r="T41">
        <f>1-_xlfn.BINOM.DIST($G41,$I41,T$2,TRUE)</f>
        <v>1</v>
      </c>
      <c r="U41">
        <f>1-_xlfn.BINOM.DIST($G41,$I41,U$2,TRUE)</f>
        <v>1</v>
      </c>
      <c r="V41">
        <f>1-_xlfn.BINOM.DIST($G41,$I41,V$2,TRUE)</f>
        <v>1</v>
      </c>
      <c r="W41">
        <f>1-_xlfn.BINOM.DIST($G41,$I41,W$2,TRUE)</f>
        <v>1</v>
      </c>
      <c r="X41">
        <f>1-_xlfn.BINOM.DIST($G41,$I41,X$2,TRUE)</f>
        <v>1</v>
      </c>
      <c r="Y41">
        <f>1-_xlfn.BINOM.DIST($G41,$I41,Y$2,TRUE)</f>
        <v>1</v>
      </c>
      <c r="Z41">
        <f>1-_xlfn.BINOM.DIST($G41,$I41,Z$2,TRUE)</f>
        <v>1</v>
      </c>
      <c r="AA41">
        <f>1-_xlfn.BINOM.DIST($G41,$I41,AA$2,TRUE)</f>
        <v>1</v>
      </c>
      <c r="AB41">
        <f>1-_xlfn.BINOM.DIST($G41,$I41,AB$2,TRUE)</f>
        <v>1</v>
      </c>
      <c r="AC41">
        <f>1-_xlfn.BINOM.DIST($G41,$I41,AC$2,TRUE)</f>
        <v>0.99999999999999978</v>
      </c>
    </row>
    <row r="42" spans="1:29" x14ac:dyDescent="0.3">
      <c r="A42" t="s">
        <v>88</v>
      </c>
      <c r="B42">
        <v>1</v>
      </c>
      <c r="C42" s="3" t="s">
        <v>66</v>
      </c>
      <c r="D42" t="s">
        <v>19</v>
      </c>
      <c r="E42" t="b">
        <v>1</v>
      </c>
      <c r="F42" s="21">
        <v>10000</v>
      </c>
      <c r="G42">
        <v>5965</v>
      </c>
      <c r="H42">
        <v>9975</v>
      </c>
      <c r="I42" s="25">
        <f>H42+G42</f>
        <v>15940</v>
      </c>
      <c r="J42" s="19">
        <v>3879</v>
      </c>
      <c r="K42" s="33">
        <f>F42-J42</f>
        <v>6121</v>
      </c>
      <c r="L42" s="23">
        <f>1-_xlfn.BINOM.DIST($J42,$F42,L$2,TRUE)</f>
        <v>1</v>
      </c>
      <c r="M42" s="23">
        <f>1-_xlfn.BINOM.DIST($J42,$F42,M$2,TRUE)</f>
        <v>1</v>
      </c>
      <c r="N42" s="6">
        <f>1-_xlfn.BINOM.DIST($J42,$F42,N$2,TRUE)</f>
        <v>1</v>
      </c>
      <c r="O42" s="6">
        <f>1-_xlfn.BINOM.DIST($J42,$F42,O$2,TRUE)</f>
        <v>1</v>
      </c>
      <c r="P42" s="6">
        <f>1-_xlfn.BINOM.DIST($J42,$F42,P$2,TRUE)</f>
        <v>1</v>
      </c>
      <c r="Q42" s="6">
        <f>1-_xlfn.BINOM.DIST($J42,$F42,Q$2,TRUE)</f>
        <v>1</v>
      </c>
      <c r="R42" s="20">
        <f>1-_xlfn.BINOM.DIST($J42,$F42,R$2,TRUE)</f>
        <v>1</v>
      </c>
      <c r="S42">
        <f>1-_xlfn.BINOM.DIST($G42,$I42,S$2,TRUE)</f>
        <v>1</v>
      </c>
      <c r="T42">
        <f>1-_xlfn.BINOM.DIST($G42,$I42,T$2,TRUE)</f>
        <v>1</v>
      </c>
      <c r="U42">
        <f>1-_xlfn.BINOM.DIST($G42,$I42,U$2,TRUE)</f>
        <v>1</v>
      </c>
      <c r="V42">
        <f>1-_xlfn.BINOM.DIST($G42,$I42,V$2,TRUE)</f>
        <v>1</v>
      </c>
      <c r="W42">
        <f>1-_xlfn.BINOM.DIST($G42,$I42,W$2,TRUE)</f>
        <v>1</v>
      </c>
      <c r="X42">
        <f>1-_xlfn.BINOM.DIST($G42,$I42,X$2,TRUE)</f>
        <v>1</v>
      </c>
      <c r="Y42">
        <f>1-_xlfn.BINOM.DIST($G42,$I42,Y$2,TRUE)</f>
        <v>1</v>
      </c>
      <c r="Z42">
        <f>1-_xlfn.BINOM.DIST($G42,$I42,Z$2,TRUE)</f>
        <v>1</v>
      </c>
      <c r="AA42">
        <f>1-_xlfn.BINOM.DIST($G42,$I42,AA$2,TRUE)</f>
        <v>1</v>
      </c>
      <c r="AB42">
        <f>1-_xlfn.BINOM.DIST($G42,$I42,AB$2,TRUE)</f>
        <v>1</v>
      </c>
      <c r="AC42">
        <f>1-_xlfn.BINOM.DIST($G42,$I42,AC$2,TRUE)</f>
        <v>0.99999999998647648</v>
      </c>
    </row>
  </sheetData>
  <autoFilter ref="A2:AC2" xr:uid="{B1A7EAF0-E523-4C3C-A3CE-E30A5C66C2AE}">
    <sortState xmlns:xlrd2="http://schemas.microsoft.com/office/spreadsheetml/2017/richdata2" ref="A3:AC42">
      <sortCondition descending="1" ref="G2"/>
    </sortState>
  </autoFilter>
  <phoneticPr fontId="5" type="noConversion"/>
  <conditionalFormatting sqref="L3:AC42">
    <cfRule type="cellIs" dxfId="14" priority="10" operator="lessThan">
      <formula>0.05</formula>
    </cfRule>
  </conditionalFormatting>
  <conditionalFormatting sqref="A3:A42">
    <cfRule type="expression" dxfId="13" priority="2">
      <formula>$J3&gt;5000</formula>
    </cfRule>
    <cfRule type="expression" dxfId="12" priority="3">
      <formula>$J3&lt;4600</formula>
    </cfRule>
    <cfRule type="expression" dxfId="11" priority="6">
      <formula>$J3&gt;4800</formula>
    </cfRule>
  </conditionalFormatting>
  <conditionalFormatting sqref="J3:J42">
    <cfRule type="cellIs" dxfId="10" priority="8" operator="greaterThan">
      <formula>4800</formula>
    </cfRule>
    <cfRule type="cellIs" dxfId="9" priority="7" operator="greaterThan">
      <formula>5000</formula>
    </cfRule>
    <cfRule type="expression" dxfId="8" priority="5">
      <formula>$J3&gt;5000</formula>
    </cfRule>
    <cfRule type="cellIs" dxfId="7" priority="4" operator="lessThan">
      <formula>4600</formula>
    </cfRule>
  </conditionalFormatting>
  <conditionalFormatting sqref="G3:G42">
    <cfRule type="expression" dxfId="6" priority="1">
      <formula>$G3&gt;$H3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6C5C-F7F1-439D-96BB-E29A8C72737A}">
  <dimension ref="A1:AC38"/>
  <sheetViews>
    <sheetView tabSelected="1" workbookViewId="0">
      <selection activeCell="I30" sqref="I30"/>
    </sheetView>
  </sheetViews>
  <sheetFormatPr defaultRowHeight="14.4" x14ac:dyDescent="0.3"/>
  <cols>
    <col min="1" max="1" width="10.77734375" bestFit="1" customWidth="1"/>
    <col min="2" max="2" width="12" bestFit="1" customWidth="1"/>
    <col min="6" max="6" width="16.21875" bestFit="1" customWidth="1"/>
    <col min="7" max="7" width="12.33203125" bestFit="1" customWidth="1"/>
    <col min="8" max="8" width="15.44140625" bestFit="1" customWidth="1"/>
    <col min="9" max="9" width="10.88671875" bestFit="1" customWidth="1"/>
    <col min="10" max="10" width="12.5546875" bestFit="1" customWidth="1"/>
    <col min="11" max="11" width="15.6640625" bestFit="1" customWidth="1"/>
    <col min="12" max="15" width="9.21875" bestFit="1" customWidth="1"/>
    <col min="16" max="16" width="12.77734375" bestFit="1" customWidth="1"/>
    <col min="17" max="18" width="12.88671875" bestFit="1" customWidth="1"/>
    <col min="19" max="21" width="9.109375" bestFit="1" customWidth="1"/>
    <col min="22" max="27" width="12.77734375" bestFit="1" customWidth="1"/>
    <col min="28" max="28" width="12.6640625" bestFit="1" customWidth="1"/>
    <col min="29" max="29" width="9.109375" bestFit="1" customWidth="1"/>
  </cols>
  <sheetData>
    <row r="1" spans="1:29" ht="15" thickBot="1" x14ac:dyDescent="0.35">
      <c r="D1" s="7"/>
      <c r="E1" s="7"/>
      <c r="F1" s="7"/>
      <c r="G1" s="11"/>
      <c r="H1" s="11"/>
      <c r="I1" s="11"/>
      <c r="J1" s="11"/>
      <c r="L1" s="1" t="s">
        <v>43</v>
      </c>
      <c r="N1" s="1"/>
      <c r="O1" s="1"/>
      <c r="P1" s="1"/>
      <c r="Q1" s="1"/>
      <c r="S1" s="1" t="s">
        <v>44</v>
      </c>
    </row>
    <row r="2" spans="1:29" ht="15.6" thickTop="1" thickBot="1" x14ac:dyDescent="0.35">
      <c r="A2" s="13" t="s">
        <v>31</v>
      </c>
      <c r="B2" s="13" t="s">
        <v>65</v>
      </c>
      <c r="C2" s="13" t="s">
        <v>64</v>
      </c>
      <c r="D2" s="13" t="s">
        <v>32</v>
      </c>
      <c r="E2" s="13" t="s">
        <v>41</v>
      </c>
      <c r="F2" s="9" t="s">
        <v>18</v>
      </c>
      <c r="G2" s="13" t="s">
        <v>37</v>
      </c>
      <c r="H2" s="13" t="s">
        <v>40</v>
      </c>
      <c r="I2" s="9" t="s">
        <v>42</v>
      </c>
      <c r="J2" s="12" t="s">
        <v>39</v>
      </c>
      <c r="K2" s="12" t="s">
        <v>38</v>
      </c>
      <c r="L2" s="24">
        <v>0.51</v>
      </c>
      <c r="M2" s="15">
        <v>0.5</v>
      </c>
      <c r="N2" s="15">
        <v>0.49</v>
      </c>
      <c r="O2" s="15">
        <v>0.48</v>
      </c>
      <c r="P2" s="15">
        <v>0.47</v>
      </c>
      <c r="Q2" s="15">
        <v>0.46</v>
      </c>
      <c r="R2" s="16">
        <v>0.45</v>
      </c>
      <c r="S2" s="14">
        <v>0.5</v>
      </c>
      <c r="T2" s="15">
        <v>0.49</v>
      </c>
      <c r="U2" s="15">
        <v>0.48</v>
      </c>
      <c r="V2" s="15">
        <v>0.47</v>
      </c>
      <c r="W2" s="15">
        <v>0.46</v>
      </c>
      <c r="X2" s="15">
        <v>0.45</v>
      </c>
      <c r="Y2" s="15">
        <v>0.44</v>
      </c>
      <c r="Z2" s="15">
        <v>0.43</v>
      </c>
      <c r="AA2" s="15">
        <v>0.42</v>
      </c>
      <c r="AB2" s="15">
        <v>0.41</v>
      </c>
      <c r="AC2" s="16">
        <v>0.4</v>
      </c>
    </row>
    <row r="3" spans="1:29" ht="15.6" thickTop="1" thickBot="1" x14ac:dyDescent="0.35">
      <c r="A3" t="s">
        <v>86</v>
      </c>
      <c r="B3">
        <v>1</v>
      </c>
      <c r="C3" s="3" t="s">
        <v>66</v>
      </c>
      <c r="D3" t="s">
        <v>19</v>
      </c>
      <c r="E3" t="b">
        <v>1</v>
      </c>
      <c r="F3" s="21">
        <v>1000</v>
      </c>
      <c r="G3">
        <v>818</v>
      </c>
      <c r="H3">
        <v>757</v>
      </c>
      <c r="I3" s="10">
        <f>H3+G3</f>
        <v>1575</v>
      </c>
      <c r="J3">
        <v>532</v>
      </c>
      <c r="K3" s="25">
        <f>F3-J3</f>
        <v>468</v>
      </c>
      <c r="L3" s="6">
        <f>1-_xlfn.BINOM.DIST($J3,$F3,L$2,TRUE)</f>
        <v>7.7274188629541052E-2</v>
      </c>
      <c r="M3" s="6">
        <f t="shared" ref="M3:R18" si="0">1-_xlfn.BINOM.DIST($J3,$F3,M$2,TRUE)</f>
        <v>1.9889640107470852E-2</v>
      </c>
      <c r="N3" s="6">
        <f t="shared" si="0"/>
        <v>3.588087924760508E-3</v>
      </c>
      <c r="O3" s="6">
        <f t="shared" si="0"/>
        <v>4.4752109071399815E-4</v>
      </c>
      <c r="P3" s="6">
        <f t="shared" si="0"/>
        <v>3.8181825088523524E-5</v>
      </c>
      <c r="Q3" s="6">
        <f t="shared" si="0"/>
        <v>2.2081917869787304E-6</v>
      </c>
      <c r="R3" s="17">
        <f t="shared" si="0"/>
        <v>8.5835387575450284E-8</v>
      </c>
      <c r="S3">
        <f>1-_xlfn.BINOM.DIST($G3,$I3,S$2,TRUE)</f>
        <v>5.9100160967553328E-2</v>
      </c>
      <c r="T3">
        <f t="shared" ref="T3:AC18" si="1">1-_xlfn.BINOM.DIST($G3,$I3,T$2,TRUE)</f>
        <v>9.2301799751204339E-3</v>
      </c>
      <c r="U3">
        <f t="shared" si="1"/>
        <v>8.1435938237339744E-4</v>
      </c>
      <c r="V3">
        <f t="shared" si="1"/>
        <v>3.9694720821881191E-5</v>
      </c>
      <c r="W3">
        <f t="shared" si="1"/>
        <v>1.0513147840063297E-6</v>
      </c>
      <c r="X3">
        <f t="shared" si="1"/>
        <v>1.4917561852456629E-8</v>
      </c>
      <c r="Y3">
        <f t="shared" si="1"/>
        <v>1.1191203519445025E-10</v>
      </c>
      <c r="Z3">
        <f t="shared" si="1"/>
        <v>4.3798298321462426E-13</v>
      </c>
      <c r="AA3">
        <f t="shared" si="1"/>
        <v>0</v>
      </c>
      <c r="AB3">
        <f t="shared" si="1"/>
        <v>0</v>
      </c>
      <c r="AC3">
        <f t="shared" si="1"/>
        <v>0</v>
      </c>
    </row>
    <row r="4" spans="1:29" ht="15.6" thickTop="1" thickBot="1" x14ac:dyDescent="0.35">
      <c r="A4" t="s">
        <v>86</v>
      </c>
      <c r="B4" s="3">
        <v>2</v>
      </c>
      <c r="C4" s="3" t="s">
        <v>100</v>
      </c>
      <c r="D4" t="s">
        <v>19</v>
      </c>
      <c r="E4" t="b">
        <v>1</v>
      </c>
      <c r="F4" s="21">
        <v>1000</v>
      </c>
      <c r="G4">
        <v>833</v>
      </c>
      <c r="H4">
        <v>733</v>
      </c>
      <c r="I4" s="10">
        <f>H4+G4</f>
        <v>1566</v>
      </c>
      <c r="J4">
        <v>535</v>
      </c>
      <c r="K4" s="25">
        <f>F4-J4</f>
        <v>465</v>
      </c>
      <c r="L4" s="6">
        <f t="shared" ref="L4:L13" si="2">1-_xlfn.BINOM.DIST($J4,$F4,L$2,TRUE)</f>
        <v>5.3302945480631303E-2</v>
      </c>
      <c r="M4" s="6">
        <f t="shared" si="0"/>
        <v>1.2352822725784751E-2</v>
      </c>
      <c r="N4" s="6">
        <f t="shared" si="0"/>
        <v>1.9981080370132798E-3</v>
      </c>
      <c r="O4" s="6">
        <f t="shared" si="0"/>
        <v>2.228129503552001E-4</v>
      </c>
      <c r="P4" s="6">
        <f t="shared" si="0"/>
        <v>1.6960808552957118E-5</v>
      </c>
      <c r="Q4" s="6">
        <f t="shared" si="0"/>
        <v>8.7374142965224166E-7</v>
      </c>
      <c r="R4" s="17">
        <f t="shared" si="0"/>
        <v>3.0212015666997161E-8</v>
      </c>
      <c r="S4">
        <f t="shared" ref="S4:AC20" si="3">1-_xlfn.BINOM.DIST($G4,$I4,S$2,TRUE)</f>
        <v>5.3397697190092908E-3</v>
      </c>
      <c r="T4">
        <f t="shared" si="1"/>
        <v>4.1217927195180692E-4</v>
      </c>
      <c r="U4">
        <f t="shared" si="1"/>
        <v>1.7624496920554122E-5</v>
      </c>
      <c r="V4">
        <f t="shared" si="1"/>
        <v>4.1148545115721191E-7</v>
      </c>
      <c r="W4">
        <f t="shared" si="1"/>
        <v>5.1812627521741206E-9</v>
      </c>
      <c r="X4">
        <f t="shared" si="1"/>
        <v>3.4774183532704228E-11</v>
      </c>
      <c r="Y4">
        <f t="shared" si="1"/>
        <v>1.2290168882600483E-13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</row>
    <row r="5" spans="1:29" ht="15.6" thickTop="1" thickBot="1" x14ac:dyDescent="0.35">
      <c r="A5" t="s">
        <v>86</v>
      </c>
      <c r="B5" s="3">
        <v>3</v>
      </c>
      <c r="C5" s="3" t="s">
        <v>101</v>
      </c>
      <c r="D5" t="s">
        <v>19</v>
      </c>
      <c r="E5" t="b">
        <v>1</v>
      </c>
      <c r="F5" s="21">
        <v>1000</v>
      </c>
      <c r="G5">
        <v>767</v>
      </c>
      <c r="H5">
        <v>783</v>
      </c>
      <c r="I5" s="10">
        <f t="shared" ref="I5:I13" si="4">H5+G5</f>
        <v>1550</v>
      </c>
      <c r="J5">
        <v>507</v>
      </c>
      <c r="K5" s="25">
        <f t="shared" ref="K5:K12" si="5">F5-J5</f>
        <v>493</v>
      </c>
      <c r="L5" s="6">
        <f t="shared" si="2"/>
        <v>0.56290489453378589</v>
      </c>
      <c r="M5" s="6">
        <f t="shared" si="0"/>
        <v>0.3176390896697695</v>
      </c>
      <c r="N5" s="6">
        <f t="shared" si="0"/>
        <v>0.13414872486341689</v>
      </c>
      <c r="O5" s="6">
        <f t="shared" si="0"/>
        <v>4.0922098305289589E-2</v>
      </c>
      <c r="P5" s="6">
        <f t="shared" si="0"/>
        <v>8.7989804333240551E-3</v>
      </c>
      <c r="Q5" s="6">
        <f t="shared" si="0"/>
        <v>1.3103945730238431E-3</v>
      </c>
      <c r="R5" s="17">
        <f t="shared" si="0"/>
        <v>1.333487932797528E-4</v>
      </c>
      <c r="S5">
        <f t="shared" si="3"/>
        <v>0.64839201336300145</v>
      </c>
      <c r="T5">
        <f t="shared" si="1"/>
        <v>0.34214910763370554</v>
      </c>
      <c r="U5">
        <f t="shared" si="1"/>
        <v>0.11611381349583627</v>
      </c>
      <c r="V5">
        <f t="shared" si="1"/>
        <v>2.3650325209567447E-2</v>
      </c>
      <c r="W5">
        <f t="shared" si="1"/>
        <v>2.7689424158996445E-3</v>
      </c>
      <c r="X5">
        <f t="shared" si="1"/>
        <v>1.8109436743662943E-4</v>
      </c>
      <c r="Y5">
        <f t="shared" si="1"/>
        <v>6.4784461328848408E-6</v>
      </c>
      <c r="Z5">
        <f t="shared" si="1"/>
        <v>1.245717048403705E-7</v>
      </c>
      <c r="AA5">
        <f t="shared" si="1"/>
        <v>1.2669224558337078E-9</v>
      </c>
      <c r="AB5">
        <f t="shared" si="1"/>
        <v>6.7066352471556456E-12</v>
      </c>
      <c r="AC5">
        <f t="shared" si="1"/>
        <v>1.8207657603852567E-14</v>
      </c>
    </row>
    <row r="6" spans="1:29" ht="15.6" thickTop="1" thickBot="1" x14ac:dyDescent="0.35">
      <c r="A6" t="s">
        <v>86</v>
      </c>
      <c r="B6">
        <v>4</v>
      </c>
      <c r="C6" s="3" t="s">
        <v>102</v>
      </c>
      <c r="D6" t="s">
        <v>19</v>
      </c>
      <c r="E6" t="b">
        <v>1</v>
      </c>
      <c r="F6" s="21">
        <v>1000</v>
      </c>
      <c r="G6">
        <v>795</v>
      </c>
      <c r="H6">
        <v>720</v>
      </c>
      <c r="I6" s="10">
        <f t="shared" si="4"/>
        <v>1515</v>
      </c>
      <c r="J6">
        <v>530</v>
      </c>
      <c r="K6" s="25">
        <f t="shared" si="5"/>
        <v>470</v>
      </c>
      <c r="L6" s="6">
        <f t="shared" si="2"/>
        <v>9.7313727612576395E-2</v>
      </c>
      <c r="M6" s="6">
        <f t="shared" si="0"/>
        <v>2.6838924822505161E-2</v>
      </c>
      <c r="N6" s="6">
        <f t="shared" si="0"/>
        <v>5.2039824263492296E-3</v>
      </c>
      <c r="O6" s="6">
        <f t="shared" si="0"/>
        <v>6.9909152295588584E-4</v>
      </c>
      <c r="P6" s="6">
        <f t="shared" si="0"/>
        <v>6.4340287643238625E-5</v>
      </c>
      <c r="Q6" s="6">
        <f t="shared" si="0"/>
        <v>4.018594387256158E-6</v>
      </c>
      <c r="R6" s="17">
        <f t="shared" si="0"/>
        <v>1.6886137088611974E-7</v>
      </c>
      <c r="S6">
        <f t="shared" si="3"/>
        <v>2.5417188848961492E-2</v>
      </c>
      <c r="T6">
        <f t="shared" si="1"/>
        <v>3.152878648238655E-3</v>
      </c>
      <c r="U6">
        <f t="shared" si="1"/>
        <v>2.235403510697509E-4</v>
      </c>
      <c r="V6">
        <f t="shared" si="1"/>
        <v>8.8997842211391287E-6</v>
      </c>
      <c r="W6">
        <f t="shared" si="1"/>
        <v>1.9618758761996702E-7</v>
      </c>
      <c r="X6">
        <f t="shared" si="1"/>
        <v>2.3647508395896466E-9</v>
      </c>
      <c r="Y6">
        <f t="shared" si="1"/>
        <v>1.5395906771686896E-11</v>
      </c>
      <c r="Z6">
        <f t="shared" si="1"/>
        <v>5.3512749786932545E-14</v>
      </c>
      <c r="AA6">
        <f t="shared" si="1"/>
        <v>0</v>
      </c>
      <c r="AB6">
        <f t="shared" si="1"/>
        <v>0</v>
      </c>
      <c r="AC6">
        <f t="shared" si="1"/>
        <v>0</v>
      </c>
    </row>
    <row r="7" spans="1:29" ht="15.6" thickTop="1" thickBot="1" x14ac:dyDescent="0.35">
      <c r="A7" t="s">
        <v>86</v>
      </c>
      <c r="B7" s="3">
        <v>5</v>
      </c>
      <c r="C7" s="3" t="s">
        <v>103</v>
      </c>
      <c r="D7" t="s">
        <v>19</v>
      </c>
      <c r="E7" t="b">
        <v>1</v>
      </c>
      <c r="F7" s="21">
        <v>1000</v>
      </c>
      <c r="G7">
        <v>809</v>
      </c>
      <c r="H7">
        <v>739</v>
      </c>
      <c r="I7" s="10">
        <f t="shared" si="4"/>
        <v>1548</v>
      </c>
      <c r="J7">
        <v>524</v>
      </c>
      <c r="K7" s="25">
        <f t="shared" si="5"/>
        <v>476</v>
      </c>
      <c r="L7" s="6">
        <f t="shared" si="2"/>
        <v>0.17951937399655327</v>
      </c>
      <c r="M7" s="6">
        <f t="shared" si="0"/>
        <v>6.0607132905518446E-2</v>
      </c>
      <c r="N7" s="6">
        <f t="shared" si="0"/>
        <v>1.4543737194062212E-2</v>
      </c>
      <c r="O7" s="6">
        <f t="shared" si="0"/>
        <v>2.4359464219236848E-3</v>
      </c>
      <c r="P7" s="6">
        <f t="shared" si="0"/>
        <v>2.8098447918067926E-4</v>
      </c>
      <c r="Q7" s="6">
        <f t="shared" si="0"/>
        <v>2.2082432046266476E-5</v>
      </c>
      <c r="R7" s="17">
        <f t="shared" si="0"/>
        <v>1.1712498410032524E-6</v>
      </c>
      <c r="S7">
        <f t="shared" si="3"/>
        <v>3.5554109845449933E-2</v>
      </c>
      <c r="T7">
        <f t="shared" si="1"/>
        <v>4.7736752491396306E-3</v>
      </c>
      <c r="U7">
        <f t="shared" si="1"/>
        <v>3.6319466133427625E-4</v>
      </c>
      <c r="V7">
        <f t="shared" si="1"/>
        <v>1.5357320437114907E-5</v>
      </c>
      <c r="W7">
        <f t="shared" si="1"/>
        <v>3.555049936654342E-7</v>
      </c>
      <c r="X7">
        <f t="shared" si="1"/>
        <v>4.4464720794223922E-9</v>
      </c>
      <c r="Y7">
        <f t="shared" si="1"/>
        <v>2.9670377266199921E-11</v>
      </c>
      <c r="Z7">
        <f t="shared" si="1"/>
        <v>1.042499420123022E-13</v>
      </c>
      <c r="AA7">
        <f t="shared" si="1"/>
        <v>0</v>
      </c>
      <c r="AB7">
        <f t="shared" si="1"/>
        <v>0</v>
      </c>
      <c r="AC7">
        <f t="shared" si="1"/>
        <v>0</v>
      </c>
    </row>
    <row r="8" spans="1:29" s="26" customFormat="1" ht="15" thickTop="1" x14ac:dyDescent="0.3">
      <c r="A8" s="26" t="s">
        <v>107</v>
      </c>
      <c r="F8" s="27">
        <v>1000</v>
      </c>
      <c r="G8" s="26">
        <f>AVERAGE(G3:G7)</f>
        <v>804.4</v>
      </c>
      <c r="H8" s="26">
        <f>AVERAGE(H3:H7)</f>
        <v>746.4</v>
      </c>
      <c r="I8" s="28">
        <f>H8+G8</f>
        <v>1550.8</v>
      </c>
      <c r="J8" s="26">
        <f>AVERAGE(J3:J7)</f>
        <v>525.6</v>
      </c>
      <c r="K8" s="27">
        <f>AVERAGE(K3:K7)</f>
        <v>474.4</v>
      </c>
      <c r="L8" s="29">
        <f>1-_xlfn.BINOM.DIST($J8,$F8,L$2,TRUE)</f>
        <v>0.16342195390510206</v>
      </c>
      <c r="M8" s="29">
        <f t="shared" si="0"/>
        <v>5.3374771017159706E-2</v>
      </c>
      <c r="N8" s="29">
        <f t="shared" si="0"/>
        <v>1.236576929495925E-2</v>
      </c>
      <c r="O8" s="29">
        <f t="shared" si="0"/>
        <v>1.9968967452570485E-3</v>
      </c>
      <c r="P8" s="29">
        <f t="shared" si="0"/>
        <v>2.2187062314704686E-4</v>
      </c>
      <c r="Q8" s="29">
        <f t="shared" si="0"/>
        <v>1.6783682874610406E-5</v>
      </c>
      <c r="R8" s="30">
        <f t="shared" si="0"/>
        <v>8.5638580737956715E-7</v>
      </c>
      <c r="S8" s="26">
        <f t="shared" si="3"/>
        <v>6.6975496243409594E-2</v>
      </c>
      <c r="T8" s="26">
        <f t="shared" si="1"/>
        <v>1.1119429785599211E-2</v>
      </c>
      <c r="U8" s="26">
        <f t="shared" si="1"/>
        <v>1.0546400022608537E-3</v>
      </c>
      <c r="V8" s="26">
        <f t="shared" si="1"/>
        <v>5.5868482600307523E-5</v>
      </c>
      <c r="W8" s="26">
        <f t="shared" si="1"/>
        <v>1.6254803136828144E-6</v>
      </c>
      <c r="X8" s="26">
        <f t="shared" si="1"/>
        <v>2.5610698450861946E-8</v>
      </c>
      <c r="Y8" s="26">
        <f t="shared" si="1"/>
        <v>2.1565627061903569E-10</v>
      </c>
      <c r="Z8" s="26">
        <f t="shared" si="1"/>
        <v>9.5767838104166003E-13</v>
      </c>
      <c r="AA8" s="26">
        <f t="shared" si="1"/>
        <v>2.2204460492503131E-15</v>
      </c>
      <c r="AB8" s="26">
        <f t="shared" si="1"/>
        <v>0</v>
      </c>
      <c r="AC8" s="26">
        <f t="shared" si="1"/>
        <v>0</v>
      </c>
    </row>
    <row r="9" spans="1:29" x14ac:dyDescent="0.3">
      <c r="A9" t="s">
        <v>74</v>
      </c>
      <c r="B9">
        <v>1</v>
      </c>
      <c r="C9" s="3" t="s">
        <v>66</v>
      </c>
      <c r="D9" t="s">
        <v>19</v>
      </c>
      <c r="E9" t="b">
        <v>1</v>
      </c>
      <c r="F9" s="21">
        <v>1000</v>
      </c>
      <c r="G9">
        <v>781</v>
      </c>
      <c r="H9">
        <v>749</v>
      </c>
      <c r="I9" s="10">
        <f t="shared" si="4"/>
        <v>1530</v>
      </c>
      <c r="J9">
        <v>530</v>
      </c>
      <c r="K9" s="10">
        <f t="shared" si="5"/>
        <v>470</v>
      </c>
      <c r="L9" s="6">
        <f t="shared" si="2"/>
        <v>9.7313727612576395E-2</v>
      </c>
      <c r="M9" s="6">
        <f t="shared" si="0"/>
        <v>2.6838924822505161E-2</v>
      </c>
      <c r="N9" s="6">
        <f t="shared" si="0"/>
        <v>5.2039824263492296E-3</v>
      </c>
      <c r="O9" s="6">
        <f t="shared" si="0"/>
        <v>6.9909152295588584E-4</v>
      </c>
      <c r="P9" s="6">
        <f t="shared" si="0"/>
        <v>6.4340287643238625E-5</v>
      </c>
      <c r="Q9" s="6">
        <f t="shared" si="0"/>
        <v>4.018594387256158E-6</v>
      </c>
      <c r="R9" s="18">
        <f t="shared" si="0"/>
        <v>1.6886137088611974E-7</v>
      </c>
      <c r="S9">
        <f t="shared" si="3"/>
        <v>0.19943301054876439</v>
      </c>
      <c r="T9">
        <f t="shared" si="1"/>
        <v>5.1958195753336267E-2</v>
      </c>
      <c r="U9">
        <f t="shared" si="1"/>
        <v>7.9939672654705252E-3</v>
      </c>
      <c r="V9">
        <f t="shared" si="1"/>
        <v>7.0346918718833251E-4</v>
      </c>
      <c r="W9">
        <f t="shared" si="1"/>
        <v>3.46419180823343E-5</v>
      </c>
      <c r="X9">
        <f t="shared" si="1"/>
        <v>9.386755805973479E-7</v>
      </c>
      <c r="Y9">
        <f t="shared" si="1"/>
        <v>1.3792441411197842E-8</v>
      </c>
      <c r="Z9">
        <f t="shared" si="1"/>
        <v>1.0837419850417973E-10</v>
      </c>
      <c r="AA9">
        <f t="shared" si="1"/>
        <v>4.489741911584133E-13</v>
      </c>
      <c r="AB9">
        <f t="shared" si="1"/>
        <v>0</v>
      </c>
      <c r="AC9">
        <f t="shared" si="1"/>
        <v>0</v>
      </c>
    </row>
    <row r="10" spans="1:29" x14ac:dyDescent="0.3">
      <c r="A10" t="s">
        <v>74</v>
      </c>
      <c r="B10" s="3">
        <v>2</v>
      </c>
      <c r="C10" s="3" t="s">
        <v>100</v>
      </c>
      <c r="D10" t="s">
        <v>19</v>
      </c>
      <c r="E10" t="b">
        <v>1</v>
      </c>
      <c r="F10" s="21">
        <v>1000</v>
      </c>
      <c r="G10">
        <v>791</v>
      </c>
      <c r="H10">
        <v>736</v>
      </c>
      <c r="I10" s="10">
        <f t="shared" si="4"/>
        <v>1527</v>
      </c>
      <c r="J10">
        <v>542</v>
      </c>
      <c r="K10" s="10">
        <f t="shared" si="5"/>
        <v>458</v>
      </c>
      <c r="L10" s="6">
        <f t="shared" si="2"/>
        <v>1.9836953984005978E-2</v>
      </c>
      <c r="M10" s="6">
        <f t="shared" si="0"/>
        <v>3.5797385261966408E-3</v>
      </c>
      <c r="N10" s="6">
        <f t="shared" si="0"/>
        <v>4.4732363766142313E-4</v>
      </c>
      <c r="O10" s="6">
        <f t="shared" si="0"/>
        <v>3.8321219460568656E-5</v>
      </c>
      <c r="P10" s="6">
        <f t="shared" si="0"/>
        <v>2.2316840528890936E-6</v>
      </c>
      <c r="Q10" s="6">
        <f t="shared" si="0"/>
        <v>8.7661880865397279E-8</v>
      </c>
      <c r="R10" s="18">
        <f t="shared" si="0"/>
        <v>2.3046851094221665E-9</v>
      </c>
      <c r="S10">
        <f t="shared" si="3"/>
        <v>7.5906626123246168E-2</v>
      </c>
      <c r="T10">
        <f t="shared" si="1"/>
        <v>1.3384862074345083E-2</v>
      </c>
      <c r="U10">
        <f t="shared" si="1"/>
        <v>1.362682662660708E-3</v>
      </c>
      <c r="V10">
        <f t="shared" si="1"/>
        <v>7.827789260528295E-5</v>
      </c>
      <c r="W10">
        <f t="shared" si="1"/>
        <v>2.4944765576462302E-6</v>
      </c>
      <c r="X10">
        <f t="shared" si="1"/>
        <v>4.3477769717803483E-8</v>
      </c>
      <c r="Y10">
        <f t="shared" si="1"/>
        <v>4.0906888987279899E-10</v>
      </c>
      <c r="Z10">
        <f t="shared" si="1"/>
        <v>2.0504709041802016E-12</v>
      </c>
      <c r="AA10">
        <f t="shared" si="1"/>
        <v>5.3290705182007514E-15</v>
      </c>
      <c r="AB10">
        <f t="shared" si="1"/>
        <v>0</v>
      </c>
      <c r="AC10">
        <f t="shared" si="1"/>
        <v>0</v>
      </c>
    </row>
    <row r="11" spans="1:29" x14ac:dyDescent="0.3">
      <c r="A11" t="s">
        <v>74</v>
      </c>
      <c r="B11" s="3">
        <v>3</v>
      </c>
      <c r="C11" s="3" t="s">
        <v>101</v>
      </c>
      <c r="D11" t="s">
        <v>19</v>
      </c>
      <c r="E11" t="b">
        <v>1</v>
      </c>
      <c r="F11" s="21">
        <v>1000</v>
      </c>
      <c r="G11">
        <v>727</v>
      </c>
      <c r="H11">
        <v>810</v>
      </c>
      <c r="I11" s="10">
        <f t="shared" si="4"/>
        <v>1537</v>
      </c>
      <c r="J11">
        <v>514</v>
      </c>
      <c r="K11" s="10">
        <f t="shared" si="5"/>
        <v>486</v>
      </c>
      <c r="L11" s="6">
        <f t="shared" si="2"/>
        <v>0.38803422489831285</v>
      </c>
      <c r="M11" s="6">
        <f t="shared" si="0"/>
        <v>0.17955867434537653</v>
      </c>
      <c r="N11" s="6">
        <f t="shared" si="0"/>
        <v>6.0605393817286801E-2</v>
      </c>
      <c r="O11" s="6">
        <f t="shared" si="0"/>
        <v>1.4524687671874648E-2</v>
      </c>
      <c r="P11" s="6">
        <f t="shared" si="0"/>
        <v>2.4256644698464891E-3</v>
      </c>
      <c r="Q11" s="6">
        <f t="shared" si="0"/>
        <v>2.7834858385333838E-4</v>
      </c>
      <c r="R11" s="18">
        <f t="shared" si="0"/>
        <v>2.1697932185871238E-5</v>
      </c>
      <c r="S11">
        <f t="shared" si="3"/>
        <v>0.9817796138132584</v>
      </c>
      <c r="T11">
        <f t="shared" si="1"/>
        <v>0.90455194894772539</v>
      </c>
      <c r="U11">
        <f t="shared" si="1"/>
        <v>0.69970754768764709</v>
      </c>
      <c r="V11">
        <f t="shared" si="1"/>
        <v>0.39680823157349088</v>
      </c>
      <c r="W11">
        <f t="shared" si="1"/>
        <v>0.14730221449447289</v>
      </c>
      <c r="X11">
        <f t="shared" si="1"/>
        <v>3.3157168341092502E-2</v>
      </c>
      <c r="Y11">
        <f t="shared" si="1"/>
        <v>4.3100564763602911E-3</v>
      </c>
      <c r="Z11">
        <f t="shared" si="1"/>
        <v>3.1312033720720667E-4</v>
      </c>
      <c r="AA11">
        <f t="shared" si="1"/>
        <v>1.2407466587704974E-5</v>
      </c>
      <c r="AB11">
        <f t="shared" si="1"/>
        <v>2.6275148612420196E-7</v>
      </c>
      <c r="AC11">
        <f t="shared" si="1"/>
        <v>2.9181318472737416E-9</v>
      </c>
    </row>
    <row r="12" spans="1:29" x14ac:dyDescent="0.3">
      <c r="A12" t="s">
        <v>74</v>
      </c>
      <c r="B12">
        <v>4</v>
      </c>
      <c r="C12" s="3" t="s">
        <v>102</v>
      </c>
      <c r="D12" t="s">
        <v>19</v>
      </c>
      <c r="E12" t="b">
        <v>1</v>
      </c>
      <c r="F12" s="21">
        <v>1000</v>
      </c>
      <c r="G12">
        <v>781</v>
      </c>
      <c r="H12">
        <v>731</v>
      </c>
      <c r="I12" s="10">
        <f t="shared" si="4"/>
        <v>1512</v>
      </c>
      <c r="J12">
        <v>547</v>
      </c>
      <c r="K12" s="10">
        <f t="shared" si="5"/>
        <v>453</v>
      </c>
      <c r="L12" s="6">
        <f t="shared" si="2"/>
        <v>8.7963857721853334E-3</v>
      </c>
      <c r="M12" s="6">
        <f t="shared" si="0"/>
        <v>1.3227649195721725E-3</v>
      </c>
      <c r="N12" s="6">
        <f t="shared" si="0"/>
        <v>1.3712610184879459E-4</v>
      </c>
      <c r="O12" s="6">
        <f t="shared" si="0"/>
        <v>9.7141969976899389E-6</v>
      </c>
      <c r="P12" s="6">
        <f t="shared" si="0"/>
        <v>4.6665149211477797E-7</v>
      </c>
      <c r="Q12" s="6">
        <f t="shared" si="0"/>
        <v>1.5089447136240608E-8</v>
      </c>
      <c r="R12" s="18">
        <f t="shared" si="0"/>
        <v>3.2597924359833996E-10</v>
      </c>
      <c r="S12">
        <f t="shared" si="3"/>
        <v>9.4822418120427798E-2</v>
      </c>
      <c r="T12">
        <f t="shared" si="1"/>
        <v>1.8331559507074102E-2</v>
      </c>
      <c r="U12">
        <f t="shared" si="1"/>
        <v>2.0659277322837566E-3</v>
      </c>
      <c r="V12">
        <f t="shared" si="1"/>
        <v>1.3247430083074274E-4</v>
      </c>
      <c r="W12">
        <f t="shared" si="1"/>
        <v>4.7488857284339048E-6</v>
      </c>
      <c r="X12">
        <f t="shared" si="1"/>
        <v>9.3799906064617744E-8</v>
      </c>
      <c r="Y12">
        <f t="shared" si="1"/>
        <v>1.0073907263929982E-9</v>
      </c>
      <c r="Z12">
        <f t="shared" si="1"/>
        <v>5.8056892626723311E-12</v>
      </c>
      <c r="AA12">
        <f t="shared" si="1"/>
        <v>1.7763568394002505E-14</v>
      </c>
      <c r="AB12">
        <f t="shared" si="1"/>
        <v>0</v>
      </c>
      <c r="AC12">
        <f t="shared" si="1"/>
        <v>0</v>
      </c>
    </row>
    <row r="13" spans="1:29" x14ac:dyDescent="0.3">
      <c r="A13" t="s">
        <v>74</v>
      </c>
      <c r="B13" s="3">
        <v>5</v>
      </c>
      <c r="C13" s="3" t="s">
        <v>103</v>
      </c>
      <c r="D13" t="s">
        <v>19</v>
      </c>
      <c r="E13" t="b">
        <v>1</v>
      </c>
      <c r="F13" s="21">
        <v>1000</v>
      </c>
      <c r="G13">
        <v>775</v>
      </c>
      <c r="H13">
        <v>782</v>
      </c>
      <c r="I13" s="10">
        <f t="shared" si="4"/>
        <v>1557</v>
      </c>
      <c r="J13">
        <v>529</v>
      </c>
      <c r="K13" s="10">
        <f>F13-J13</f>
        <v>471</v>
      </c>
      <c r="L13" s="6">
        <f t="shared" si="2"/>
        <v>0.10865758955802207</v>
      </c>
      <c r="M13" s="6">
        <f t="shared" si="0"/>
        <v>3.101159754918148E-2</v>
      </c>
      <c r="N13" s="6">
        <f t="shared" si="0"/>
        <v>6.2327450286698838E-3</v>
      </c>
      <c r="O13" s="6">
        <f t="shared" si="0"/>
        <v>8.6885228052313579E-4</v>
      </c>
      <c r="P13" s="6">
        <f t="shared" si="0"/>
        <v>8.3044240772656153E-5</v>
      </c>
      <c r="Q13" s="6">
        <f t="shared" si="0"/>
        <v>5.3898799233786931E-6</v>
      </c>
      <c r="R13" s="18">
        <f t="shared" si="0"/>
        <v>2.3546629701609589E-7</v>
      </c>
      <c r="S13">
        <f t="shared" si="3"/>
        <v>0.56042594510919386</v>
      </c>
      <c r="T13">
        <f t="shared" si="1"/>
        <v>0.26195587153129507</v>
      </c>
      <c r="U13">
        <f t="shared" si="1"/>
        <v>7.6765798500530558E-2</v>
      </c>
      <c r="V13">
        <f t="shared" si="1"/>
        <v>1.3279186322757708E-2</v>
      </c>
      <c r="W13">
        <f t="shared" si="1"/>
        <v>1.3055979895711944E-3</v>
      </c>
      <c r="X13">
        <f t="shared" si="1"/>
        <v>7.1115311519709401E-5</v>
      </c>
      <c r="Y13">
        <f t="shared" si="1"/>
        <v>2.1046974397753715E-6</v>
      </c>
      <c r="Z13">
        <f t="shared" si="1"/>
        <v>3.3286393863463104E-8</v>
      </c>
      <c r="AA13">
        <f t="shared" si="1"/>
        <v>2.7693669579775815E-10</v>
      </c>
      <c r="AB13">
        <f t="shared" si="1"/>
        <v>1.1930456622621932E-12</v>
      </c>
      <c r="AC13">
        <f t="shared" si="1"/>
        <v>2.6645352591003757E-15</v>
      </c>
    </row>
    <row r="14" spans="1:29" s="26" customFormat="1" x14ac:dyDescent="0.3">
      <c r="A14" s="26" t="s">
        <v>108</v>
      </c>
      <c r="F14" s="28">
        <v>1000</v>
      </c>
      <c r="G14" s="26">
        <f>AVERAGE(G9:G13)</f>
        <v>771</v>
      </c>
      <c r="H14" s="26">
        <f>AVERAGE(H9:H13)</f>
        <v>761.6</v>
      </c>
      <c r="I14" s="28">
        <f>H14+G14</f>
        <v>1532.6</v>
      </c>
      <c r="J14" s="26">
        <f>AVERAGE(J9:J13)</f>
        <v>532.4</v>
      </c>
      <c r="K14" s="28">
        <f>AVERAGE(K9:K13)</f>
        <v>467.6</v>
      </c>
      <c r="L14" s="29">
        <f>1-_xlfn.BINOM.DIST($J14,$F14,L$2,TRUE)</f>
        <v>7.7274188629541052E-2</v>
      </c>
      <c r="M14" s="29">
        <f t="shared" si="0"/>
        <v>1.9889640107470852E-2</v>
      </c>
      <c r="N14" s="29">
        <f t="shared" si="0"/>
        <v>3.588087924760508E-3</v>
      </c>
      <c r="O14" s="29">
        <f t="shared" si="0"/>
        <v>4.4752109071399815E-4</v>
      </c>
      <c r="P14" s="29">
        <f t="shared" si="0"/>
        <v>3.8181825088523524E-5</v>
      </c>
      <c r="Q14" s="29">
        <f t="shared" si="0"/>
        <v>2.2081917869787304E-6</v>
      </c>
      <c r="R14" s="31">
        <f t="shared" si="0"/>
        <v>8.5835387575450284E-8</v>
      </c>
      <c r="S14" s="26">
        <f t="shared" si="3"/>
        <v>0.38934646474362622</v>
      </c>
      <c r="T14" s="26">
        <f t="shared" si="1"/>
        <v>0.14365296049088849</v>
      </c>
      <c r="U14" s="26">
        <f t="shared" si="1"/>
        <v>3.2332514702451132E-2</v>
      </c>
      <c r="V14" s="26">
        <f t="shared" si="1"/>
        <v>4.2436325187757973E-3</v>
      </c>
      <c r="W14" s="26">
        <f t="shared" si="1"/>
        <v>3.1546078579691716E-4</v>
      </c>
      <c r="X14" s="26">
        <f t="shared" si="1"/>
        <v>1.300813138671586E-5</v>
      </c>
      <c r="Y14" s="26">
        <f t="shared" si="1"/>
        <v>2.925869244663204E-7</v>
      </c>
      <c r="Z14" s="26">
        <f t="shared" si="1"/>
        <v>3.5359024597170219E-9</v>
      </c>
      <c r="AA14" s="26">
        <f t="shared" si="1"/>
        <v>2.2621682305157265E-11</v>
      </c>
      <c r="AB14" s="26">
        <f t="shared" si="1"/>
        <v>7.5495165674510645E-14</v>
      </c>
      <c r="AC14" s="26">
        <f t="shared" si="1"/>
        <v>0</v>
      </c>
    </row>
    <row r="15" spans="1:29" x14ac:dyDescent="0.3">
      <c r="A15" t="s">
        <v>67</v>
      </c>
      <c r="B15" s="3">
        <v>1</v>
      </c>
      <c r="C15" s="3" t="s">
        <v>66</v>
      </c>
      <c r="D15" t="s">
        <v>19</v>
      </c>
      <c r="E15" t="b">
        <v>1</v>
      </c>
      <c r="F15" s="21">
        <v>1000</v>
      </c>
      <c r="G15">
        <v>741</v>
      </c>
      <c r="H15">
        <v>874</v>
      </c>
      <c r="I15" s="10">
        <f>H15+G15</f>
        <v>1615</v>
      </c>
      <c r="J15">
        <v>508</v>
      </c>
      <c r="K15" s="10">
        <f>F15-J15</f>
        <v>492</v>
      </c>
      <c r="L15" s="29">
        <f t="shared" ref="L15:R30" si="6">1-_xlfn.BINOM.DIST($J15,$F15,L$2,TRUE)</f>
        <v>0.53787773986196807</v>
      </c>
      <c r="M15" s="29">
        <f t="shared" si="0"/>
        <v>0.29544205390115041</v>
      </c>
      <c r="N15" s="29">
        <f t="shared" si="0"/>
        <v>0.12095322214423476</v>
      </c>
      <c r="O15" s="29">
        <f t="shared" si="0"/>
        <v>3.5668168078532125E-2</v>
      </c>
      <c r="P15" s="29">
        <f t="shared" si="0"/>
        <v>7.4002619277970805E-3</v>
      </c>
      <c r="Q15" s="29">
        <f t="shared" si="0"/>
        <v>1.0620818496984707E-3</v>
      </c>
      <c r="R15" s="31">
        <f t="shared" si="0"/>
        <v>1.0406071511748216E-4</v>
      </c>
      <c r="S15" s="26">
        <f t="shared" si="3"/>
        <v>0.99949243984131808</v>
      </c>
      <c r="T15" s="26">
        <f t="shared" si="1"/>
        <v>0.99348437190233962</v>
      </c>
      <c r="U15" s="26">
        <f t="shared" si="1"/>
        <v>0.95344956342412612</v>
      </c>
      <c r="V15" s="26">
        <f t="shared" si="1"/>
        <v>0.80917616241792478</v>
      </c>
      <c r="W15" s="26">
        <f t="shared" si="1"/>
        <v>0.52759750123005023</v>
      </c>
      <c r="X15" s="26">
        <f t="shared" si="1"/>
        <v>0.23021830399246035</v>
      </c>
      <c r="Y15" s="26">
        <f t="shared" si="1"/>
        <v>6.0845223435477935E-2</v>
      </c>
      <c r="Z15" s="26">
        <f t="shared" si="1"/>
        <v>9.1363244462552284E-3</v>
      </c>
      <c r="AA15" s="26">
        <f t="shared" si="1"/>
        <v>7.4752977092673589E-4</v>
      </c>
      <c r="AB15" s="26">
        <f t="shared" si="1"/>
        <v>3.2341665064272718E-5</v>
      </c>
      <c r="AC15" s="26">
        <f t="shared" si="1"/>
        <v>7.2211350365947169E-7</v>
      </c>
    </row>
    <row r="16" spans="1:29" x14ac:dyDescent="0.3">
      <c r="A16" t="s">
        <v>67</v>
      </c>
      <c r="B16" s="3">
        <v>2</v>
      </c>
      <c r="C16" s="3" t="s">
        <v>100</v>
      </c>
      <c r="D16" t="s">
        <v>19</v>
      </c>
      <c r="E16" t="b">
        <v>1</v>
      </c>
      <c r="F16" s="21">
        <v>1000</v>
      </c>
      <c r="G16">
        <v>760</v>
      </c>
      <c r="H16">
        <v>839</v>
      </c>
      <c r="I16" s="10">
        <f>H16+G16</f>
        <v>1599</v>
      </c>
      <c r="J16">
        <v>528</v>
      </c>
      <c r="K16" s="10">
        <f t="shared" ref="K16:K19" si="7">F16-J16</f>
        <v>472</v>
      </c>
      <c r="L16" s="29">
        <f t="shared" si="6"/>
        <v>0.12092186226620349</v>
      </c>
      <c r="M16" s="29">
        <f t="shared" si="0"/>
        <v>3.5706961763913192E-2</v>
      </c>
      <c r="N16" s="29">
        <f t="shared" si="0"/>
        <v>7.4376262254604031E-3</v>
      </c>
      <c r="O16" s="29">
        <f t="shared" si="0"/>
        <v>1.0757970115278237E-3</v>
      </c>
      <c r="P16" s="29">
        <f t="shared" si="0"/>
        <v>1.0677799166036728E-4</v>
      </c>
      <c r="Q16" s="29">
        <f t="shared" si="0"/>
        <v>7.2012983690639132E-6</v>
      </c>
      <c r="R16" s="31">
        <f t="shared" si="0"/>
        <v>3.2706967489914973E-7</v>
      </c>
      <c r="S16" s="19">
        <f t="shared" si="3"/>
        <v>0.97446523010963637</v>
      </c>
      <c r="T16">
        <f t="shared" si="1"/>
        <v>0.87516754737559566</v>
      </c>
      <c r="U16">
        <f t="shared" si="1"/>
        <v>0.63723668523148258</v>
      </c>
      <c r="V16">
        <f t="shared" si="1"/>
        <v>0.32641608449135706</v>
      </c>
      <c r="W16">
        <f t="shared" si="1"/>
        <v>0.10527354594608063</v>
      </c>
      <c r="X16">
        <f t="shared" si="1"/>
        <v>1.9886271100930997E-2</v>
      </c>
      <c r="Y16">
        <f t="shared" si="1"/>
        <v>2.1018699204985447E-3</v>
      </c>
      <c r="Z16">
        <f t="shared" si="1"/>
        <v>1.2050642397842815E-4</v>
      </c>
      <c r="AA16">
        <f t="shared" si="1"/>
        <v>3.6604223909719735E-6</v>
      </c>
      <c r="AB16">
        <f t="shared" si="1"/>
        <v>5.7730737301753265E-8</v>
      </c>
      <c r="AC16">
        <f t="shared" si="1"/>
        <v>4.6384796004161899E-10</v>
      </c>
    </row>
    <row r="17" spans="1:29" x14ac:dyDescent="0.3">
      <c r="A17" t="s">
        <v>67</v>
      </c>
      <c r="B17" s="3">
        <v>3</v>
      </c>
      <c r="C17" s="3" t="s">
        <v>101</v>
      </c>
      <c r="D17" t="s">
        <v>19</v>
      </c>
      <c r="E17" t="b">
        <v>1</v>
      </c>
      <c r="F17" s="21">
        <v>1000</v>
      </c>
      <c r="G17">
        <v>729</v>
      </c>
      <c r="H17">
        <v>899</v>
      </c>
      <c r="I17" s="10">
        <f>H17+G17</f>
        <v>1628</v>
      </c>
      <c r="J17">
        <v>504</v>
      </c>
      <c r="K17" s="10">
        <f t="shared" si="7"/>
        <v>496</v>
      </c>
      <c r="L17" s="29">
        <f t="shared" si="6"/>
        <v>0.63610996059427705</v>
      </c>
      <c r="M17" s="29">
        <f t="shared" si="0"/>
        <v>0.38798175747808084</v>
      </c>
      <c r="N17" s="29">
        <f t="shared" si="0"/>
        <v>0.17950181216084449</v>
      </c>
      <c r="O17" s="29">
        <f t="shared" si="0"/>
        <v>6.0529187518525207E-2</v>
      </c>
      <c r="P17" s="29">
        <f t="shared" si="0"/>
        <v>1.4473469453414101E-2</v>
      </c>
      <c r="Q17" s="29">
        <f t="shared" si="0"/>
        <v>2.4069046377456216E-3</v>
      </c>
      <c r="R17" s="31">
        <f t="shared" si="0"/>
        <v>2.7431090669360891E-4</v>
      </c>
      <c r="S17" s="19">
        <f t="shared" si="3"/>
        <v>0.99998617898542652</v>
      </c>
      <c r="T17">
        <f t="shared" si="1"/>
        <v>0.9996450962071477</v>
      </c>
      <c r="U17">
        <f t="shared" si="1"/>
        <v>0.99504925474284311</v>
      </c>
      <c r="V17">
        <f t="shared" si="1"/>
        <v>0.9618068072664242</v>
      </c>
      <c r="W17">
        <f t="shared" si="1"/>
        <v>0.83239416300394509</v>
      </c>
      <c r="X17">
        <f t="shared" si="1"/>
        <v>0.56104407812329704</v>
      </c>
      <c r="Y17">
        <f t="shared" si="1"/>
        <v>0.25507281593113107</v>
      </c>
      <c r="Z17">
        <f t="shared" si="1"/>
        <v>7.0304550602799387E-2</v>
      </c>
      <c r="AA17">
        <f t="shared" si="1"/>
        <v>1.0962769345273404E-2</v>
      </c>
      <c r="AB17">
        <f t="shared" si="1"/>
        <v>9.2429404615068655E-4</v>
      </c>
      <c r="AC17">
        <f t="shared" si="1"/>
        <v>4.0786228186373563E-5</v>
      </c>
    </row>
    <row r="18" spans="1:29" x14ac:dyDescent="0.3">
      <c r="A18" t="s">
        <v>67</v>
      </c>
      <c r="B18" s="3">
        <v>4</v>
      </c>
      <c r="C18" s="3" t="s">
        <v>102</v>
      </c>
      <c r="D18" t="s">
        <v>19</v>
      </c>
      <c r="E18" t="b">
        <v>1</v>
      </c>
      <c r="F18" s="21">
        <v>1000</v>
      </c>
      <c r="G18">
        <v>727</v>
      </c>
      <c r="H18">
        <v>914</v>
      </c>
      <c r="I18" s="10">
        <f>H18+G18</f>
        <v>1641</v>
      </c>
      <c r="J18">
        <v>497</v>
      </c>
      <c r="K18" s="10">
        <f t="shared" si="7"/>
        <v>503</v>
      </c>
      <c r="L18" s="29">
        <f t="shared" si="6"/>
        <v>0.78546436761644889</v>
      </c>
      <c r="M18" s="29">
        <f t="shared" si="0"/>
        <v>0.56281140054240841</v>
      </c>
      <c r="N18" s="29">
        <f t="shared" si="0"/>
        <v>0.31754698132742543</v>
      </c>
      <c r="O18" s="29">
        <f t="shared" si="0"/>
        <v>0.13401532302970509</v>
      </c>
      <c r="P18" s="29">
        <f t="shared" si="0"/>
        <v>4.0806739134692682E-2</v>
      </c>
      <c r="Q18" s="29">
        <f t="shared" si="0"/>
        <v>8.7429806303802593E-3</v>
      </c>
      <c r="R18" s="31">
        <f t="shared" si="0"/>
        <v>1.2943335697830349E-3</v>
      </c>
      <c r="S18" s="19">
        <f t="shared" si="3"/>
        <v>0.99999784916037648</v>
      </c>
      <c r="T18">
        <f t="shared" si="1"/>
        <v>0.99992372508531591</v>
      </c>
      <c r="U18">
        <f t="shared" si="1"/>
        <v>0.9985461767212549</v>
      </c>
      <c r="V18">
        <f t="shared" si="1"/>
        <v>0.98488735978262854</v>
      </c>
      <c r="W18">
        <f t="shared" si="1"/>
        <v>0.91241192763888734</v>
      </c>
      <c r="X18">
        <f t="shared" si="1"/>
        <v>0.70634490191898813</v>
      </c>
      <c r="Y18">
        <f t="shared" si="1"/>
        <v>0.39264236726249691</v>
      </c>
      <c r="Z18">
        <f t="shared" si="1"/>
        <v>0.1377935559734943</v>
      </c>
      <c r="AA18">
        <f t="shared" si="1"/>
        <v>2.798101385157914E-2</v>
      </c>
      <c r="AB18">
        <f t="shared" si="1"/>
        <v>3.1084553670197579E-3</v>
      </c>
      <c r="AC18">
        <f t="shared" si="1"/>
        <v>1.8178901476439968E-4</v>
      </c>
    </row>
    <row r="19" spans="1:29" x14ac:dyDescent="0.3">
      <c r="A19" t="s">
        <v>67</v>
      </c>
      <c r="B19" s="3">
        <v>5</v>
      </c>
      <c r="C19" s="3" t="s">
        <v>103</v>
      </c>
      <c r="D19" t="s">
        <v>19</v>
      </c>
      <c r="E19" t="b">
        <v>1</v>
      </c>
      <c r="F19" s="21">
        <v>1000</v>
      </c>
      <c r="G19">
        <v>766</v>
      </c>
      <c r="H19">
        <v>859</v>
      </c>
      <c r="I19" s="10">
        <f>H19+G19</f>
        <v>1625</v>
      </c>
      <c r="J19">
        <v>517</v>
      </c>
      <c r="K19" s="10">
        <f t="shared" si="7"/>
        <v>483</v>
      </c>
      <c r="L19" s="29">
        <f t="shared" si="6"/>
        <v>0.31766355132468016</v>
      </c>
      <c r="M19" s="29">
        <f t="shared" si="6"/>
        <v>0.13418634992955503</v>
      </c>
      <c r="N19" s="29">
        <f t="shared" si="6"/>
        <v>4.0976317653895089E-2</v>
      </c>
      <c r="O19" s="29">
        <f t="shared" si="6"/>
        <v>8.8324028446270519E-3</v>
      </c>
      <c r="P19" s="29">
        <f t="shared" si="6"/>
        <v>1.3213309278370389E-3</v>
      </c>
      <c r="Q19" s="29">
        <f t="shared" si="6"/>
        <v>1.3543808739147067E-4</v>
      </c>
      <c r="R19" s="31">
        <f t="shared" si="6"/>
        <v>9.4103522179089794E-6</v>
      </c>
      <c r="S19" s="19">
        <f t="shared" si="3"/>
        <v>0.98877692592276289</v>
      </c>
      <c r="T19">
        <f t="shared" si="3"/>
        <v>0.93010766176033444</v>
      </c>
      <c r="U19">
        <f t="shared" si="3"/>
        <v>0.74861021571062136</v>
      </c>
      <c r="V19">
        <f t="shared" si="3"/>
        <v>0.44545001652901939</v>
      </c>
      <c r="W19">
        <f t="shared" si="3"/>
        <v>0.17213534059854374</v>
      </c>
      <c r="X19">
        <f t="shared" si="3"/>
        <v>3.9530673705131081E-2</v>
      </c>
      <c r="Y19">
        <f t="shared" si="3"/>
        <v>5.1016418214751003E-3</v>
      </c>
      <c r="Z19">
        <f t="shared" si="3"/>
        <v>3.5668555172907457E-4</v>
      </c>
      <c r="AA19">
        <f t="shared" si="3"/>
        <v>1.3154815126203978E-5</v>
      </c>
      <c r="AB19">
        <f t="shared" si="3"/>
        <v>2.5037337447741947E-7</v>
      </c>
      <c r="AC19">
        <f t="shared" si="3"/>
        <v>2.4103732343405682E-9</v>
      </c>
    </row>
    <row r="20" spans="1:29" s="26" customFormat="1" x14ac:dyDescent="0.3">
      <c r="A20" s="26" t="s">
        <v>109</v>
      </c>
      <c r="F20" s="28">
        <v>1000</v>
      </c>
      <c r="G20" s="26">
        <f>AVERAGE(G15:G19)</f>
        <v>744.6</v>
      </c>
      <c r="H20" s="26">
        <f>AVERAGE(H15:H19)</f>
        <v>877</v>
      </c>
      <c r="I20" s="28">
        <f>H20+G20</f>
        <v>1621.6</v>
      </c>
      <c r="J20" s="26">
        <f>AVERAGE(J15:J19)</f>
        <v>510.8</v>
      </c>
      <c r="K20" s="28">
        <f>F20-J20</f>
        <v>489.2</v>
      </c>
      <c r="L20" s="29">
        <f t="shared" si="6"/>
        <v>0.48746900225429424</v>
      </c>
      <c r="M20" s="29">
        <f t="shared" si="6"/>
        <v>0.25333002131222715</v>
      </c>
      <c r="N20" s="29">
        <f t="shared" si="6"/>
        <v>9.7363233585410436E-2</v>
      </c>
      <c r="O20" s="29">
        <f t="shared" si="6"/>
        <v>2.6814368511030584E-2</v>
      </c>
      <c r="P20" s="29">
        <f t="shared" si="6"/>
        <v>5.1777096483596186E-3</v>
      </c>
      <c r="Q20" s="29">
        <f t="shared" si="6"/>
        <v>6.8993917120918624E-4</v>
      </c>
      <c r="R20" s="31">
        <f t="shared" si="6"/>
        <v>6.2652854797340396E-5</v>
      </c>
      <c r="S20" s="19">
        <f t="shared" si="3"/>
        <v>0.99948133546665641</v>
      </c>
      <c r="T20">
        <f t="shared" si="3"/>
        <v>0.99334414200518328</v>
      </c>
      <c r="U20">
        <f t="shared" si="3"/>
        <v>0.95255735721181856</v>
      </c>
      <c r="V20">
        <f t="shared" si="3"/>
        <v>0.8062819412284441</v>
      </c>
      <c r="W20">
        <f t="shared" si="3"/>
        <v>0.52278433667055002</v>
      </c>
      <c r="X20">
        <f t="shared" si="3"/>
        <v>0.22610912015328122</v>
      </c>
      <c r="Y20">
        <f t="shared" si="3"/>
        <v>5.9047369992079823E-2</v>
      </c>
      <c r="Z20">
        <f t="shared" si="3"/>
        <v>8.734946513094588E-3</v>
      </c>
      <c r="AA20">
        <f t="shared" si="3"/>
        <v>7.0210738567699771E-4</v>
      </c>
      <c r="AB20">
        <f t="shared" si="3"/>
        <v>2.9759049388955461E-5</v>
      </c>
      <c r="AC20">
        <f t="shared" si="3"/>
        <v>6.4914596964449345E-7</v>
      </c>
    </row>
    <row r="21" spans="1:29" x14ac:dyDescent="0.3">
      <c r="A21" t="s">
        <v>87</v>
      </c>
      <c r="B21" s="3">
        <v>1</v>
      </c>
      <c r="C21" s="3" t="s">
        <v>66</v>
      </c>
      <c r="D21" t="s">
        <v>19</v>
      </c>
      <c r="E21" t="b">
        <v>1</v>
      </c>
      <c r="F21" s="8">
        <v>1000</v>
      </c>
      <c r="G21">
        <v>766</v>
      </c>
      <c r="H21">
        <v>786</v>
      </c>
      <c r="I21" s="10">
        <f>H21+G21</f>
        <v>1552</v>
      </c>
      <c r="J21">
        <v>521</v>
      </c>
      <c r="K21" s="10">
        <f>F21-J21</f>
        <v>479</v>
      </c>
      <c r="L21" s="29">
        <f t="shared" si="6"/>
        <v>0.23350842521865878</v>
      </c>
      <c r="M21" s="29">
        <f t="shared" si="6"/>
        <v>8.6934658399462239E-2</v>
      </c>
      <c r="N21" s="29">
        <f t="shared" si="6"/>
        <v>2.3158094750631908E-2</v>
      </c>
      <c r="O21" s="29">
        <f t="shared" si="6"/>
        <v>4.3248727624692895E-3</v>
      </c>
      <c r="P21" s="29">
        <f t="shared" si="6"/>
        <v>5.5795736770147819E-4</v>
      </c>
      <c r="Q21" s="29">
        <f t="shared" si="6"/>
        <v>4.9154030592357678E-5</v>
      </c>
      <c r="R21" s="31">
        <f t="shared" si="6"/>
        <v>2.9276869717431708E-6</v>
      </c>
      <c r="S21" s="19">
        <f t="shared" ref="S21:AC36" si="8">1-_xlfn.BINOM.DIST($G21,$I21,S$2,TRUE)</f>
        <v>0.68519275571143123</v>
      </c>
      <c r="T21">
        <f t="shared" si="8"/>
        <v>0.37987125715772252</v>
      </c>
      <c r="U21">
        <f t="shared" si="8"/>
        <v>0.13690106949452785</v>
      </c>
      <c r="V21">
        <f t="shared" si="8"/>
        <v>2.979638080950564E-2</v>
      </c>
      <c r="W21">
        <f t="shared" si="8"/>
        <v>3.7405160147020444E-3</v>
      </c>
      <c r="X21">
        <f t="shared" si="8"/>
        <v>2.6279907775172973E-4</v>
      </c>
      <c r="Y21">
        <f t="shared" si="8"/>
        <v>1.0109524824275518E-5</v>
      </c>
      <c r="Z21">
        <f t="shared" si="8"/>
        <v>2.0914924259152201E-7</v>
      </c>
      <c r="AA21">
        <f t="shared" si="8"/>
        <v>2.2892193696222307E-9</v>
      </c>
      <c r="AB21">
        <f t="shared" si="8"/>
        <v>1.3043788271716039E-11</v>
      </c>
      <c r="AC21">
        <f t="shared" si="8"/>
        <v>3.7969627442180354E-14</v>
      </c>
    </row>
    <row r="22" spans="1:29" x14ac:dyDescent="0.3">
      <c r="A22" t="s">
        <v>87</v>
      </c>
      <c r="B22" s="3">
        <v>2</v>
      </c>
      <c r="C22" s="3" t="s">
        <v>100</v>
      </c>
      <c r="D22" t="s">
        <v>19</v>
      </c>
      <c r="E22" t="b">
        <v>1</v>
      </c>
      <c r="F22" s="8">
        <v>1000</v>
      </c>
      <c r="G22">
        <v>776</v>
      </c>
      <c r="H22">
        <v>737</v>
      </c>
      <c r="I22" s="10">
        <f t="shared" ref="I22:I25" si="9">H22+G22</f>
        <v>1513</v>
      </c>
      <c r="J22">
        <v>530</v>
      </c>
      <c r="K22" s="10">
        <f t="shared" ref="K22:K31" si="10">F22-J22</f>
        <v>470</v>
      </c>
      <c r="L22" s="29">
        <f t="shared" si="6"/>
        <v>9.7313727612576395E-2</v>
      </c>
      <c r="M22" s="29">
        <f t="shared" si="6"/>
        <v>2.6838924822505161E-2</v>
      </c>
      <c r="N22" s="29">
        <f t="shared" si="6"/>
        <v>5.2039824263492296E-3</v>
      </c>
      <c r="O22" s="29">
        <f t="shared" si="6"/>
        <v>6.9909152295588584E-4</v>
      </c>
      <c r="P22" s="29">
        <f t="shared" si="6"/>
        <v>6.4340287643238625E-5</v>
      </c>
      <c r="Q22" s="29">
        <f t="shared" si="6"/>
        <v>4.018594387256158E-6</v>
      </c>
      <c r="R22" s="31">
        <f t="shared" si="6"/>
        <v>1.6886137088611974E-7</v>
      </c>
      <c r="S22" s="19">
        <f t="shared" si="8"/>
        <v>0.15189209171031415</v>
      </c>
      <c r="T22">
        <f t="shared" si="8"/>
        <v>3.5420639277290666E-2</v>
      </c>
      <c r="U22">
        <f t="shared" si="8"/>
        <v>4.8665368255680352E-3</v>
      </c>
      <c r="V22">
        <f t="shared" si="8"/>
        <v>3.8292101721559835E-4</v>
      </c>
      <c r="W22">
        <f t="shared" si="8"/>
        <v>1.691548224336259E-5</v>
      </c>
      <c r="X22">
        <f t="shared" si="8"/>
        <v>4.1296476394059312E-7</v>
      </c>
      <c r="Y22">
        <f t="shared" si="8"/>
        <v>5.4945805683104254E-9</v>
      </c>
      <c r="Z22">
        <f t="shared" si="8"/>
        <v>3.930711311994628E-11</v>
      </c>
      <c r="AA22">
        <f t="shared" si="8"/>
        <v>1.4910295220715852E-13</v>
      </c>
      <c r="AB22">
        <f t="shared" si="8"/>
        <v>0</v>
      </c>
      <c r="AC22">
        <f t="shared" si="8"/>
        <v>0</v>
      </c>
    </row>
    <row r="23" spans="1:29" x14ac:dyDescent="0.3">
      <c r="A23" t="s">
        <v>87</v>
      </c>
      <c r="B23" s="3">
        <v>3</v>
      </c>
      <c r="C23" s="3" t="s">
        <v>101</v>
      </c>
      <c r="D23" t="s">
        <v>19</v>
      </c>
      <c r="E23" t="b">
        <v>1</v>
      </c>
      <c r="F23" s="8">
        <v>1000</v>
      </c>
      <c r="G23">
        <v>730</v>
      </c>
      <c r="H23">
        <v>820</v>
      </c>
      <c r="I23" s="10">
        <f t="shared" si="9"/>
        <v>1550</v>
      </c>
      <c r="J23">
        <v>500</v>
      </c>
      <c r="K23" s="10">
        <f t="shared" si="10"/>
        <v>500</v>
      </c>
      <c r="L23" s="29">
        <f t="shared" si="6"/>
        <v>0.72609855573050419</v>
      </c>
      <c r="M23" s="29">
        <f t="shared" si="6"/>
        <v>0.48738749091081968</v>
      </c>
      <c r="N23" s="29">
        <f t="shared" si="6"/>
        <v>0.25324977244367497</v>
      </c>
      <c r="O23" s="29">
        <f t="shared" si="6"/>
        <v>9.7253991359613101E-2</v>
      </c>
      <c r="P23" s="29">
        <f t="shared" si="6"/>
        <v>2.673027345691148E-2</v>
      </c>
      <c r="Q23" s="29">
        <f t="shared" si="6"/>
        <v>5.1416481393405933E-3</v>
      </c>
      <c r="R23" s="31">
        <f t="shared" si="6"/>
        <v>6.808086624336962E-4</v>
      </c>
      <c r="S23" s="19">
        <f t="shared" si="8"/>
        <v>0.98812354002564584</v>
      </c>
      <c r="T23">
        <f t="shared" si="8"/>
        <v>0.92973061599894991</v>
      </c>
      <c r="U23">
        <f t="shared" si="8"/>
        <v>0.75369107658321821</v>
      </c>
      <c r="V23">
        <f t="shared" si="8"/>
        <v>0.45926649062678804</v>
      </c>
      <c r="W23">
        <f t="shared" si="8"/>
        <v>0.18619937661421659</v>
      </c>
      <c r="X23">
        <f t="shared" si="8"/>
        <v>4.6143535918810485E-2</v>
      </c>
      <c r="Y23">
        <f t="shared" si="8"/>
        <v>6.6214218668114722E-3</v>
      </c>
      <c r="Z23">
        <f t="shared" si="8"/>
        <v>5.3085901888882958E-4</v>
      </c>
      <c r="AA23">
        <f t="shared" si="8"/>
        <v>2.316818625480721E-5</v>
      </c>
      <c r="AB23">
        <f t="shared" si="8"/>
        <v>5.3879767913933563E-7</v>
      </c>
      <c r="AC23">
        <f t="shared" si="8"/>
        <v>6.5485312727986411E-9</v>
      </c>
    </row>
    <row r="24" spans="1:29" x14ac:dyDescent="0.3">
      <c r="A24" t="s">
        <v>87</v>
      </c>
      <c r="B24" s="3">
        <v>4</v>
      </c>
      <c r="C24" s="3" t="s">
        <v>102</v>
      </c>
      <c r="D24" t="s">
        <v>19</v>
      </c>
      <c r="E24" t="b">
        <v>1</v>
      </c>
      <c r="F24" s="8">
        <v>1000</v>
      </c>
      <c r="G24">
        <v>772</v>
      </c>
      <c r="H24">
        <v>758</v>
      </c>
      <c r="I24" s="10">
        <f t="shared" si="9"/>
        <v>1530</v>
      </c>
      <c r="J24">
        <v>533</v>
      </c>
      <c r="K24" s="10">
        <f t="shared" si="10"/>
        <v>467</v>
      </c>
      <c r="L24" s="29">
        <f t="shared" si="6"/>
        <v>6.8510914203386175E-2</v>
      </c>
      <c r="M24" s="29">
        <f t="shared" si="6"/>
        <v>1.703074965332374E-2</v>
      </c>
      <c r="N24" s="29">
        <f t="shared" si="6"/>
        <v>2.9629496764809193E-3</v>
      </c>
      <c r="O24" s="29">
        <f t="shared" si="6"/>
        <v>3.5603940110151555E-4</v>
      </c>
      <c r="P24" s="29">
        <f t="shared" si="6"/>
        <v>2.9245014325773866E-5</v>
      </c>
      <c r="Q24" s="29">
        <f t="shared" si="6"/>
        <v>1.6274229537316387E-6</v>
      </c>
      <c r="R24" s="31">
        <f t="shared" si="6"/>
        <v>6.0841200522077088E-8</v>
      </c>
      <c r="S24" s="19">
        <f t="shared" si="8"/>
        <v>0.35068763451562701</v>
      </c>
      <c r="T24">
        <f t="shared" si="8"/>
        <v>0.12181094909310286</v>
      </c>
      <c r="U24">
        <f t="shared" si="8"/>
        <v>2.5648066989989893E-2</v>
      </c>
      <c r="V24">
        <f t="shared" si="8"/>
        <v>3.1382617717901073E-3</v>
      </c>
      <c r="W24">
        <f t="shared" si="8"/>
        <v>2.1707993751718391E-4</v>
      </c>
      <c r="X24">
        <f t="shared" si="8"/>
        <v>8.3210715979831207E-6</v>
      </c>
      <c r="Y24">
        <f t="shared" si="8"/>
        <v>1.7389465611916677E-7</v>
      </c>
      <c r="Z24">
        <f t="shared" si="8"/>
        <v>1.95205407393928E-9</v>
      </c>
      <c r="AA24">
        <f t="shared" si="8"/>
        <v>1.1599388116678711E-11</v>
      </c>
      <c r="AB24">
        <f t="shared" si="8"/>
        <v>3.5971225997855072E-14</v>
      </c>
      <c r="AC24">
        <f t="shared" si="8"/>
        <v>0</v>
      </c>
    </row>
    <row r="25" spans="1:29" x14ac:dyDescent="0.3">
      <c r="A25" t="s">
        <v>87</v>
      </c>
      <c r="B25" s="3">
        <v>5</v>
      </c>
      <c r="C25" s="3" t="s">
        <v>103</v>
      </c>
      <c r="D25" t="s">
        <v>19</v>
      </c>
      <c r="E25" t="b">
        <v>1</v>
      </c>
      <c r="F25" s="8">
        <v>1000</v>
      </c>
      <c r="G25">
        <v>769</v>
      </c>
      <c r="H25">
        <v>785</v>
      </c>
      <c r="I25" s="10">
        <f t="shared" si="9"/>
        <v>1554</v>
      </c>
      <c r="J25">
        <v>521</v>
      </c>
      <c r="K25" s="10">
        <f t="shared" si="10"/>
        <v>479</v>
      </c>
      <c r="L25" s="29">
        <f t="shared" si="6"/>
        <v>0.23350842521865878</v>
      </c>
      <c r="M25" s="29">
        <f t="shared" si="6"/>
        <v>8.6934658399462239E-2</v>
      </c>
      <c r="N25" s="29">
        <f t="shared" si="6"/>
        <v>2.3158094750631908E-2</v>
      </c>
      <c r="O25" s="29">
        <f t="shared" si="6"/>
        <v>4.3248727624692895E-3</v>
      </c>
      <c r="P25" s="29">
        <f t="shared" si="6"/>
        <v>5.5795736770147819E-4</v>
      </c>
      <c r="Q25" s="29">
        <f t="shared" si="6"/>
        <v>4.9154030592357678E-5</v>
      </c>
      <c r="R25" s="31">
        <f t="shared" si="6"/>
        <v>2.9276869717431708E-6</v>
      </c>
      <c r="S25" s="19">
        <f t="shared" si="8"/>
        <v>0.64820997491403221</v>
      </c>
      <c r="T25">
        <f t="shared" si="8"/>
        <v>0.3415961640729529</v>
      </c>
      <c r="U25">
        <f t="shared" si="8"/>
        <v>0.11562168606132717</v>
      </c>
      <c r="V25">
        <f t="shared" si="8"/>
        <v>2.3453591128572704E-2</v>
      </c>
      <c r="W25">
        <f t="shared" si="8"/>
        <v>2.7303904511938315E-3</v>
      </c>
      <c r="X25">
        <f t="shared" si="8"/>
        <v>1.7727866303929307E-4</v>
      </c>
      <c r="Y25">
        <f t="shared" si="8"/>
        <v>6.2856702560676325E-6</v>
      </c>
      <c r="Z25">
        <f t="shared" si="8"/>
        <v>1.1959299428543346E-7</v>
      </c>
      <c r="AA25">
        <f t="shared" si="8"/>
        <v>1.2014498285140007E-9</v>
      </c>
      <c r="AB25">
        <f t="shared" si="8"/>
        <v>6.2716498661075093E-12</v>
      </c>
      <c r="AC25">
        <f t="shared" si="8"/>
        <v>1.6653345369377348E-14</v>
      </c>
    </row>
    <row r="26" spans="1:29" s="26" customFormat="1" x14ac:dyDescent="0.3">
      <c r="A26" s="26" t="s">
        <v>110</v>
      </c>
      <c r="F26" s="28">
        <v>1000</v>
      </c>
      <c r="G26" s="26">
        <f>AVERAGE(G21:G25)</f>
        <v>762.6</v>
      </c>
      <c r="H26" s="26">
        <f>AVERAGE(H21:H25)</f>
        <v>777.2</v>
      </c>
      <c r="I26" s="10">
        <f>H26+G26</f>
        <v>1539.8000000000002</v>
      </c>
      <c r="J26" s="32">
        <f>AVERAGE(J21:J25)</f>
        <v>521</v>
      </c>
      <c r="K26" s="10">
        <f t="shared" si="10"/>
        <v>479</v>
      </c>
      <c r="L26" s="29">
        <f t="shared" si="6"/>
        <v>0.23350842521865878</v>
      </c>
      <c r="M26" s="29">
        <f t="shared" si="6"/>
        <v>8.6934658399462239E-2</v>
      </c>
      <c r="N26" s="29">
        <f t="shared" si="6"/>
        <v>2.3158094750631908E-2</v>
      </c>
      <c r="O26" s="29">
        <f t="shared" si="6"/>
        <v>4.3248727624692895E-3</v>
      </c>
      <c r="P26" s="29">
        <f t="shared" si="6"/>
        <v>5.5795736770147819E-4</v>
      </c>
      <c r="Q26" s="29">
        <f t="shared" si="6"/>
        <v>4.9154030592357678E-5</v>
      </c>
      <c r="R26" s="31">
        <f t="shared" si="6"/>
        <v>2.9276869717431708E-6</v>
      </c>
      <c r="S26" s="19">
        <f t="shared" si="8"/>
        <v>0.63939871176224194</v>
      </c>
      <c r="T26">
        <f t="shared" si="8"/>
        <v>0.33434797583998532</v>
      </c>
      <c r="U26">
        <f t="shared" si="8"/>
        <v>0.11253118578605181</v>
      </c>
      <c r="V26">
        <f t="shared" si="8"/>
        <v>2.2786042338614143E-2</v>
      </c>
      <c r="W26">
        <f t="shared" si="8"/>
        <v>2.6608066715630985E-3</v>
      </c>
      <c r="X26">
        <f t="shared" si="8"/>
        <v>1.742249020277864E-4</v>
      </c>
      <c r="Y26">
        <f t="shared" si="8"/>
        <v>6.265338244437757E-6</v>
      </c>
      <c r="Z26">
        <f t="shared" si="8"/>
        <v>1.2161991502779301E-7</v>
      </c>
      <c r="AA26">
        <f t="shared" si="8"/>
        <v>1.2541527816267717E-9</v>
      </c>
      <c r="AB26">
        <f t="shared" si="8"/>
        <v>6.7619243537819784E-12</v>
      </c>
      <c r="AC26">
        <f t="shared" si="8"/>
        <v>1.8762769116165146E-14</v>
      </c>
    </row>
    <row r="27" spans="1:29" x14ac:dyDescent="0.3">
      <c r="A27" t="s">
        <v>89</v>
      </c>
      <c r="B27">
        <v>1</v>
      </c>
      <c r="C27" s="3" t="s">
        <v>66</v>
      </c>
      <c r="D27" t="s">
        <v>19</v>
      </c>
      <c r="E27" t="b">
        <v>1</v>
      </c>
      <c r="F27" s="8">
        <v>1000</v>
      </c>
      <c r="G27">
        <v>765</v>
      </c>
      <c r="H27">
        <v>741</v>
      </c>
      <c r="I27" s="10">
        <f t="shared" ref="I27:I32" si="11">H27+G27</f>
        <v>1506</v>
      </c>
      <c r="J27">
        <v>494</v>
      </c>
      <c r="K27" s="10">
        <f t="shared" si="10"/>
        <v>506</v>
      </c>
      <c r="L27" s="29">
        <f t="shared" si="6"/>
        <v>0.83658208731304606</v>
      </c>
      <c r="M27" s="29">
        <f t="shared" si="6"/>
        <v>0.63601420107831952</v>
      </c>
      <c r="N27" s="29">
        <f t="shared" si="6"/>
        <v>0.38788567791572837</v>
      </c>
      <c r="O27" s="29">
        <f t="shared" si="6"/>
        <v>0.17934877271046368</v>
      </c>
      <c r="P27" s="29">
        <f t="shared" si="6"/>
        <v>6.037852014740408E-2</v>
      </c>
      <c r="Q27" s="29">
        <f t="shared" si="6"/>
        <v>1.4390210158012007E-2</v>
      </c>
      <c r="R27" s="31">
        <f t="shared" si="6"/>
        <v>2.3797822535395197E-3</v>
      </c>
      <c r="S27" s="19">
        <f t="shared" si="8"/>
        <v>0.25972637594226544</v>
      </c>
      <c r="T27">
        <f t="shared" si="8"/>
        <v>7.772473213500708E-2</v>
      </c>
      <c r="U27">
        <f t="shared" si="8"/>
        <v>1.3995680877118999E-2</v>
      </c>
      <c r="V27">
        <f t="shared" si="8"/>
        <v>1.4637544360760479E-3</v>
      </c>
      <c r="W27">
        <f t="shared" si="8"/>
        <v>8.6829766488993876E-5</v>
      </c>
      <c r="X27">
        <f t="shared" si="8"/>
        <v>2.8697925742449115E-6</v>
      </c>
      <c r="Y27">
        <f t="shared" si="8"/>
        <v>5.2054983434857149E-8</v>
      </c>
      <c r="Z27">
        <f t="shared" si="8"/>
        <v>5.1094561914766246E-10</v>
      </c>
      <c r="AA27">
        <f t="shared" si="8"/>
        <v>2.6756374893466273E-12</v>
      </c>
      <c r="AB27">
        <f t="shared" si="8"/>
        <v>7.3274719625260332E-15</v>
      </c>
      <c r="AC27">
        <f t="shared" si="8"/>
        <v>0</v>
      </c>
    </row>
    <row r="28" spans="1:29" x14ac:dyDescent="0.3">
      <c r="A28" t="s">
        <v>89</v>
      </c>
      <c r="B28" s="3">
        <v>2</v>
      </c>
      <c r="C28" s="3" t="s">
        <v>100</v>
      </c>
      <c r="D28" t="s">
        <v>19</v>
      </c>
      <c r="E28" t="b">
        <v>1</v>
      </c>
      <c r="F28" s="8">
        <v>1000</v>
      </c>
      <c r="G28">
        <v>821</v>
      </c>
      <c r="H28">
        <v>691</v>
      </c>
      <c r="I28" s="10">
        <f t="shared" si="11"/>
        <v>1512</v>
      </c>
      <c r="J28">
        <v>546</v>
      </c>
      <c r="K28" s="10">
        <f t="shared" si="10"/>
        <v>454</v>
      </c>
      <c r="L28" s="29">
        <f t="shared" si="6"/>
        <v>1.0425362949855632E-2</v>
      </c>
      <c r="M28" s="29">
        <f t="shared" si="6"/>
        <v>1.6262999065816963E-3</v>
      </c>
      <c r="N28" s="29">
        <f t="shared" si="6"/>
        <v>1.7503576882083038E-4</v>
      </c>
      <c r="O28" s="29">
        <f t="shared" si="6"/>
        <v>1.2881400232478413E-5</v>
      </c>
      <c r="P28" s="29">
        <f t="shared" si="6"/>
        <v>6.4313398961957091E-7</v>
      </c>
      <c r="Q28" s="29">
        <f t="shared" si="6"/>
        <v>2.1622430512735491E-8</v>
      </c>
      <c r="R28" s="31">
        <f t="shared" si="6"/>
        <v>4.8584225531556058E-10</v>
      </c>
      <c r="S28" s="19">
        <f t="shared" si="8"/>
        <v>3.7463780074442621E-4</v>
      </c>
      <c r="T28">
        <f t="shared" si="8"/>
        <v>1.674008230656554E-5</v>
      </c>
      <c r="U28">
        <f t="shared" si="8"/>
        <v>4.1832989539081211E-7</v>
      </c>
      <c r="V28">
        <f t="shared" si="8"/>
        <v>5.783443279838707E-9</v>
      </c>
      <c r="W28">
        <f t="shared" si="8"/>
        <v>4.3781200886883198E-11</v>
      </c>
      <c r="X28">
        <f t="shared" si="8"/>
        <v>1.7963408538435033E-13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</row>
    <row r="29" spans="1:29" x14ac:dyDescent="0.3">
      <c r="A29" t="s">
        <v>89</v>
      </c>
      <c r="B29" s="3">
        <v>3</v>
      </c>
      <c r="C29" s="3" t="s">
        <v>101</v>
      </c>
      <c r="D29" t="s">
        <v>19</v>
      </c>
      <c r="E29" t="b">
        <v>1</v>
      </c>
      <c r="F29" s="8">
        <v>1000</v>
      </c>
      <c r="G29">
        <v>862</v>
      </c>
      <c r="H29">
        <v>694</v>
      </c>
      <c r="I29" s="10">
        <f t="shared" si="11"/>
        <v>1556</v>
      </c>
      <c r="J29">
        <v>559</v>
      </c>
      <c r="K29" s="10">
        <f t="shared" si="10"/>
        <v>441</v>
      </c>
      <c r="L29" s="29">
        <f t="shared" si="6"/>
        <v>8.5793395779587556E-4</v>
      </c>
      <c r="M29" s="29">
        <f t="shared" si="6"/>
        <v>8.2524935275163358E-5</v>
      </c>
      <c r="N29" s="29">
        <f t="shared" si="6"/>
        <v>5.4297217844112566E-6</v>
      </c>
      <c r="O29" s="29">
        <f t="shared" si="6"/>
        <v>2.4269843934554558E-7</v>
      </c>
      <c r="P29" s="29">
        <f t="shared" si="6"/>
        <v>7.3214976303859203E-9</v>
      </c>
      <c r="Q29" s="29">
        <f t="shared" si="6"/>
        <v>1.4806444958992415E-10</v>
      </c>
      <c r="R29" s="31">
        <f t="shared" si="6"/>
        <v>1.9929613515046185E-12</v>
      </c>
      <c r="S29" s="19">
        <f t="shared" si="8"/>
        <v>9.001506293460082E-6</v>
      </c>
      <c r="T29">
        <f t="shared" si="8"/>
        <v>1.9190870581553554E-7</v>
      </c>
      <c r="U29">
        <f t="shared" si="8"/>
        <v>2.2312627301346311E-9</v>
      </c>
      <c r="V29">
        <f t="shared" si="8"/>
        <v>1.4015677507472901E-11</v>
      </c>
      <c r="W29">
        <f t="shared" si="8"/>
        <v>4.7073456244106637E-14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</row>
    <row r="30" spans="1:29" x14ac:dyDescent="0.3">
      <c r="A30" t="s">
        <v>89</v>
      </c>
      <c r="B30" s="3">
        <v>4</v>
      </c>
      <c r="C30" s="3" t="s">
        <v>102</v>
      </c>
      <c r="D30" t="s">
        <v>19</v>
      </c>
      <c r="E30" t="b">
        <v>1</v>
      </c>
      <c r="F30" s="8">
        <v>1000</v>
      </c>
      <c r="G30">
        <v>803</v>
      </c>
      <c r="H30">
        <v>680</v>
      </c>
      <c r="I30" s="10">
        <f t="shared" si="11"/>
        <v>1483</v>
      </c>
      <c r="J30">
        <v>542</v>
      </c>
      <c r="K30" s="10">
        <f t="shared" si="10"/>
        <v>458</v>
      </c>
      <c r="L30" s="29">
        <f t="shared" si="6"/>
        <v>1.9836953984005978E-2</v>
      </c>
      <c r="M30" s="29">
        <f t="shared" si="6"/>
        <v>3.5797385261966408E-3</v>
      </c>
      <c r="N30" s="29">
        <f t="shared" si="6"/>
        <v>4.4732363766142313E-4</v>
      </c>
      <c r="O30" s="29">
        <f t="shared" si="6"/>
        <v>3.8321219460568656E-5</v>
      </c>
      <c r="P30" s="29">
        <f t="shared" si="6"/>
        <v>2.2316840528890936E-6</v>
      </c>
      <c r="Q30" s="29">
        <f t="shared" si="6"/>
        <v>8.7661880865397279E-8</v>
      </c>
      <c r="R30" s="31">
        <f t="shared" si="6"/>
        <v>2.3046851094221665E-9</v>
      </c>
      <c r="S30" s="19">
        <f t="shared" si="8"/>
        <v>6.3724251458663339E-4</v>
      </c>
      <c r="T30">
        <f t="shared" si="8"/>
        <v>3.2797402939488407E-5</v>
      </c>
      <c r="U30">
        <f t="shared" si="8"/>
        <v>9.562323036726994E-7</v>
      </c>
      <c r="V30">
        <f t="shared" si="8"/>
        <v>1.562007501121343E-8</v>
      </c>
      <c r="W30">
        <f t="shared" si="8"/>
        <v>1.4148471283448316E-10</v>
      </c>
      <c r="X30">
        <f t="shared" si="8"/>
        <v>7.0321526379757415E-13</v>
      </c>
      <c r="Y30">
        <f t="shared" si="8"/>
        <v>1.8873791418627661E-15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</row>
    <row r="31" spans="1:29" x14ac:dyDescent="0.3">
      <c r="A31" t="s">
        <v>89</v>
      </c>
      <c r="B31" s="3">
        <v>5</v>
      </c>
      <c r="C31" s="3" t="s">
        <v>103</v>
      </c>
      <c r="D31" t="s">
        <v>19</v>
      </c>
      <c r="E31" t="b">
        <v>1</v>
      </c>
      <c r="F31" s="8">
        <v>1000</v>
      </c>
      <c r="G31">
        <v>804</v>
      </c>
      <c r="H31">
        <v>693</v>
      </c>
      <c r="I31" s="10">
        <f t="shared" si="11"/>
        <v>1497</v>
      </c>
      <c r="J31">
        <v>543</v>
      </c>
      <c r="K31" s="10">
        <f t="shared" si="10"/>
        <v>457</v>
      </c>
      <c r="L31" s="29">
        <f t="shared" ref="L31:R38" si="12">1-_xlfn.BINOM.DIST($J31,$F31,L$2,TRUE)</f>
        <v>1.6981693766820682E-2</v>
      </c>
      <c r="M31" s="29">
        <f t="shared" si="12"/>
        <v>2.9553774276340761E-3</v>
      </c>
      <c r="N31" s="29">
        <f t="shared" si="12"/>
        <v>3.5581261003447828E-4</v>
      </c>
      <c r="O31" s="29">
        <f t="shared" si="12"/>
        <v>2.9347934986545532E-5</v>
      </c>
      <c r="P31" s="29">
        <f t="shared" si="12"/>
        <v>1.6446804502745493E-6</v>
      </c>
      <c r="Q31" s="29">
        <f t="shared" si="12"/>
        <v>6.2141782608549079E-8</v>
      </c>
      <c r="R31" s="31">
        <f t="shared" si="12"/>
        <v>1.5708887524112924E-9</v>
      </c>
      <c r="S31" s="19">
        <f t="shared" si="8"/>
        <v>1.8902726561912386E-3</v>
      </c>
      <c r="T31">
        <f t="shared" si="8"/>
        <v>1.2142778359769402E-4</v>
      </c>
      <c r="U31">
        <f t="shared" si="8"/>
        <v>4.4130255736352098E-6</v>
      </c>
      <c r="V31">
        <f t="shared" si="8"/>
        <v>8.9632284705487564E-8</v>
      </c>
      <c r="W31">
        <f t="shared" si="8"/>
        <v>1.0062737310079228E-9</v>
      </c>
      <c r="X31">
        <f t="shared" si="8"/>
        <v>6.1769478421069834E-12</v>
      </c>
      <c r="Y31">
        <f t="shared" si="8"/>
        <v>2.042810365310288E-14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</row>
    <row r="32" spans="1:29" s="26" customFormat="1" x14ac:dyDescent="0.3">
      <c r="A32" s="26" t="s">
        <v>112</v>
      </c>
      <c r="F32" s="28">
        <v>1000</v>
      </c>
      <c r="G32" s="26">
        <f>AVERAGE(G27:G31)</f>
        <v>811</v>
      </c>
      <c r="H32" s="26">
        <f>AVERAGE(H27:H31)</f>
        <v>699.8</v>
      </c>
      <c r="I32" s="10">
        <f t="shared" si="11"/>
        <v>1510.8</v>
      </c>
      <c r="J32" s="32">
        <f>AVERAGE(J27:J31)</f>
        <v>536.79999999999995</v>
      </c>
      <c r="K32" s="28">
        <f>AVERAGE(K27:K31)</f>
        <v>463.2</v>
      </c>
      <c r="L32" s="29">
        <f t="shared" si="12"/>
        <v>4.6773374885497043E-2</v>
      </c>
      <c r="M32" s="29">
        <f t="shared" si="12"/>
        <v>1.0463555303042438E-2</v>
      </c>
      <c r="N32" s="29">
        <f t="shared" si="12"/>
        <v>1.6317128967870964E-3</v>
      </c>
      <c r="O32" s="29">
        <f t="shared" si="12"/>
        <v>1.7526368845977025E-4</v>
      </c>
      <c r="P32" s="29">
        <f t="shared" si="12"/>
        <v>1.2842257552714287E-5</v>
      </c>
      <c r="Q32" s="29">
        <f t="shared" si="12"/>
        <v>6.3649950476918349E-7</v>
      </c>
      <c r="R32" s="31">
        <f t="shared" si="12"/>
        <v>2.1165436070447186E-8</v>
      </c>
      <c r="S32" s="19">
        <f t="shared" si="8"/>
        <v>1.8119527471069929E-3</v>
      </c>
      <c r="T32">
        <f t="shared" si="8"/>
        <v>1.1377624490838123E-4</v>
      </c>
      <c r="U32">
        <f t="shared" si="8"/>
        <v>4.0210625953385204E-6</v>
      </c>
      <c r="V32">
        <f t="shared" si="8"/>
        <v>7.9008174447281476E-8</v>
      </c>
      <c r="W32">
        <f t="shared" si="8"/>
        <v>8.5355600365488726E-10</v>
      </c>
      <c r="X32">
        <f t="shared" si="8"/>
        <v>5.0150994468367571E-12</v>
      </c>
      <c r="Y32">
        <f t="shared" si="8"/>
        <v>1.5765166949677223E-14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</row>
    <row r="33" spans="1:29" x14ac:dyDescent="0.3">
      <c r="A33" t="s">
        <v>113</v>
      </c>
      <c r="B33" s="3">
        <v>1</v>
      </c>
      <c r="C33" s="3" t="s">
        <v>66</v>
      </c>
      <c r="D33" t="s">
        <v>19</v>
      </c>
      <c r="E33" t="b">
        <v>1</v>
      </c>
      <c r="F33" s="8">
        <v>1000</v>
      </c>
      <c r="G33">
        <v>688</v>
      </c>
      <c r="H33">
        <v>887</v>
      </c>
      <c r="I33" s="10">
        <f>H33+G33</f>
        <v>1575</v>
      </c>
      <c r="J33" s="19">
        <v>483</v>
      </c>
      <c r="K33" s="10">
        <f>F33-J33</f>
        <v>517</v>
      </c>
      <c r="L33" s="29">
        <f t="shared" si="12"/>
        <v>0.95315181838598562</v>
      </c>
      <c r="M33" s="29">
        <f t="shared" si="12"/>
        <v>0.85165532461336013</v>
      </c>
      <c r="N33" s="29">
        <f t="shared" si="12"/>
        <v>0.65945438174362758</v>
      </c>
      <c r="O33" s="29">
        <f t="shared" si="12"/>
        <v>0.41218785476171771</v>
      </c>
      <c r="P33" s="29">
        <f t="shared" si="12"/>
        <v>0.19613517639811562</v>
      </c>
      <c r="Q33" s="29">
        <f t="shared" si="12"/>
        <v>6.8089741223646305E-2</v>
      </c>
      <c r="R33" s="31">
        <f t="shared" si="12"/>
        <v>1.6739200538679833E-2</v>
      </c>
      <c r="S33" s="19">
        <f t="shared" si="8"/>
        <v>0.99999970654296688</v>
      </c>
      <c r="T33">
        <f t="shared" si="8"/>
        <v>0.99998681598177319</v>
      </c>
      <c r="U33">
        <f t="shared" si="8"/>
        <v>0.99967507034694425</v>
      </c>
      <c r="V33">
        <f t="shared" si="8"/>
        <v>0.99555723965936471</v>
      </c>
      <c r="W33">
        <f t="shared" si="8"/>
        <v>0.96576132947017634</v>
      </c>
      <c r="X33">
        <f t="shared" si="8"/>
        <v>0.84748182394987004</v>
      </c>
      <c r="Y33">
        <f t="shared" si="8"/>
        <v>0.5899650596304471</v>
      </c>
      <c r="Z33">
        <f t="shared" si="8"/>
        <v>0.28319917054692145</v>
      </c>
      <c r="AA33">
        <f t="shared" si="8"/>
        <v>8.4212940442345063E-2</v>
      </c>
      <c r="AB33">
        <f t="shared" si="8"/>
        <v>1.4450961259738881E-2</v>
      </c>
      <c r="AC33">
        <f t="shared" si="8"/>
        <v>1.365318462360654E-3</v>
      </c>
    </row>
    <row r="34" spans="1:29" x14ac:dyDescent="0.3">
      <c r="A34" t="s">
        <v>113</v>
      </c>
      <c r="B34" s="3">
        <v>2</v>
      </c>
      <c r="C34" s="3" t="s">
        <v>100</v>
      </c>
      <c r="D34" t="s">
        <v>19</v>
      </c>
      <c r="E34" t="b">
        <v>1</v>
      </c>
      <c r="F34" s="8">
        <v>1000</v>
      </c>
      <c r="G34">
        <v>756</v>
      </c>
      <c r="H34">
        <v>826</v>
      </c>
      <c r="I34" s="10">
        <f>H34+G34</f>
        <v>1582</v>
      </c>
      <c r="J34" s="19">
        <v>518</v>
      </c>
      <c r="K34" s="10">
        <f>F34-J34</f>
        <v>482</v>
      </c>
      <c r="L34" s="29">
        <f t="shared" si="12"/>
        <v>0.29545671361573778</v>
      </c>
      <c r="M34" s="29">
        <f t="shared" si="12"/>
        <v>0.12098466808443598</v>
      </c>
      <c r="N34" s="29">
        <f t="shared" si="12"/>
        <v>3.5715911705521131E-2</v>
      </c>
      <c r="O34" s="29">
        <f t="shared" si="12"/>
        <v>7.4289509900903328E-3</v>
      </c>
      <c r="P34" s="29">
        <f t="shared" si="12"/>
        <v>1.0711325529504379E-3</v>
      </c>
      <c r="Q34" s="29">
        <f t="shared" si="12"/>
        <v>1.0572320799451251E-4</v>
      </c>
      <c r="R34" s="31">
        <f t="shared" si="12"/>
        <v>7.0686945868869699E-6</v>
      </c>
      <c r="S34" s="19">
        <f t="shared" si="8"/>
        <v>0.95862689301255544</v>
      </c>
      <c r="T34">
        <f t="shared" si="8"/>
        <v>0.82625291833129011</v>
      </c>
      <c r="U34">
        <f t="shared" si="8"/>
        <v>0.55708801024857979</v>
      </c>
      <c r="V34">
        <f t="shared" si="8"/>
        <v>0.25683891947687454</v>
      </c>
      <c r="W34">
        <f t="shared" si="8"/>
        <v>7.3367871756285119E-2</v>
      </c>
      <c r="X34">
        <f t="shared" si="8"/>
        <v>1.219247262515355E-2</v>
      </c>
      <c r="Y34">
        <f t="shared" si="8"/>
        <v>1.1321807256041705E-3</v>
      </c>
      <c r="Z34">
        <f t="shared" si="8"/>
        <v>5.7123236800737942E-5</v>
      </c>
      <c r="AA34">
        <f t="shared" si="8"/>
        <v>1.5320339266100547E-6</v>
      </c>
      <c r="AB34">
        <f t="shared" si="8"/>
        <v>2.142567900875747E-8</v>
      </c>
      <c r="AC34">
        <f t="shared" si="8"/>
        <v>1.5339074455056334E-10</v>
      </c>
    </row>
    <row r="35" spans="1:29" x14ac:dyDescent="0.3">
      <c r="A35" t="s">
        <v>113</v>
      </c>
      <c r="B35" s="3">
        <v>3</v>
      </c>
      <c r="C35" s="3" t="s">
        <v>101</v>
      </c>
      <c r="D35" t="s">
        <v>19</v>
      </c>
      <c r="E35" t="b">
        <v>1</v>
      </c>
      <c r="F35" s="21">
        <v>1000</v>
      </c>
      <c r="G35">
        <v>716</v>
      </c>
      <c r="H35">
        <v>866</v>
      </c>
      <c r="I35" s="10">
        <f>H35+G35</f>
        <v>1582</v>
      </c>
      <c r="J35" s="19">
        <v>503</v>
      </c>
      <c r="K35" s="10">
        <f>F35-J35</f>
        <v>497</v>
      </c>
      <c r="L35" s="29">
        <f t="shared" si="12"/>
        <v>0.65958292370821081</v>
      </c>
      <c r="M35" s="29">
        <f t="shared" si="12"/>
        <v>0.41241312657280327</v>
      </c>
      <c r="N35" s="29">
        <f t="shared" si="12"/>
        <v>0.1965459543164586</v>
      </c>
      <c r="O35" s="29">
        <f t="shared" si="12"/>
        <v>6.8494183278694498E-2</v>
      </c>
      <c r="P35" s="29">
        <f t="shared" si="12"/>
        <v>1.6962872349151725E-2</v>
      </c>
      <c r="Q35" s="29">
        <f t="shared" si="12"/>
        <v>2.9259382800471689E-3</v>
      </c>
      <c r="R35" s="31">
        <f t="shared" si="12"/>
        <v>3.4624659454862705E-4</v>
      </c>
      <c r="S35" s="19">
        <f t="shared" si="8"/>
        <v>0.99991112738746124</v>
      </c>
      <c r="T35">
        <f t="shared" si="8"/>
        <v>0.99843022573117535</v>
      </c>
      <c r="U35">
        <f t="shared" si="8"/>
        <v>0.98455661525220162</v>
      </c>
      <c r="V35">
        <f t="shared" si="8"/>
        <v>0.91349846632572707</v>
      </c>
      <c r="W35">
        <f t="shared" si="8"/>
        <v>0.71413956904801601</v>
      </c>
      <c r="X35">
        <f t="shared" si="8"/>
        <v>0.40778157758067679</v>
      </c>
      <c r="Y35">
        <f t="shared" si="8"/>
        <v>0.1505211580975101</v>
      </c>
      <c r="Z35">
        <f t="shared" si="8"/>
        <v>3.3044227773117552E-2</v>
      </c>
      <c r="AA35">
        <f t="shared" si="8"/>
        <v>4.0888798859886055E-3</v>
      </c>
      <c r="AB35">
        <f t="shared" si="8"/>
        <v>2.7495468417382263E-4</v>
      </c>
      <c r="AC35">
        <f t="shared" si="8"/>
        <v>9.7729868501206241E-6</v>
      </c>
    </row>
    <row r="36" spans="1:29" x14ac:dyDescent="0.3">
      <c r="A36" t="s">
        <v>113</v>
      </c>
      <c r="B36" s="3">
        <v>4</v>
      </c>
      <c r="C36" s="3" t="s">
        <v>102</v>
      </c>
      <c r="D36" t="s">
        <v>19</v>
      </c>
      <c r="E36" t="b">
        <v>1</v>
      </c>
      <c r="F36" s="21">
        <v>1000</v>
      </c>
      <c r="G36">
        <v>738</v>
      </c>
      <c r="H36">
        <v>820</v>
      </c>
      <c r="I36" s="10">
        <f>H36+G36</f>
        <v>1558</v>
      </c>
      <c r="J36" s="19">
        <v>524</v>
      </c>
      <c r="K36" s="10">
        <f>F36-J36</f>
        <v>476</v>
      </c>
      <c r="L36" s="29">
        <f t="shared" si="12"/>
        <v>0.17951937399655327</v>
      </c>
      <c r="M36" s="29">
        <f t="shared" si="12"/>
        <v>6.0607132905518446E-2</v>
      </c>
      <c r="N36" s="29">
        <f t="shared" si="12"/>
        <v>1.4543737194062212E-2</v>
      </c>
      <c r="O36" s="29">
        <f t="shared" si="12"/>
        <v>2.4359464219236848E-3</v>
      </c>
      <c r="P36" s="29">
        <f t="shared" si="12"/>
        <v>2.8098447918067926E-4</v>
      </c>
      <c r="Q36" s="29">
        <f t="shared" si="12"/>
        <v>2.2082432046266476E-5</v>
      </c>
      <c r="R36" s="31">
        <f t="shared" si="12"/>
        <v>1.1712498410032524E-6</v>
      </c>
      <c r="S36" s="19">
        <f t="shared" si="8"/>
        <v>0.97993779422456684</v>
      </c>
      <c r="T36">
        <f t="shared" si="8"/>
        <v>0.89671913081905641</v>
      </c>
      <c r="U36">
        <f t="shared" si="8"/>
        <v>0.68201817139744003</v>
      </c>
      <c r="V36">
        <f t="shared" si="8"/>
        <v>0.37554986970200122</v>
      </c>
      <c r="W36">
        <f t="shared" si="8"/>
        <v>0.13371051046558868</v>
      </c>
      <c r="X36">
        <f t="shared" si="8"/>
        <v>2.854438707261342E-2</v>
      </c>
      <c r="Y36">
        <f t="shared" si="8"/>
        <v>3.4825223863939048E-3</v>
      </c>
      <c r="Z36">
        <f t="shared" si="8"/>
        <v>2.351142018962582E-4</v>
      </c>
      <c r="AA36">
        <f t="shared" si="8"/>
        <v>8.5741271589334644E-6</v>
      </c>
      <c r="AB36">
        <f t="shared" si="8"/>
        <v>1.6549815107236299E-7</v>
      </c>
      <c r="AC36">
        <f t="shared" si="8"/>
        <v>1.6590775420155524E-9</v>
      </c>
    </row>
    <row r="37" spans="1:29" x14ac:dyDescent="0.3">
      <c r="A37" t="s">
        <v>113</v>
      </c>
      <c r="B37" s="3">
        <v>5</v>
      </c>
      <c r="C37" s="3" t="s">
        <v>103</v>
      </c>
      <c r="D37" t="s">
        <v>19</v>
      </c>
      <c r="E37" t="b">
        <v>1</v>
      </c>
      <c r="F37" s="21">
        <v>1000</v>
      </c>
      <c r="G37">
        <v>744</v>
      </c>
      <c r="H37">
        <v>833</v>
      </c>
      <c r="I37" s="10">
        <f>H37+G37</f>
        <v>1577</v>
      </c>
      <c r="J37" s="19">
        <v>524</v>
      </c>
      <c r="K37" s="25">
        <f>F37-J37</f>
        <v>476</v>
      </c>
      <c r="L37" s="29">
        <f t="shared" si="12"/>
        <v>0.17951937399655327</v>
      </c>
      <c r="M37" s="29">
        <f t="shared" si="12"/>
        <v>6.0607132905518446E-2</v>
      </c>
      <c r="N37" s="29">
        <f t="shared" si="12"/>
        <v>1.4543737194062212E-2</v>
      </c>
      <c r="O37" s="29">
        <f t="shared" si="12"/>
        <v>2.4359464219236848E-3</v>
      </c>
      <c r="P37" s="29">
        <f t="shared" si="12"/>
        <v>2.8098447918067926E-4</v>
      </c>
      <c r="Q37" s="29">
        <f t="shared" si="12"/>
        <v>2.2082432046266476E-5</v>
      </c>
      <c r="R37" s="31">
        <f t="shared" si="12"/>
        <v>1.1712498410032524E-6</v>
      </c>
      <c r="S37" s="19">
        <f t="shared" ref="S37:AC38" si="13">1-_xlfn.BINOM.DIST($G37,$I37,S$2,TRUE)</f>
        <v>0.9866694257688996</v>
      </c>
      <c r="T37">
        <f t="shared" si="13"/>
        <v>0.922528816086434</v>
      </c>
      <c r="U37">
        <f t="shared" si="13"/>
        <v>0.73493434462125662</v>
      </c>
      <c r="V37">
        <f t="shared" si="13"/>
        <v>0.43349407543530805</v>
      </c>
      <c r="W37">
        <f t="shared" si="13"/>
        <v>0.16750637757184395</v>
      </c>
      <c r="X37">
        <f t="shared" si="13"/>
        <v>3.89987587559395E-2</v>
      </c>
      <c r="Y37">
        <f t="shared" si="13"/>
        <v>5.1877320027829965E-3</v>
      </c>
      <c r="Z37">
        <f t="shared" si="13"/>
        <v>3.8068059666618304E-4</v>
      </c>
      <c r="AA37">
        <f t="shared" si="13"/>
        <v>1.5018345265405131E-5</v>
      </c>
      <c r="AB37">
        <f t="shared" si="13"/>
        <v>3.1183561022274375E-7</v>
      </c>
      <c r="AC37">
        <f t="shared" si="13"/>
        <v>3.3419527145639449E-9</v>
      </c>
    </row>
    <row r="38" spans="1:29" s="26" customFormat="1" x14ac:dyDescent="0.3">
      <c r="A38" s="26" t="s">
        <v>114</v>
      </c>
      <c r="F38" s="26">
        <v>1000</v>
      </c>
      <c r="G38" s="26">
        <f>AVERAGE(G33:G37)</f>
        <v>728.4</v>
      </c>
      <c r="H38" s="26">
        <f>AVERAGE(H33:H37)</f>
        <v>846.4</v>
      </c>
      <c r="I38" s="26">
        <f>AVERAGE(I33:I37)</f>
        <v>1574.8</v>
      </c>
      <c r="J38" s="26">
        <f>AVERAGE(J33:J37)</f>
        <v>510.4</v>
      </c>
      <c r="K38" s="26">
        <f>AVERAGE(K33:K37)</f>
        <v>489.6</v>
      </c>
      <c r="L38" s="29">
        <f t="shared" si="12"/>
        <v>0.48746900225429424</v>
      </c>
      <c r="M38" s="29">
        <f t="shared" si="12"/>
        <v>0.25333002131222715</v>
      </c>
      <c r="N38" s="29">
        <f t="shared" si="12"/>
        <v>9.7363233585410436E-2</v>
      </c>
      <c r="O38" s="29">
        <f t="shared" si="12"/>
        <v>2.6814368511030584E-2</v>
      </c>
      <c r="P38" s="29">
        <f t="shared" si="12"/>
        <v>5.1777096483596186E-3</v>
      </c>
      <c r="Q38" s="29">
        <f t="shared" si="12"/>
        <v>6.8993917120918624E-4</v>
      </c>
      <c r="R38" s="31">
        <f t="shared" si="12"/>
        <v>6.2652854797340396E-5</v>
      </c>
      <c r="S38" s="19">
        <f t="shared" si="13"/>
        <v>0.99841248416869655</v>
      </c>
      <c r="T38">
        <f t="shared" si="13"/>
        <v>0.98449906920237917</v>
      </c>
      <c r="U38">
        <f t="shared" si="13"/>
        <v>0.91364614430343649</v>
      </c>
      <c r="V38">
        <f t="shared" si="13"/>
        <v>0.71542497919365922</v>
      </c>
      <c r="W38">
        <f t="shared" si="13"/>
        <v>0.41052839043279166</v>
      </c>
      <c r="X38">
        <f t="shared" si="13"/>
        <v>0.15305904206114374</v>
      </c>
      <c r="Y38">
        <f t="shared" si="13"/>
        <v>3.4163977790811262E-2</v>
      </c>
      <c r="Z38">
        <f t="shared" si="13"/>
        <v>4.3324400130966279E-3</v>
      </c>
      <c r="AA38">
        <f t="shared" si="13"/>
        <v>3.0133708291724126E-4</v>
      </c>
      <c r="AB38">
        <f t="shared" si="13"/>
        <v>1.1196245890188194E-5</v>
      </c>
      <c r="AC38">
        <f t="shared" si="13"/>
        <v>2.1733848609706286E-7</v>
      </c>
    </row>
  </sheetData>
  <phoneticPr fontId="5" type="noConversion"/>
  <conditionalFormatting sqref="L3:AC38">
    <cfRule type="cellIs" dxfId="15" priority="7" operator="lessThan">
      <formula>0.05</formula>
    </cfRule>
  </conditionalFormatting>
  <pageMargins left="0.7" right="0.7" top="0.75" bottom="0.75" header="0.3" footer="0.3"/>
  <ignoredErrors>
    <ignoredError sqref="K8 I8 I14 I26 I32 I20 K14 K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features</vt:lpstr>
      <vt:lpstr>models</vt:lpstr>
      <vt:lpstr>dataset torunament 10k games</vt:lpstr>
      <vt:lpstr>tournament 1000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Stroiński</dc:creator>
  <cp:lastModifiedBy>Antek Stroiński</cp:lastModifiedBy>
  <dcterms:created xsi:type="dcterms:W3CDTF">2021-01-11T14:03:19Z</dcterms:created>
  <dcterms:modified xsi:type="dcterms:W3CDTF">2021-01-16T22:21:57Z</dcterms:modified>
</cp:coreProperties>
</file>