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9200" windowHeight="7740"/>
  </bookViews>
  <sheets>
    <sheet name="Kết quả " sheetId="1" r:id="rId1"/>
    <sheet name="ECMIN - MFEAvsGA" sheetId="2" r:id="rId2"/>
    <sheet name="Type 2" sheetId="3" r:id="rId3"/>
  </sheets>
  <definedNames>
    <definedName name="_xlnm.Sheet_Title" localSheetId="0">"Kết quả "</definedName>
    <definedName name="_xlnm.Print_Area" localSheetId="0">#REF!</definedName>
    <definedName name="_xlnm.Sheet_Title" localSheetId="1">"ECMIN - MFEAvsGA"</definedName>
    <definedName name="_xlnm.Print_Area" localSheetId="1">#REF!</definedName>
    <definedName name="_xlnm.Sheet_Title" localSheetId="2">"Type 2"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<sst xmlns="http://schemas.openxmlformats.org/spreadsheetml/2006/main" uniqueCount="69" count="69">
  <si>
    <t>MFEA</t>
  </si>
  <si>
    <t>GA (LocalSearch)</t>
  </si>
  <si>
    <t>Input</t>
  </si>
  <si>
    <t>avgRuntime</t>
  </si>
  <si>
    <t>ecmin</t>
  </si>
  <si>
    <t>best</t>
  </si>
  <si>
    <t>worst</t>
  </si>
  <si>
    <t>std(%)</t>
  </si>
  <si>
    <t>std</t>
  </si>
  <si>
    <t>std (%)</t>
  </si>
  <si>
    <t>100 4 10</t>
  </si>
  <si>
    <t>110 4 10</t>
  </si>
  <si>
    <t>120 4 10</t>
  </si>
  <si>
    <t>130 4 10</t>
  </si>
  <si>
    <t>140 4 10</t>
  </si>
  <si>
    <t>150 4 10</t>
  </si>
  <si>
    <t>160 4 10</t>
  </si>
  <si>
    <t>170 4 10</t>
  </si>
  <si>
    <t>180 4 10</t>
  </si>
  <si>
    <t>190 4 10</t>
  </si>
  <si>
    <t>100 4 15</t>
  </si>
  <si>
    <t>110 4 15</t>
  </si>
  <si>
    <t>120 4 15</t>
  </si>
  <si>
    <t>130 4 15</t>
  </si>
  <si>
    <t>140 4 15</t>
  </si>
  <si>
    <t>150 4 15</t>
  </si>
  <si>
    <t>160 4 15</t>
  </si>
  <si>
    <t>170 4 15</t>
  </si>
  <si>
    <t>180 4 15</t>
  </si>
  <si>
    <t>190 4 15</t>
  </si>
  <si>
    <t>100 4 20</t>
  </si>
  <si>
    <t>110 4 20</t>
  </si>
  <si>
    <t>120 4 20</t>
  </si>
  <si>
    <t>130 4 20</t>
  </si>
  <si>
    <t>140 4 20</t>
  </si>
  <si>
    <t>150 4 20</t>
  </si>
  <si>
    <t>160 4 20</t>
  </si>
  <si>
    <t>170 4 20</t>
  </si>
  <si>
    <t>180 4 20</t>
  </si>
  <si>
    <t>190 4 20</t>
  </si>
  <si>
    <t>GA(Fixed)</t>
  </si>
  <si>
    <t>GA(NotFixed)</t>
  </si>
  <si>
    <t>Q(Fix, MFEA)</t>
  </si>
  <si>
    <t>Q(NotFixed, MFEA)</t>
  </si>
  <si>
    <t>GA(LocalSearch)</t>
  </si>
  <si>
    <t>GA(Not-Fixed)</t>
  </si>
  <si>
    <t>SPT</t>
  </si>
  <si>
    <t>Q(LS, SPT)</t>
  </si>
  <si>
    <t>200 4 10</t>
  </si>
  <si>
    <t>250 4 10</t>
  </si>
  <si>
    <t>300 4 10</t>
  </si>
  <si>
    <t>350 4 10</t>
  </si>
  <si>
    <t>400 4 10</t>
  </si>
  <si>
    <t>450 4 10</t>
  </si>
  <si>
    <t>500 4 10</t>
  </si>
  <si>
    <t>200 4 15</t>
  </si>
  <si>
    <t>250 4 15</t>
  </si>
  <si>
    <t>300 4 15</t>
  </si>
  <si>
    <t>350 4 15</t>
  </si>
  <si>
    <t>400 4 15</t>
  </si>
  <si>
    <t>450 4 15</t>
  </si>
  <si>
    <t>500 4 15</t>
  </si>
  <si>
    <t>200 4 20</t>
  </si>
  <si>
    <t>250 4 20</t>
  </si>
  <si>
    <t>300 4 20</t>
  </si>
  <si>
    <t>350 4 20</t>
  </si>
  <si>
    <t>400 4 20</t>
  </si>
  <si>
    <t>450 4 20</t>
  </si>
  <si>
    <t>500 4 20</t>
  </si>
</sst>
</file>

<file path=xl/styles.xml><?xml version="1.0" encoding="utf-8"?>
<styleSheet xmlns="http://schemas.openxmlformats.org/spreadsheetml/2006/main">
  <numFmts count="1">
    <numFmt formatCode="0.0000" numFmtId="100"/>
  </numFmts>
  <fonts count="6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1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  <font>
      <b val="0"/>
      <i val="1"/>
      <u val="single"/>
      <color rgb="FF000000"/>
      <name val="Sans"/>
      <vertAlign val="baseline"/>
      <sz val="10"/>
      <strike val="0"/>
    </font>
    <font>
      <b val="1"/>
      <i val="0"/>
      <u val="single"/>
      <color rgb="FF000000"/>
      <name val="Sans"/>
      <vertAlign val="baseline"/>
      <sz val="10"/>
      <strike val="0"/>
    </font>
  </fonts>
  <fills count="5">
    <fill>
      <patternFill patternType="none"/>
    </fill>
    <fill>
      <patternFill patternType="gray125"/>
    </fill>
    <fill>
      <patternFill patternType="solid">
        <fgColor rgb="FFCC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2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0" numFmtId="49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2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3" borderId="0" numFmtId="2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AE67"/>
  <sheetViews>
    <sheetView topLeftCell="G1" workbookViewId="0">
      <selection activeCell="Z16" sqref="Z16"/>
    </sheetView>
  </sheetViews>
  <sheetFormatPr defaultRowHeight="12.75"/>
  <cols>
    <col min="1" max="8" style="1" width="9.142307692307693"/>
    <col min="9" max="9" style="1" width="12.856370192307693" customWidth="1"/>
    <col min="10" max="10" style="1" width="14.713401442307694" customWidth="1"/>
    <col min="11" max="15" style="1" width="9.142307692307693"/>
    <col min="16" max="16" style="1" width="20.722564102564103" bestFit="1" customWidth="1"/>
    <col min="17" max="256" style="1" width="9.142307692307693"/>
  </cols>
  <sheetData>
    <row r="2" spans="1:31" ht="13.5">
      <c r="B2" s="2" t="inlineStr">
        <is>
          <t>GA (Fixed)</t>
        </is>
      </c>
      <c r="C2" s="2"/>
      <c r="D2" s="2"/>
      <c r="E2" s="2"/>
      <c r="J2" s="2" t="s">
        <v>0</v>
      </c>
      <c r="K2" s="2"/>
      <c r="L2" s="2"/>
      <c r="M2" s="2"/>
      <c r="R2" s="3" t="inlineStr">
        <is>
          <t>GA (Not-Fixed)</t>
        </is>
      </c>
      <c r="S2" s="3"/>
      <c r="T2" s="3"/>
      <c r="U2" s="3"/>
      <c r="Y2" s="2" t="s">
        <v>1</v>
      </c>
      <c r="Z2" s="2"/>
      <c r="AA2" s="2"/>
      <c r="AB2" s="2"/>
    </row>
    <row r="3" spans="1:31" ht="13.5">
      <c r="A3" s="2"/>
      <c r="G3" s="2" t="inlineStr">
        <is>
          <t>large</t>
        </is>
      </c>
      <c r="H3" s="2"/>
      <c r="R3" s="4"/>
    </row>
    <row r="4" spans="1:31" ht="13.5">
      <c r="A4" t="s">
        <v>2</v>
      </c>
      <c r="B4" s="4" t="s">
        <v>3</v>
      </c>
      <c r="C4" s="4" t="s">
        <v>4</v>
      </c>
      <c r="D4" t="s">
        <v>5</v>
      </c>
      <c r="E4" t="s">
        <v>6</v>
      </c>
      <c r="F4" s="5" t="s">
        <v>7</v>
      </c>
      <c r="I4" t="s">
        <v>2</v>
      </c>
      <c r="J4" s="4" t="s">
        <v>3</v>
      </c>
      <c r="K4" s="4" t="s">
        <v>4</v>
      </c>
      <c r="L4" t="s">
        <v>5</v>
      </c>
      <c r="M4" t="s">
        <v>6</v>
      </c>
      <c r="N4" s="5" t="s">
        <v>8</v>
      </c>
      <c r="O4" s="5" t="s">
        <v>9</v>
      </c>
      <c r="Q4" t="s">
        <v>2</v>
      </c>
      <c r="R4" s="4" t="s">
        <v>3</v>
      </c>
      <c r="S4" t="s">
        <v>4</v>
      </c>
      <c r="T4" t="s">
        <v>5</v>
      </c>
      <c r="U4" t="s">
        <v>6</v>
      </c>
      <c r="V4" t="s">
        <v>7</v>
      </c>
      <c r="Y4" t="s">
        <v>2</v>
      </c>
      <c r="Z4" s="4" t="s">
        <v>3</v>
      </c>
      <c r="AA4" s="4" t="s">
        <v>4</v>
      </c>
      <c r="AB4" t="s">
        <v>5</v>
      </c>
      <c r="AC4" t="s">
        <v>6</v>
      </c>
      <c r="AD4" s="4" t="s">
        <v>8</v>
      </c>
    </row>
    <row r="5" spans="1:31" ht="13.5">
      <c r="A5" t="s">
        <v>10</v>
      </c>
      <c r="B5" s="4">
        <v>4.7800000000000002</v>
      </c>
      <c r="C5" s="4">
        <v>1102.8</v>
      </c>
      <c r="D5">
        <v>1095</v>
      </c>
      <c r="E5">
        <v>1107</v>
      </c>
      <c r="F5">
        <v>0.32000000000000001</v>
      </c>
      <c r="I5" t="s">
        <v>10</v>
      </c>
      <c r="J5" s="4">
        <v>157.91</v>
      </c>
      <c r="K5" s="4">
        <v>1103.5</v>
      </c>
      <c r="L5">
        <v>1092</v>
      </c>
      <c r="M5">
        <v>1134</v>
      </c>
      <c r="N5" s="4">
        <v>9.8100000000000005</v>
      </c>
      <c r="O5" s="4">
        <f>N5/K5*100</f>
        <v>0.88898957861350247</v>
      </c>
      <c r="Q5" t="s">
        <v>10</v>
      </c>
      <c r="R5" s="4">
        <v>4.0599999999999996</v>
      </c>
      <c r="S5" s="3">
        <v>1098.8</v>
      </c>
      <c r="T5">
        <v>1092</v>
      </c>
      <c r="U5">
        <v>1107</v>
      </c>
      <c r="V5">
        <v>0.29999999999999999</v>
      </c>
      <c r="Y5" t="s">
        <v>10</v>
      </c>
      <c r="Z5" s="4">
        <v>5.7400000000000002</v>
      </c>
      <c r="AA5" s="4">
        <v>1092.5999999999999</v>
      </c>
      <c r="AB5">
        <v>1086</v>
      </c>
      <c r="AC5">
        <v>1098</v>
      </c>
      <c r="AD5" s="4">
        <v>3.0899999999999999</v>
      </c>
      <c r="AE5" s="4">
        <f>AD5/AA5*100</f>
        <v>0.28281164195496983</v>
      </c>
    </row>
    <row r="6" spans="1:31" ht="13.5">
      <c r="A6" t="s">
        <v>11</v>
      </c>
      <c r="B6" s="4">
        <v>5.0300000000000002</v>
      </c>
      <c r="C6" s="4">
        <v>958.39999999999998</v>
      </c>
      <c r="D6">
        <v>948</v>
      </c>
      <c r="E6">
        <v>966</v>
      </c>
      <c r="F6">
        <v>0.45000000000000001</v>
      </c>
      <c r="I6" t="s">
        <v>11</v>
      </c>
      <c r="J6" s="4">
        <v>138.00999999999999</v>
      </c>
      <c r="K6" s="4">
        <v>952.60000000000002</v>
      </c>
      <c r="L6">
        <v>942</v>
      </c>
      <c r="M6">
        <v>966</v>
      </c>
      <c r="N6" s="4">
        <v>5.5499999999999998</v>
      </c>
      <c r="O6" s="4">
        <f>N6/K6*100</f>
        <v>0.58261599832038624</v>
      </c>
      <c r="Q6" t="s">
        <v>11</v>
      </c>
      <c r="R6" s="4">
        <v>4.6100000000000003</v>
      </c>
      <c r="S6" s="3">
        <v>953.10000000000002</v>
      </c>
      <c r="T6">
        <v>948</v>
      </c>
      <c r="U6">
        <v>960</v>
      </c>
      <c r="V6">
        <v>0.34999999999999998</v>
      </c>
      <c r="Y6" t="s">
        <v>11</v>
      </c>
      <c r="Z6" s="4">
        <v>6.71</v>
      </c>
      <c r="AA6" s="4">
        <v>943.5</v>
      </c>
      <c r="AB6">
        <v>939</v>
      </c>
      <c r="AC6">
        <v>951</v>
      </c>
      <c r="AD6" s="4">
        <v>3.4100000000000001</v>
      </c>
      <c r="AE6" s="4">
        <f>AD6/AA6*100</f>
        <v>0.36142024377318499</v>
      </c>
    </row>
    <row r="7" spans="1:31" ht="13.5">
      <c r="A7" t="s">
        <v>12</v>
      </c>
      <c r="B7" s="4">
        <v>5.5499999999999998</v>
      </c>
      <c r="C7" s="4">
        <v>1286</v>
      </c>
      <c r="D7">
        <v>1281</v>
      </c>
      <c r="E7">
        <v>1290</v>
      </c>
      <c r="F7">
        <v>0.14999999999999999</v>
      </c>
      <c r="I7" t="s">
        <v>12</v>
      </c>
      <c r="J7" s="4">
        <v>180.80000000000001</v>
      </c>
      <c r="K7" s="4">
        <v>1293.0999999999999</v>
      </c>
      <c r="L7">
        <v>1278</v>
      </c>
      <c r="M7">
        <v>1311</v>
      </c>
      <c r="N7" s="4">
        <v>10.4</v>
      </c>
      <c r="O7" s="4">
        <f>N7/K7*100</f>
        <v>0.80426881138349715</v>
      </c>
      <c r="Q7" t="s">
        <v>12</v>
      </c>
      <c r="R7" s="4">
        <v>4.54</v>
      </c>
      <c r="S7" s="3">
        <v>1282.9000000000001</v>
      </c>
      <c r="T7">
        <v>1278</v>
      </c>
      <c r="U7">
        <v>1287</v>
      </c>
      <c r="V7">
        <v>0.20999999999999999</v>
      </c>
      <c r="Y7" t="s">
        <v>12</v>
      </c>
      <c r="Z7" s="4">
        <v>6.6200000000000001</v>
      </c>
      <c r="AA7" s="4">
        <v>1278.3</v>
      </c>
      <c r="AB7">
        <v>1272</v>
      </c>
      <c r="AC7">
        <v>1284</v>
      </c>
      <c r="AD7" s="4">
        <v>3.46</v>
      </c>
      <c r="AE7" s="4">
        <f>AD7/AA7*100</f>
        <v>0.27067198623171401</v>
      </c>
    </row>
    <row r="8" spans="1:31" ht="13.5">
      <c r="A8" t="s">
        <v>13</v>
      </c>
      <c r="B8" s="4">
        <v>7.3399999999999999</v>
      </c>
      <c r="C8" s="3">
        <v>1025.9000000000001</v>
      </c>
      <c r="D8">
        <v>1020</v>
      </c>
      <c r="E8">
        <v>1032</v>
      </c>
      <c r="F8">
        <v>0.28000000000000003</v>
      </c>
      <c r="I8" t="s">
        <v>13</v>
      </c>
      <c r="J8" s="4">
        <v>193.63999999999999</v>
      </c>
      <c r="K8" s="4">
        <v>1039.3</v>
      </c>
      <c r="L8">
        <v>1023</v>
      </c>
      <c r="M8">
        <v>1071</v>
      </c>
      <c r="N8" s="4">
        <v>9.7599999999999998</v>
      </c>
      <c r="O8" s="4">
        <f>N8/K8*100</f>
        <v>0.93909362070624458</v>
      </c>
      <c r="Q8" t="s">
        <v>13</v>
      </c>
      <c r="R8" s="4">
        <v>6.1100000000000003</v>
      </c>
      <c r="S8" s="4">
        <v>1026.3</v>
      </c>
      <c r="T8">
        <v>1023</v>
      </c>
      <c r="U8">
        <v>1029</v>
      </c>
      <c r="V8">
        <v>0.22</v>
      </c>
      <c r="Y8" t="s">
        <v>13</v>
      </c>
      <c r="Z8" s="4">
        <v>8.5500000000000007</v>
      </c>
      <c r="AA8" s="4">
        <v>1021.8</v>
      </c>
      <c r="AB8">
        <v>1017</v>
      </c>
      <c r="AC8">
        <v>1029</v>
      </c>
      <c r="AD8" s="4">
        <v>2.79</v>
      </c>
      <c r="AE8" s="4">
        <f>AD8/AA8*100</f>
        <v>0.27304756312389905</v>
      </c>
    </row>
    <row r="9" spans="1:31" ht="13.5">
      <c r="A9" t="s">
        <v>14</v>
      </c>
      <c r="B9" s="4">
        <v>6.5999999999999996</v>
      </c>
      <c r="C9" s="4">
        <v>2083.8000000000002</v>
      </c>
      <c r="D9">
        <v>2076</v>
      </c>
      <c r="E9">
        <v>2091</v>
      </c>
      <c r="F9">
        <v>0.19</v>
      </c>
      <c r="I9" t="s">
        <v>14</v>
      </c>
      <c r="J9" s="4">
        <v>250.38999999999999</v>
      </c>
      <c r="K9" s="4">
        <v>2081.8000000000002</v>
      </c>
      <c r="L9">
        <v>2070</v>
      </c>
      <c r="M9">
        <v>2097</v>
      </c>
      <c r="N9" s="4">
        <v>6.7199999999999998</v>
      </c>
      <c r="O9" s="4">
        <f>N9/K9*100</f>
        <v>0.32279757901815731</v>
      </c>
      <c r="Q9" t="s">
        <v>14</v>
      </c>
      <c r="R9" s="4">
        <v>5.4199999999999999</v>
      </c>
      <c r="S9" s="3">
        <v>2078.1999999999998</v>
      </c>
      <c r="T9">
        <v>2070</v>
      </c>
      <c r="U9">
        <v>2085</v>
      </c>
      <c r="V9">
        <v>0.16</v>
      </c>
      <c r="Y9" t="s">
        <v>14</v>
      </c>
      <c r="Z9" s="4">
        <v>7.5</v>
      </c>
      <c r="AA9" s="4">
        <v>2070.5</v>
      </c>
      <c r="AB9">
        <v>2067</v>
      </c>
      <c r="AC9">
        <v>2076</v>
      </c>
      <c r="AD9" s="4">
        <v>2.6200000000000001</v>
      </c>
      <c r="AE9" s="4">
        <f>AD9/AA9*100</f>
        <v>0.12653948321661435</v>
      </c>
    </row>
    <row r="10" spans="1:31" ht="13.5">
      <c r="A10" t="s">
        <v>15</v>
      </c>
      <c r="B10" s="4">
        <v>8.1500000000000004</v>
      </c>
      <c r="C10" s="4">
        <v>1584.5</v>
      </c>
      <c r="D10">
        <v>1578</v>
      </c>
      <c r="E10">
        <v>1587</v>
      </c>
      <c r="F10">
        <v>0.13</v>
      </c>
      <c r="I10" t="s">
        <v>15</v>
      </c>
      <c r="J10" s="4">
        <v>157.91</v>
      </c>
      <c r="K10" s="4">
        <v>1597.4000000000001</v>
      </c>
      <c r="L10">
        <v>1635</v>
      </c>
      <c r="M10">
        <v>1575</v>
      </c>
      <c r="N10" s="4">
        <v>12.859999999999999</v>
      </c>
      <c r="O10" s="4">
        <f>N10/K10*100</f>
        <v>0.80505821960686097</v>
      </c>
      <c r="Q10" t="s">
        <v>15</v>
      </c>
      <c r="R10" s="4">
        <v>6.8399999999999999</v>
      </c>
      <c r="S10" s="4">
        <v>1582.9000000000001</v>
      </c>
      <c r="T10">
        <v>1575</v>
      </c>
      <c r="U10">
        <v>1590</v>
      </c>
      <c r="V10">
        <v>0.23000000000000001</v>
      </c>
      <c r="Y10" t="s">
        <v>15</v>
      </c>
      <c r="Z10" s="4">
        <v>9.4299999999999997</v>
      </c>
      <c r="AA10" s="4">
        <v>1573.8</v>
      </c>
      <c r="AB10">
        <v>1566</v>
      </c>
      <c r="AC10">
        <v>1587</v>
      </c>
      <c r="AD10" s="4">
        <v>4.1299999999999999</v>
      </c>
      <c r="AE10" s="4">
        <f>AD10/AA10*100</f>
        <v>0.26242216291777865</v>
      </c>
    </row>
    <row r="11" spans="1:31" ht="13.5">
      <c r="A11" t="s">
        <v>16</v>
      </c>
      <c r="B11" s="4">
        <v>8.4900000000000002</v>
      </c>
      <c r="C11" s="4">
        <v>1531.8</v>
      </c>
      <c r="D11">
        <v>1524</v>
      </c>
      <c r="E11">
        <v>1542</v>
      </c>
      <c r="F11">
        <v>0.25</v>
      </c>
      <c r="I11" t="s">
        <v>16</v>
      </c>
      <c r="J11" s="4">
        <v>138.00999999999999</v>
      </c>
      <c r="K11" s="4">
        <v>1531.2</v>
      </c>
      <c r="L11">
        <v>1548</v>
      </c>
      <c r="M11">
        <v>1518</v>
      </c>
      <c r="N11" s="4">
        <v>6.4199999999999999</v>
      </c>
      <c r="O11" s="4">
        <f>N11/K11*100</f>
        <v>0.41927899686520376</v>
      </c>
      <c r="Q11" t="s">
        <v>16</v>
      </c>
      <c r="R11" s="4">
        <v>7.5</v>
      </c>
      <c r="S11" s="4">
        <v>1522.5999999999999</v>
      </c>
      <c r="T11">
        <v>1515</v>
      </c>
      <c r="U11">
        <v>1530</v>
      </c>
      <c r="V11">
        <v>0.22</v>
      </c>
      <c r="Y11" t="s">
        <v>16</v>
      </c>
      <c r="Z11" s="4">
        <v>10.5</v>
      </c>
      <c r="AA11" s="4">
        <v>1511.2</v>
      </c>
      <c r="AB11">
        <v>1506</v>
      </c>
      <c r="AC11">
        <v>1518</v>
      </c>
      <c r="AD11" s="4">
        <v>3.04</v>
      </c>
      <c r="AE11" s="4">
        <f>AD11/AA11*100</f>
        <v>0.20116463737427209</v>
      </c>
    </row>
    <row r="12" spans="1:31" ht="13.5">
      <c r="A12" t="s">
        <v>17</v>
      </c>
      <c r="B12" s="4">
        <v>8.9100000000000001</v>
      </c>
      <c r="C12" s="4">
        <v>1927</v>
      </c>
      <c r="D12">
        <v>1923</v>
      </c>
      <c r="E12">
        <v>1932</v>
      </c>
      <c r="F12">
        <v>0.11</v>
      </c>
      <c r="I12" t="s">
        <v>17</v>
      </c>
      <c r="J12" s="4">
        <v>180.80000000000001</v>
      </c>
      <c r="K12" s="4">
        <v>1943.5</v>
      </c>
      <c r="L12">
        <v>1968</v>
      </c>
      <c r="M12">
        <v>1923</v>
      </c>
      <c r="N12" s="4">
        <v>11.279999999999999</v>
      </c>
      <c r="O12" s="4">
        <f>N12/K12*100</f>
        <v>0.58039619243632623</v>
      </c>
      <c r="Q12" t="s">
        <v>17</v>
      </c>
      <c r="R12" s="4">
        <v>7.2599999999999998</v>
      </c>
      <c r="S12" s="4">
        <v>1929.0999999999999</v>
      </c>
      <c r="T12">
        <v>1923</v>
      </c>
      <c r="U12">
        <v>1935</v>
      </c>
      <c r="V12">
        <v>0.14000000000000001</v>
      </c>
      <c r="Y12" t="s">
        <v>17</v>
      </c>
      <c r="Z12" s="4">
        <v>10.81</v>
      </c>
      <c r="AA12" s="4">
        <v>1919.7</v>
      </c>
      <c r="AB12">
        <v>1911</v>
      </c>
      <c r="AC12">
        <v>1929</v>
      </c>
      <c r="AD12" s="4">
        <v>4.3300000000000001</v>
      </c>
      <c r="AE12" s="4">
        <f>AD12/AA12*100</f>
        <v>0.22555607647028181</v>
      </c>
    </row>
    <row r="13" spans="1:31" ht="13.5">
      <c r="A13" t="s">
        <v>18</v>
      </c>
      <c r="B13" s="4">
        <v>10.539999999999999</v>
      </c>
      <c r="C13" s="4">
        <v>1491.7</v>
      </c>
      <c r="D13">
        <v>1485</v>
      </c>
      <c r="E13">
        <v>1503</v>
      </c>
      <c r="F13">
        <v>0.27000000000000002</v>
      </c>
      <c r="I13" t="s">
        <v>18</v>
      </c>
      <c r="J13" s="4">
        <v>193.63999999999999</v>
      </c>
      <c r="K13" s="4">
        <v>1512.8</v>
      </c>
      <c r="L13">
        <v>1542</v>
      </c>
      <c r="M13">
        <v>1494</v>
      </c>
      <c r="N13" s="4">
        <v>13.029999999999999</v>
      </c>
      <c r="O13" s="4">
        <f>N13/K13*100</f>
        <v>0.86131676361713372</v>
      </c>
      <c r="Q13" t="s">
        <v>18</v>
      </c>
      <c r="R13" s="4">
        <v>9.4499999999999993</v>
      </c>
      <c r="S13" s="4">
        <v>1490.4000000000001</v>
      </c>
      <c r="T13">
        <v>1485</v>
      </c>
      <c r="U13">
        <v>1497</v>
      </c>
      <c r="V13">
        <v>0.17999999999999999</v>
      </c>
      <c r="Y13" t="s">
        <v>18</v>
      </c>
      <c r="Z13" s="4">
        <v>13.029999999999999</v>
      </c>
      <c r="AA13" s="4">
        <v>1478</v>
      </c>
      <c r="AB13">
        <v>1473</v>
      </c>
      <c r="AC13">
        <v>1485</v>
      </c>
      <c r="AD13" s="4">
        <v>3.7999999999999998</v>
      </c>
      <c r="AE13" s="4">
        <f>AD13/AA13*100</f>
        <v>0.25710419485791608</v>
      </c>
    </row>
    <row r="14" spans="1:31" ht="13.5">
      <c r="A14" t="s">
        <v>19</v>
      </c>
      <c r="B14" s="4">
        <v>9.9299999999999997</v>
      </c>
      <c r="C14" s="4">
        <v>2496</v>
      </c>
      <c r="D14">
        <v>2484</v>
      </c>
      <c r="E14">
        <v>2502</v>
      </c>
      <c r="F14">
        <v>0.16</v>
      </c>
      <c r="I14" t="s">
        <v>19</v>
      </c>
      <c r="J14" s="4">
        <v>250.38999999999999</v>
      </c>
      <c r="K14" s="4">
        <v>2514.3000000000002</v>
      </c>
      <c r="L14">
        <v>2556</v>
      </c>
      <c r="M14">
        <v>2496</v>
      </c>
      <c r="N14" s="4">
        <v>13.369999999999999</v>
      </c>
      <c r="O14" s="4">
        <f>N14/K14*100</f>
        <v>0.53175834228214613</v>
      </c>
      <c r="Q14" t="s">
        <v>19</v>
      </c>
      <c r="R14" s="4">
        <v>8.6300000000000008</v>
      </c>
      <c r="S14" s="4">
        <v>2497.9000000000001</v>
      </c>
      <c r="T14">
        <v>2487</v>
      </c>
      <c r="U14">
        <v>2505</v>
      </c>
      <c r="V14">
        <v>0.19</v>
      </c>
      <c r="Y14" t="s">
        <v>19</v>
      </c>
      <c r="Z14" s="4">
        <v>12.289999999999999</v>
      </c>
      <c r="AA14" s="4">
        <v>2484.6999999999998</v>
      </c>
      <c r="AB14">
        <v>2478</v>
      </c>
      <c r="AC14">
        <v>2496</v>
      </c>
      <c r="AD14" s="4">
        <v>4.96</v>
      </c>
      <c r="AE14" s="4">
        <f>AD14/AA14*100</f>
        <v>0.19962168471042785</v>
      </c>
    </row>
    <row r="15" spans="1:31" ht="13.5">
      <c r="A15" t="s">
        <v>20</v>
      </c>
      <c r="B15" s="4">
        <v>4.3200000000000003</v>
      </c>
      <c r="C15" s="4">
        <v>1001.1</v>
      </c>
      <c r="D15">
        <v>993</v>
      </c>
      <c r="E15">
        <v>1005</v>
      </c>
      <c r="F15">
        <v>0.34999999999999998</v>
      </c>
      <c r="I15" t="s">
        <v>20</v>
      </c>
      <c r="J15" s="4">
        <v>139.36000000000001</v>
      </c>
      <c r="K15" s="4">
        <v>1003.6</v>
      </c>
      <c r="L15">
        <v>993</v>
      </c>
      <c r="M15">
        <v>1020</v>
      </c>
      <c r="N15" s="4">
        <v>6.3300000000000001</v>
      </c>
      <c r="O15" s="4">
        <f>N15/K15*100</f>
        <v>0.63072937425269027</v>
      </c>
      <c r="Q15" t="s">
        <v>20</v>
      </c>
      <c r="R15" s="4">
        <v>4.0300000000000002</v>
      </c>
      <c r="S15" s="4">
        <v>999.79999999999995</v>
      </c>
      <c r="T15">
        <v>993</v>
      </c>
      <c r="U15">
        <v>1005</v>
      </c>
      <c r="V15">
        <v>0.31</v>
      </c>
      <c r="Y15" t="s">
        <v>20</v>
      </c>
      <c r="Z15" s="4">
        <v>5.2000000000000002</v>
      </c>
      <c r="AA15" s="4">
        <v>994.39999999999998</v>
      </c>
      <c r="AB15">
        <v>987</v>
      </c>
      <c r="AC15">
        <v>999</v>
      </c>
      <c r="AD15" s="4">
        <v>3.5800000000000001</v>
      </c>
      <c r="AE15" s="4">
        <f>AD15/AA15*100</f>
        <v>0.36001609010458568</v>
      </c>
    </row>
    <row r="16" spans="1:31" ht="13.5">
      <c r="A16" t="s">
        <v>21</v>
      </c>
      <c r="B16" s="4">
        <v>5.2400000000000002</v>
      </c>
      <c r="C16" s="4">
        <v>919.79999999999995</v>
      </c>
      <c r="D16">
        <v>909</v>
      </c>
      <c r="E16">
        <v>924</v>
      </c>
      <c r="F16">
        <v>0.37</v>
      </c>
      <c r="I16" t="s">
        <v>21</v>
      </c>
      <c r="J16" s="4">
        <v>161.25</v>
      </c>
      <c r="K16" s="4">
        <v>920.5</v>
      </c>
      <c r="L16">
        <v>906</v>
      </c>
      <c r="M16">
        <v>951</v>
      </c>
      <c r="N16" s="4">
        <v>10.390000000000001</v>
      </c>
      <c r="O16" s="4">
        <f>N16/K16*100</f>
        <v>1.1287343834872352</v>
      </c>
      <c r="Q16" t="s">
        <v>21</v>
      </c>
      <c r="R16" s="4">
        <v>4.8200000000000003</v>
      </c>
      <c r="S16" s="4">
        <v>914.39999999999998</v>
      </c>
      <c r="T16">
        <v>909</v>
      </c>
      <c r="U16">
        <v>918</v>
      </c>
      <c r="V16">
        <v>0.27000000000000002</v>
      </c>
      <c r="Y16" t="s">
        <v>21</v>
      </c>
      <c r="Z16" s="4">
        <v>6.7999999999999998</v>
      </c>
      <c r="AA16" s="4">
        <v>909.20000000000005</v>
      </c>
      <c r="AB16">
        <v>900</v>
      </c>
      <c r="AC16">
        <v>921</v>
      </c>
      <c r="AD16" s="4">
        <v>4.4500000000000002</v>
      </c>
      <c r="AE16" s="4">
        <f>AD16/AA16*100</f>
        <v>0.48944126704795426</v>
      </c>
    </row>
    <row r="17" spans="1:31" ht="13.5">
      <c r="A17" t="s">
        <v>22</v>
      </c>
      <c r="B17" s="4">
        <v>5.8499999999999996</v>
      </c>
      <c r="C17" s="4">
        <v>928.89999999999998</v>
      </c>
      <c r="D17">
        <v>924</v>
      </c>
      <c r="E17">
        <v>936</v>
      </c>
      <c r="F17">
        <v>0.39000000000000001</v>
      </c>
      <c r="I17" t="s">
        <v>22</v>
      </c>
      <c r="J17" s="4">
        <v>182.97</v>
      </c>
      <c r="K17" s="4">
        <v>930.89999999999998</v>
      </c>
      <c r="L17">
        <v>918</v>
      </c>
      <c r="M17">
        <v>942</v>
      </c>
      <c r="N17" s="4">
        <v>6.6399999999999997</v>
      </c>
      <c r="O17" s="4">
        <f>N17/K17*100</f>
        <v>0.71328821570523149</v>
      </c>
      <c r="Q17" t="s">
        <v>22</v>
      </c>
      <c r="R17" s="4">
        <v>5.1900000000000004</v>
      </c>
      <c r="S17" s="4">
        <v>928.20000000000005</v>
      </c>
      <c r="T17">
        <v>921</v>
      </c>
      <c r="U17">
        <v>933</v>
      </c>
      <c r="V17">
        <v>0.39000000000000001</v>
      </c>
      <c r="Y17" t="s">
        <v>22</v>
      </c>
      <c r="Z17" s="4">
        <v>7.0700000000000003</v>
      </c>
      <c r="AA17" s="4">
        <v>918.70000000000005</v>
      </c>
      <c r="AB17">
        <v>912</v>
      </c>
      <c r="AC17">
        <v>927</v>
      </c>
      <c r="AD17" s="4">
        <v>3.6600000000000001</v>
      </c>
      <c r="AE17" s="4">
        <f>AD17/AA17*100</f>
        <v>0.39838902797431153</v>
      </c>
    </row>
    <row r="18" spans="1:31" ht="13.5">
      <c r="A18" t="s">
        <v>23</v>
      </c>
      <c r="B18" s="4">
        <v>6.0700000000000003</v>
      </c>
      <c r="C18" s="4">
        <v>1131.7</v>
      </c>
      <c r="D18">
        <v>1122</v>
      </c>
      <c r="E18">
        <v>1140</v>
      </c>
      <c r="F18">
        <v>0.39000000000000001</v>
      </c>
      <c r="I18" t="s">
        <v>23</v>
      </c>
      <c r="J18" s="4">
        <v>219.88999999999999</v>
      </c>
      <c r="K18" s="4">
        <v>1131</v>
      </c>
      <c r="L18">
        <v>1119</v>
      </c>
      <c r="M18">
        <v>1146</v>
      </c>
      <c r="N18" s="4">
        <v>8.3300000000000001</v>
      </c>
      <c r="O18" s="4">
        <f>N18/K18*100</f>
        <v>0.73651635720601238</v>
      </c>
      <c r="Q18" t="s">
        <v>23</v>
      </c>
      <c r="R18" s="4">
        <v>6.0300000000000002</v>
      </c>
      <c r="S18" s="4">
        <v>1132.5999999999999</v>
      </c>
      <c r="T18">
        <v>1122</v>
      </c>
      <c r="U18">
        <v>1140</v>
      </c>
      <c r="V18">
        <v>0.32000000000000001</v>
      </c>
      <c r="Y18" t="s">
        <v>23</v>
      </c>
      <c r="Z18" s="4">
        <v>7.9199999999999999</v>
      </c>
      <c r="AA18" s="4">
        <v>1122.4000000000001</v>
      </c>
      <c r="AB18">
        <v>1116</v>
      </c>
      <c r="AC18">
        <v>1128</v>
      </c>
      <c r="AD18" s="4">
        <v>3.5800000000000001</v>
      </c>
      <c r="AE18" s="4">
        <f>AD18/AA18*100</f>
        <v>0.31895937277263009</v>
      </c>
    </row>
    <row r="19" spans="1:31" ht="13.5">
      <c r="A19" t="s">
        <v>24</v>
      </c>
      <c r="B19" s="4">
        <v>7.6399999999999997</v>
      </c>
      <c r="C19" s="4">
        <v>1305.8</v>
      </c>
      <c r="D19">
        <v>1293</v>
      </c>
      <c r="E19">
        <v>1311</v>
      </c>
      <c r="F19">
        <v>0.29999999999999999</v>
      </c>
      <c r="I19" t="s">
        <v>24</v>
      </c>
      <c r="J19" s="4">
        <v>265.48000000000002</v>
      </c>
      <c r="K19" s="4">
        <v>1315.5</v>
      </c>
      <c r="L19">
        <v>1302</v>
      </c>
      <c r="M19">
        <v>1335</v>
      </c>
      <c r="N19" s="4">
        <v>8.7599999999999998</v>
      </c>
      <c r="O19" s="4">
        <f>N19/K19*100</f>
        <v>0.66590649942987457</v>
      </c>
      <c r="Q19" t="s">
        <v>24</v>
      </c>
      <c r="R19" s="4">
        <v>6.6900000000000004</v>
      </c>
      <c r="S19" s="4">
        <v>1300.9000000000001</v>
      </c>
      <c r="T19">
        <v>1293</v>
      </c>
      <c r="U19">
        <v>1305</v>
      </c>
      <c r="V19">
        <v>0.23999999999999999</v>
      </c>
      <c r="Y19" t="s">
        <v>24</v>
      </c>
      <c r="Z19" s="4">
        <v>8.9299999999999997</v>
      </c>
      <c r="AA19" s="4">
        <v>1293.9000000000001</v>
      </c>
      <c r="AB19">
        <v>1287</v>
      </c>
      <c r="AC19">
        <v>1299</v>
      </c>
      <c r="AD19" s="4">
        <v>3.0600000000000001</v>
      </c>
      <c r="AE19" s="4">
        <f>AD19/AA19*100</f>
        <v>0.2364943194991885</v>
      </c>
    </row>
    <row r="20" spans="1:31" ht="13.5">
      <c r="A20" t="s">
        <v>25</v>
      </c>
      <c r="B20" s="4">
        <v>7.8700000000000001</v>
      </c>
      <c r="C20" s="4">
        <v>1381.0999999999999</v>
      </c>
      <c r="D20">
        <v>1377</v>
      </c>
      <c r="E20">
        <v>1386</v>
      </c>
      <c r="F20">
        <v>0.16</v>
      </c>
      <c r="I20" t="s">
        <v>25</v>
      </c>
      <c r="J20" s="4">
        <v>139.36000000000001</v>
      </c>
      <c r="K20" s="4">
        <v>1388.0999999999999</v>
      </c>
      <c r="L20">
        <v>1413</v>
      </c>
      <c r="M20">
        <v>1368</v>
      </c>
      <c r="N20" s="4">
        <v>9.4499999999999993</v>
      </c>
      <c r="O20" s="4">
        <f>N20/K20*100</f>
        <v>0.68078668683812404</v>
      </c>
      <c r="Q20" t="s">
        <v>25</v>
      </c>
      <c r="R20" s="4">
        <v>6.7699999999999996</v>
      </c>
      <c r="S20" s="4">
        <v>1388.5</v>
      </c>
      <c r="T20">
        <v>1380</v>
      </c>
      <c r="U20">
        <v>1395</v>
      </c>
      <c r="V20">
        <v>0.25</v>
      </c>
      <c r="Y20" t="s">
        <v>25</v>
      </c>
      <c r="Z20" s="4">
        <v>9.4299999999999997</v>
      </c>
      <c r="AA20" s="4">
        <v>1375.3</v>
      </c>
      <c r="AB20">
        <v>1368</v>
      </c>
      <c r="AC20">
        <v>1383</v>
      </c>
      <c r="AD20" s="4">
        <v>4.5700000000000003</v>
      </c>
      <c r="AE20" s="4">
        <f>AD20/AA20*100</f>
        <v>0.33229113647931363</v>
      </c>
    </row>
    <row r="21" spans="1:31" ht="13.5">
      <c r="A21" t="s">
        <v>26</v>
      </c>
      <c r="B21" s="4">
        <v>9.6799999999999997</v>
      </c>
      <c r="C21" s="4">
        <v>1401.3</v>
      </c>
      <c r="D21">
        <v>1395</v>
      </c>
      <c r="E21">
        <v>1407</v>
      </c>
      <c r="F21">
        <v>0.23999999999999999</v>
      </c>
      <c r="I21" t="s">
        <v>26</v>
      </c>
      <c r="J21" s="4">
        <v>161.25</v>
      </c>
      <c r="K21" s="4">
        <v>1412.4000000000001</v>
      </c>
      <c r="L21">
        <v>1434</v>
      </c>
      <c r="M21">
        <v>1389</v>
      </c>
      <c r="N21" s="4">
        <v>10.07</v>
      </c>
      <c r="O21" s="4">
        <f>N21/K21*100</f>
        <v>0.71297082979325965</v>
      </c>
      <c r="Q21" t="s">
        <v>26</v>
      </c>
      <c r="R21" s="4">
        <v>8.4900000000000002</v>
      </c>
      <c r="S21" s="4">
        <v>1397.3</v>
      </c>
      <c r="T21">
        <v>1386</v>
      </c>
      <c r="U21">
        <v>1404</v>
      </c>
      <c r="V21">
        <v>0.34000000000000002</v>
      </c>
      <c r="Y21" t="s">
        <v>26</v>
      </c>
      <c r="Z21" s="4">
        <v>11.609999999999999</v>
      </c>
      <c r="AA21" s="4">
        <v>1384.7</v>
      </c>
      <c r="AB21">
        <v>1377</v>
      </c>
      <c r="AC21">
        <v>1395</v>
      </c>
      <c r="AD21" s="4">
        <v>4.9000000000000004</v>
      </c>
      <c r="AE21" s="4">
        <f>AD21/AA21*100</f>
        <v>0.35386726366722032</v>
      </c>
    </row>
    <row r="22" spans="1:31" ht="13.5">
      <c r="A22" t="s">
        <v>27</v>
      </c>
      <c r="B22" s="4">
        <v>10.49</v>
      </c>
      <c r="C22" s="4">
        <v>1360.4000000000001</v>
      </c>
      <c r="D22">
        <v>1350</v>
      </c>
      <c r="E22">
        <v>1368</v>
      </c>
      <c r="F22">
        <v>0.35999999999999999</v>
      </c>
      <c r="I22" t="s">
        <v>27</v>
      </c>
      <c r="J22" s="4">
        <v>182.97</v>
      </c>
      <c r="K22" s="4">
        <v>1369.5999999999999</v>
      </c>
      <c r="L22">
        <v>1383</v>
      </c>
      <c r="M22">
        <v>1350</v>
      </c>
      <c r="N22" s="4">
        <v>7.54</v>
      </c>
      <c r="O22" s="4">
        <f>N22/K22*100</f>
        <v>0.55052570093457942</v>
      </c>
      <c r="Q22" t="s">
        <v>27</v>
      </c>
      <c r="R22" s="4">
        <v>9.0600000000000005</v>
      </c>
      <c r="S22" s="4">
        <v>1363</v>
      </c>
      <c r="T22">
        <v>1353</v>
      </c>
      <c r="U22">
        <v>1374</v>
      </c>
      <c r="V22">
        <v>0.34999999999999998</v>
      </c>
      <c r="Y22" t="s">
        <v>27</v>
      </c>
      <c r="Z22" s="4">
        <v>12.99</v>
      </c>
      <c r="AA22" s="4">
        <v>1348.3</v>
      </c>
      <c r="AB22">
        <v>1338</v>
      </c>
      <c r="AC22">
        <v>1356</v>
      </c>
      <c r="AD22" s="4">
        <v>5.2000000000000002</v>
      </c>
      <c r="AE22" s="4">
        <f>AD22/AA22*100</f>
        <v>0.38567084476748503</v>
      </c>
    </row>
    <row r="23" spans="1:31" ht="13.5">
      <c r="A23" t="s">
        <v>28</v>
      </c>
      <c r="B23" s="4">
        <v>11.6</v>
      </c>
      <c r="C23" s="4">
        <v>1517.5</v>
      </c>
      <c r="D23">
        <v>1506</v>
      </c>
      <c r="E23">
        <v>1527</v>
      </c>
      <c r="F23">
        <v>0.28000000000000003</v>
      </c>
      <c r="I23" t="s">
        <v>28</v>
      </c>
      <c r="J23" s="4">
        <v>219.88999999999999</v>
      </c>
      <c r="K23" s="4">
        <v>1535.2</v>
      </c>
      <c r="L23">
        <v>1548</v>
      </c>
      <c r="M23">
        <v>1509</v>
      </c>
      <c r="N23" s="4">
        <v>9.7100000000000009</v>
      </c>
      <c r="O23" s="4">
        <f>N23/K23*100</f>
        <v>0.63249088066701409</v>
      </c>
      <c r="Q23" t="s">
        <v>28</v>
      </c>
      <c r="R23" s="4">
        <v>10.69</v>
      </c>
      <c r="S23" s="4">
        <v>1520.0999999999999</v>
      </c>
      <c r="T23">
        <v>1506</v>
      </c>
      <c r="U23">
        <v>1530</v>
      </c>
      <c r="V23">
        <v>0.38</v>
      </c>
      <c r="Y23" t="s">
        <v>28</v>
      </c>
      <c r="Z23" s="4">
        <v>14.23</v>
      </c>
      <c r="AA23" s="4">
        <v>1507.4000000000001</v>
      </c>
      <c r="AB23">
        <v>1494</v>
      </c>
      <c r="AC23">
        <v>1518</v>
      </c>
      <c r="AD23" s="4">
        <v>5.5499999999999998</v>
      </c>
      <c r="AE23" s="4">
        <f>AD23/AA23*100</f>
        <v>0.36818362743797262</v>
      </c>
    </row>
    <row r="24" spans="1:31" ht="13.5">
      <c r="A24" t="s">
        <v>29</v>
      </c>
      <c r="B24" s="4">
        <v>12.23</v>
      </c>
      <c r="C24" s="4">
        <v>1767.4000000000001</v>
      </c>
      <c r="D24">
        <v>1761</v>
      </c>
      <c r="E24">
        <v>1773</v>
      </c>
      <c r="F24">
        <v>0.19</v>
      </c>
      <c r="I24" t="s">
        <v>29</v>
      </c>
      <c r="J24" s="4">
        <v>265.48000000000002</v>
      </c>
      <c r="K24" s="4">
        <v>1794.0999999999999</v>
      </c>
      <c r="L24">
        <v>1824</v>
      </c>
      <c r="M24">
        <v>1776</v>
      </c>
      <c r="N24" s="4">
        <v>11.449999999999999</v>
      </c>
      <c r="O24" s="4">
        <f>N24/K24*100</f>
        <v>0.63820299871802011</v>
      </c>
      <c r="Q24" t="s">
        <v>29</v>
      </c>
      <c r="R24" s="4">
        <v>10.77</v>
      </c>
      <c r="S24" s="4">
        <v>1768.5999999999999</v>
      </c>
      <c r="T24">
        <v>1761</v>
      </c>
      <c r="U24">
        <v>1776</v>
      </c>
      <c r="V24">
        <v>0.19</v>
      </c>
      <c r="Y24" t="s">
        <v>29</v>
      </c>
      <c r="Z24" s="4">
        <v>15.32</v>
      </c>
      <c r="AA24" s="4">
        <v>1755.4000000000001</v>
      </c>
      <c r="AB24">
        <v>1749</v>
      </c>
      <c r="AC24">
        <v>1761</v>
      </c>
      <c r="AD24" s="4">
        <v>3.5800000000000001</v>
      </c>
      <c r="AE24" s="4">
        <f>AD24/AA24*100</f>
        <v>0.20394212145379967</v>
      </c>
    </row>
    <row r="25" spans="1:31" ht="13.5">
      <c r="A25" t="s">
        <v>30</v>
      </c>
      <c r="B25" s="4">
        <v>5.7000000000000002</v>
      </c>
      <c r="C25" s="4">
        <v>649.20000000000005</v>
      </c>
      <c r="D25">
        <v>642</v>
      </c>
      <c r="E25">
        <v>654</v>
      </c>
      <c r="F25">
        <v>0.39000000000000001</v>
      </c>
      <c r="I25" t="s">
        <v>30</v>
      </c>
      <c r="J25" s="4">
        <v>124.34999999999999</v>
      </c>
      <c r="K25" s="4">
        <v>658.39999999999998</v>
      </c>
      <c r="L25">
        <v>648</v>
      </c>
      <c r="M25">
        <v>675</v>
      </c>
      <c r="N25" s="4">
        <v>6.6200000000000001</v>
      </c>
      <c r="O25" s="4">
        <f>N25/K25*100</f>
        <v>1.0054678007290403</v>
      </c>
      <c r="Q25" t="s">
        <v>30</v>
      </c>
      <c r="R25" s="4">
        <v>8.5199999999999996</v>
      </c>
      <c r="S25" s="4">
        <v>652</v>
      </c>
      <c r="T25">
        <v>645</v>
      </c>
      <c r="U25">
        <v>654</v>
      </c>
      <c r="V25">
        <v>0.34000000000000002</v>
      </c>
      <c r="Y25" t="s">
        <v>30</v>
      </c>
      <c r="Z25" s="4">
        <v>6.4100000000000001</v>
      </c>
      <c r="AA25" s="4">
        <v>647.79999999999995</v>
      </c>
      <c r="AB25">
        <v>642</v>
      </c>
      <c r="AC25">
        <v>654</v>
      </c>
      <c r="AD25" s="4">
        <v>3.04</v>
      </c>
      <c r="AE25" s="4">
        <f>AD25/AA25*100</f>
        <v>0.4692806421735104</v>
      </c>
    </row>
    <row r="26" spans="1:31" ht="13.5">
      <c r="A26" t="s">
        <v>31</v>
      </c>
      <c r="B26" s="4">
        <v>6.2000000000000002</v>
      </c>
      <c r="C26" s="4">
        <v>807.79999999999995</v>
      </c>
      <c r="D26">
        <v>801</v>
      </c>
      <c r="E26">
        <v>816</v>
      </c>
      <c r="F26">
        <v>0.48999999999999999</v>
      </c>
      <c r="I26" t="s">
        <v>31</v>
      </c>
      <c r="J26" s="4">
        <v>148.24000000000001</v>
      </c>
      <c r="K26" s="4">
        <v>805</v>
      </c>
      <c r="L26">
        <v>795</v>
      </c>
      <c r="M26">
        <v>816</v>
      </c>
      <c r="N26" s="4">
        <v>5.8600000000000003</v>
      </c>
      <c r="O26" s="4">
        <f>N26/K26*100</f>
        <v>0.72795031055900628</v>
      </c>
      <c r="Q26" t="s">
        <v>31</v>
      </c>
      <c r="R26" s="4">
        <v>10.17</v>
      </c>
      <c r="S26" s="4">
        <v>801.79999999999995</v>
      </c>
      <c r="T26">
        <v>795</v>
      </c>
      <c r="U26">
        <v>807</v>
      </c>
      <c r="V26">
        <v>0.33000000000000002</v>
      </c>
      <c r="Y26" t="s">
        <v>31</v>
      </c>
      <c r="Z26" s="4">
        <v>8.3300000000000001</v>
      </c>
      <c r="AA26" s="4">
        <v>794.29999999999995</v>
      </c>
      <c r="AB26">
        <v>786</v>
      </c>
      <c r="AC26">
        <v>801</v>
      </c>
      <c r="AD26" s="4">
        <v>4.1399999999999997</v>
      </c>
      <c r="AE26" s="4">
        <f>AD26/AA26*100</f>
        <v>0.5212136472365605</v>
      </c>
    </row>
    <row r="27" spans="1:31" ht="13.5">
      <c r="A27" t="s">
        <v>32</v>
      </c>
      <c r="B27" s="4">
        <v>7.75</v>
      </c>
      <c r="C27" s="4">
        <v>820.20000000000005</v>
      </c>
      <c r="D27">
        <v>813</v>
      </c>
      <c r="E27">
        <v>825</v>
      </c>
      <c r="F27">
        <v>0.28999999999999998</v>
      </c>
      <c r="I27" t="s">
        <v>32</v>
      </c>
      <c r="J27" s="4">
        <v>159.52000000000001</v>
      </c>
      <c r="K27" s="4">
        <v>823.60000000000002</v>
      </c>
      <c r="L27">
        <v>813</v>
      </c>
      <c r="M27">
        <v>840</v>
      </c>
      <c r="N27" s="4">
        <v>7.0700000000000003</v>
      </c>
      <c r="O27" s="4">
        <f>N27/K27*100</f>
        <v>0.85842642059252072</v>
      </c>
      <c r="Q27" t="s">
        <v>32</v>
      </c>
      <c r="R27" s="4">
        <v>7.1299999999999999</v>
      </c>
      <c r="S27" s="4">
        <v>820.60000000000002</v>
      </c>
      <c r="T27">
        <v>813</v>
      </c>
      <c r="U27">
        <v>825</v>
      </c>
      <c r="V27">
        <v>0.46000000000000002</v>
      </c>
      <c r="Y27" t="s">
        <v>32</v>
      </c>
      <c r="Z27" s="4">
        <v>9.25</v>
      </c>
      <c r="AA27" s="4">
        <v>814.20000000000005</v>
      </c>
      <c r="AB27">
        <v>807</v>
      </c>
      <c r="AC27">
        <v>819</v>
      </c>
      <c r="AD27" s="4">
        <v>2.8999999999999999</v>
      </c>
      <c r="AE27" s="4">
        <f>AD27/AA27*100</f>
        <v>0.3561778432817489</v>
      </c>
    </row>
    <row r="28" spans="1:31" ht="13.5">
      <c r="A28" t="s">
        <v>33</v>
      </c>
      <c r="B28" s="4">
        <v>9.2699999999999996</v>
      </c>
      <c r="C28" s="4">
        <v>995.89999999999998</v>
      </c>
      <c r="D28">
        <v>990</v>
      </c>
      <c r="E28">
        <v>1002</v>
      </c>
      <c r="F28">
        <v>0.39000000000000001</v>
      </c>
      <c r="I28" t="s">
        <v>33</v>
      </c>
      <c r="J28" s="4">
        <v>201.53999999999999</v>
      </c>
      <c r="K28" s="4">
        <v>997</v>
      </c>
      <c r="L28">
        <v>981</v>
      </c>
      <c r="M28">
        <v>1023</v>
      </c>
      <c r="N28" s="4">
        <v>7.7699999999999996</v>
      </c>
      <c r="O28" s="4">
        <f>N28/K28*100</f>
        <v>0.77933801404212633</v>
      </c>
      <c r="Q28" t="s">
        <v>33</v>
      </c>
      <c r="R28" s="4">
        <v>8.5700000000000003</v>
      </c>
      <c r="S28" s="4">
        <v>989.70000000000005</v>
      </c>
      <c r="T28">
        <v>981</v>
      </c>
      <c r="U28">
        <v>996</v>
      </c>
      <c r="V28">
        <v>0.28000000000000003</v>
      </c>
      <c r="Y28" t="s">
        <v>33</v>
      </c>
      <c r="Z28" s="4">
        <v>10.58</v>
      </c>
      <c r="AA28" s="4">
        <v>980.29999999999995</v>
      </c>
      <c r="AB28">
        <v>972</v>
      </c>
      <c r="AC28">
        <v>990</v>
      </c>
      <c r="AD28" s="4">
        <v>3.75</v>
      </c>
      <c r="AE28" s="4">
        <f>AD28/AA28*100</f>
        <v>0.38253595838008775</v>
      </c>
    </row>
    <row r="29" spans="1:31" ht="13.5">
      <c r="A29" t="s">
        <v>34</v>
      </c>
      <c r="B29" s="4">
        <v>9.4100000000000001</v>
      </c>
      <c r="C29" s="4">
        <v>921.60000000000002</v>
      </c>
      <c r="D29">
        <v>915</v>
      </c>
      <c r="E29">
        <v>927</v>
      </c>
      <c r="F29">
        <v>0.35999999999999999</v>
      </c>
      <c r="I29" t="s">
        <v>34</v>
      </c>
      <c r="J29" s="4">
        <v>209.16</v>
      </c>
      <c r="K29" s="4">
        <v>926.29999999999995</v>
      </c>
      <c r="L29">
        <v>912</v>
      </c>
      <c r="M29">
        <v>939</v>
      </c>
      <c r="N29" s="4">
        <v>6.2800000000000002</v>
      </c>
      <c r="O29" s="4">
        <f>N29/K29*100</f>
        <v>0.67796610169491534</v>
      </c>
      <c r="Q29" t="s">
        <v>34</v>
      </c>
      <c r="R29" s="4">
        <v>9.2200000000000006</v>
      </c>
      <c r="S29" s="4">
        <v>920.70000000000005</v>
      </c>
      <c r="T29">
        <v>912</v>
      </c>
      <c r="U29">
        <v>927</v>
      </c>
      <c r="V29">
        <v>0.45000000000000001</v>
      </c>
      <c r="Y29" t="s">
        <v>34</v>
      </c>
      <c r="Z29" s="4">
        <v>10.67</v>
      </c>
      <c r="AA29" s="4">
        <v>910.79999999999995</v>
      </c>
      <c r="AB29">
        <v>900</v>
      </c>
      <c r="AC29">
        <v>921</v>
      </c>
      <c r="AD29" s="4">
        <v>5.0800000000000001</v>
      </c>
      <c r="AE29" s="4">
        <f>AD29/AA29*100</f>
        <v>0.55775142731664473</v>
      </c>
    </row>
    <row r="30" spans="1:31" ht="13.5">
      <c r="A30" t="s">
        <v>35</v>
      </c>
      <c r="B30" s="4">
        <v>10.93</v>
      </c>
      <c r="C30" s="4">
        <v>1057.2</v>
      </c>
      <c r="D30">
        <v>1050</v>
      </c>
      <c r="E30">
        <v>1065</v>
      </c>
      <c r="F30">
        <v>0.33000000000000002</v>
      </c>
      <c r="I30" t="s">
        <v>35</v>
      </c>
      <c r="J30" s="4">
        <v>124.34999999999999</v>
      </c>
      <c r="K30" s="4">
        <v>1061.8</v>
      </c>
      <c r="L30">
        <v>1074</v>
      </c>
      <c r="M30">
        <v>1047</v>
      </c>
      <c r="N30" s="4">
        <v>5.7300000000000004</v>
      </c>
      <c r="O30" s="4">
        <f>N30/K30*100</f>
        <v>0.53964965153512912</v>
      </c>
      <c r="Q30" t="s">
        <v>35</v>
      </c>
      <c r="R30" s="4">
        <v>9.9800000000000004</v>
      </c>
      <c r="S30" s="4">
        <v>1048.8</v>
      </c>
      <c r="T30">
        <v>1041</v>
      </c>
      <c r="U30">
        <v>1053</v>
      </c>
      <c r="V30">
        <v>0.31</v>
      </c>
      <c r="Y30" t="s">
        <v>35</v>
      </c>
      <c r="Z30" s="4">
        <v>12.869999999999999</v>
      </c>
      <c r="AA30" s="4">
        <v>1040.2</v>
      </c>
      <c r="AB30">
        <v>1035</v>
      </c>
      <c r="AC30">
        <v>1047</v>
      </c>
      <c r="AD30" s="4">
        <v>3.1400000000000001</v>
      </c>
      <c r="AE30" s="4">
        <f>AD30/AA30*100</f>
        <v>0.3018650259565468</v>
      </c>
    </row>
    <row r="31" spans="1:31" ht="13.5">
      <c r="A31" t="s">
        <v>36</v>
      </c>
      <c r="B31" s="4">
        <v>11.99</v>
      </c>
      <c r="C31" s="4">
        <v>1112</v>
      </c>
      <c r="D31">
        <v>1107</v>
      </c>
      <c r="E31">
        <v>1116</v>
      </c>
      <c r="F31">
        <v>0.19</v>
      </c>
      <c r="I31" t="s">
        <v>36</v>
      </c>
      <c r="J31" s="4">
        <v>148.24000000000001</v>
      </c>
      <c r="K31" s="4">
        <v>1119.7</v>
      </c>
      <c r="L31">
        <v>1137</v>
      </c>
      <c r="M31">
        <v>1107</v>
      </c>
      <c r="N31" s="4">
        <v>7.2000000000000002</v>
      </c>
      <c r="O31" s="4">
        <f>N31/K31*100</f>
        <v>0.64302938287041167</v>
      </c>
      <c r="Q31" t="s">
        <v>36</v>
      </c>
      <c r="R31" s="4">
        <v>10.720000000000001</v>
      </c>
      <c r="S31" s="4">
        <v>1111.4000000000001</v>
      </c>
      <c r="T31">
        <v>1101</v>
      </c>
      <c r="U31">
        <v>1122</v>
      </c>
      <c r="V31">
        <v>0.40999999999999998</v>
      </c>
      <c r="Y31" t="s">
        <v>36</v>
      </c>
      <c r="Z31" s="4">
        <v>15.73</v>
      </c>
      <c r="AA31" s="4">
        <v>1099.2</v>
      </c>
      <c r="AB31">
        <v>1092</v>
      </c>
      <c r="AC31">
        <v>1104</v>
      </c>
      <c r="AD31" s="4">
        <v>3.8999999999999999</v>
      </c>
      <c r="AE31" s="4">
        <f>AD31/AA31*100</f>
        <v>0.35480349344978163</v>
      </c>
    </row>
    <row r="32" spans="1:31" ht="13.5">
      <c r="A32" t="s">
        <v>37</v>
      </c>
      <c r="B32" s="4">
        <v>13.220000000000001</v>
      </c>
      <c r="C32" s="4">
        <v>1127.0999999999999</v>
      </c>
      <c r="D32">
        <v>1122</v>
      </c>
      <c r="E32">
        <v>1134</v>
      </c>
      <c r="F32">
        <v>0.26000000000000001</v>
      </c>
      <c r="I32" t="s">
        <v>37</v>
      </c>
      <c r="J32" s="4">
        <v>159.52000000000001</v>
      </c>
      <c r="K32" s="4">
        <v>1135.2</v>
      </c>
      <c r="L32">
        <v>1155</v>
      </c>
      <c r="M32">
        <v>1125</v>
      </c>
      <c r="N32" s="4">
        <v>7.4900000000000002</v>
      </c>
      <c r="O32" s="4">
        <f>N32/K32*100</f>
        <v>0.65979563072586334</v>
      </c>
      <c r="Q32" t="s">
        <v>37</v>
      </c>
      <c r="R32" s="4">
        <v>11.81</v>
      </c>
      <c r="S32" s="4">
        <v>1129.5</v>
      </c>
      <c r="T32">
        <v>1122</v>
      </c>
      <c r="U32">
        <v>1134</v>
      </c>
      <c r="V32">
        <v>0.28999999999999998</v>
      </c>
      <c r="Y32" t="s">
        <v>37</v>
      </c>
      <c r="Z32" s="4">
        <v>16.800000000000001</v>
      </c>
      <c r="AA32" s="4">
        <v>1116.5999999999999</v>
      </c>
      <c r="AB32">
        <v>1110</v>
      </c>
      <c r="AC32">
        <v>1125</v>
      </c>
      <c r="AD32" s="4">
        <v>4.2699999999999996</v>
      </c>
      <c r="AE32" s="4">
        <f>AD32/AA32*100</f>
        <v>0.3824108902024001</v>
      </c>
    </row>
    <row r="33" spans="1:31" ht="13.5">
      <c r="A33" t="s">
        <v>38</v>
      </c>
      <c r="B33" s="4">
        <v>14.25</v>
      </c>
      <c r="C33" s="4">
        <v>1241.4000000000001</v>
      </c>
      <c r="D33">
        <v>1236</v>
      </c>
      <c r="E33">
        <v>1248</v>
      </c>
      <c r="F33">
        <v>0.23999999999999999</v>
      </c>
      <c r="I33" t="s">
        <v>38</v>
      </c>
      <c r="J33" s="4">
        <v>201.53999999999999</v>
      </c>
      <c r="K33" s="4">
        <v>1251.5999999999999</v>
      </c>
      <c r="L33">
        <v>1275</v>
      </c>
      <c r="M33">
        <v>1233</v>
      </c>
      <c r="N33" s="4">
        <v>10.34</v>
      </c>
      <c r="O33" s="4">
        <f>N33/K33*100</f>
        <v>0.82614253755193356</v>
      </c>
      <c r="Q33" t="s">
        <v>38</v>
      </c>
      <c r="R33" s="4">
        <v>13.31</v>
      </c>
      <c r="S33" s="4">
        <v>1249.3</v>
      </c>
      <c r="T33">
        <v>1242</v>
      </c>
      <c r="U33">
        <v>1257</v>
      </c>
      <c r="V33">
        <v>0.33000000000000002</v>
      </c>
      <c r="Y33" t="s">
        <v>38</v>
      </c>
      <c r="Z33" s="4">
        <v>19.239999999999998</v>
      </c>
      <c r="AA33" s="4">
        <v>1230.5</v>
      </c>
      <c r="AB33">
        <v>1221</v>
      </c>
      <c r="AC33">
        <v>1236</v>
      </c>
      <c r="AD33" s="4">
        <v>3.8599999999999999</v>
      </c>
      <c r="AE33" s="4">
        <f>AD33/AA33*100</f>
        <v>0.31369362047947985</v>
      </c>
    </row>
    <row r="34" spans="1:31" ht="13.5">
      <c r="A34" t="s">
        <v>39</v>
      </c>
      <c r="B34" s="4">
        <v>15.119999999999999</v>
      </c>
      <c r="C34" s="4">
        <v>1248.8</v>
      </c>
      <c r="D34">
        <v>1245</v>
      </c>
      <c r="E34">
        <v>1257</v>
      </c>
      <c r="F34">
        <v>0.23000000000000001</v>
      </c>
      <c r="I34" t="s">
        <v>39</v>
      </c>
      <c r="J34" s="4">
        <v>209.16</v>
      </c>
      <c r="K34" s="4">
        <v>1266.4000000000001</v>
      </c>
      <c r="L34">
        <v>1284</v>
      </c>
      <c r="M34">
        <v>1251</v>
      </c>
      <c r="N34" s="4">
        <v>8.7899999999999991</v>
      </c>
      <c r="O34" s="4">
        <f>N34/K34*100</f>
        <v>0.69409349336702453</v>
      </c>
      <c r="Q34" t="s">
        <v>39</v>
      </c>
      <c r="R34" s="4">
        <v>13.83</v>
      </c>
      <c r="S34" s="4">
        <v>1252.8</v>
      </c>
      <c r="T34">
        <v>1245</v>
      </c>
      <c r="U34">
        <v>1260</v>
      </c>
      <c r="V34">
        <v>0.33000000000000002</v>
      </c>
      <c r="Y34" t="s">
        <v>39</v>
      </c>
      <c r="Z34" s="4">
        <v>19.34</v>
      </c>
      <c r="AA34" s="4">
        <v>1238.9000000000001</v>
      </c>
      <c r="AB34">
        <v>1233</v>
      </c>
      <c r="AC34">
        <v>1245</v>
      </c>
      <c r="AD34" s="4">
        <v>3.8100000000000001</v>
      </c>
      <c r="AE34" s="4">
        <f>AD34/AA34*100</f>
        <v>0.30753087416256358</v>
      </c>
    </row>
    <row r="35" spans="1:31" ht="13.5">
      <c r="R35" s="4"/>
    </row>
    <row r="36" spans="1:31" ht="13.5">
      <c r="A36" s="2"/>
      <c r="G36" s="2" t="inlineStr">
        <is>
          <t>medium </t>
        </is>
      </c>
      <c r="H36" s="2"/>
      <c r="R36" s="4"/>
    </row>
    <row r="37" spans="1:31" ht="13.5">
      <c r="A37" t="s">
        <v>2</v>
      </c>
      <c r="B37" s="4" t="s">
        <v>3</v>
      </c>
      <c r="C37" s="4" t="s">
        <v>4</v>
      </c>
      <c r="D37" t="s">
        <v>5</v>
      </c>
      <c r="E37" t="s">
        <v>6</v>
      </c>
      <c r="F37" s="5" t="s">
        <v>7</v>
      </c>
      <c r="I37" t="s">
        <v>2</v>
      </c>
      <c r="J37" s="4" t="s">
        <v>3</v>
      </c>
      <c r="K37" s="4" t="s">
        <v>4</v>
      </c>
      <c r="L37" t="s">
        <v>5</v>
      </c>
      <c r="M37" t="s">
        <v>6</v>
      </c>
      <c r="N37" s="5" t="s">
        <v>8</v>
      </c>
      <c r="O37" s="5" t="s">
        <v>9</v>
      </c>
      <c r="Q37" t="s">
        <v>2</v>
      </c>
      <c r="R37" s="4" t="s">
        <v>3</v>
      </c>
      <c r="S37" t="s">
        <v>4</v>
      </c>
      <c r="T37" t="s">
        <v>5</v>
      </c>
      <c r="U37" t="s">
        <v>6</v>
      </c>
      <c r="V37" t="s">
        <v>7</v>
      </c>
      <c r="Y37" t="s">
        <v>2</v>
      </c>
      <c r="Z37" s="4" t="s">
        <v>3</v>
      </c>
      <c r="AA37" s="4" t="s">
        <v>4</v>
      </c>
      <c r="AB37" t="s">
        <v>5</v>
      </c>
      <c r="AC37" t="s">
        <v>6</v>
      </c>
      <c r="AD37" s="4" t="s">
        <v>8</v>
      </c>
    </row>
    <row r="38" spans="1:31" ht="13.5">
      <c r="A38" t="s">
        <v>10</v>
      </c>
      <c r="B38" s="4">
        <v>5.4299999999999997</v>
      </c>
      <c r="C38" s="4">
        <v>697</v>
      </c>
      <c r="D38">
        <v>693</v>
      </c>
      <c r="E38">
        <v>702</v>
      </c>
      <c r="F38" s="5">
        <v>0.35999999999999999</v>
      </c>
      <c r="I38" t="s">
        <v>10</v>
      </c>
      <c r="J38" s="4">
        <v>115.31</v>
      </c>
      <c r="K38" s="4">
        <v>700</v>
      </c>
      <c r="L38">
        <v>690</v>
      </c>
      <c r="M38">
        <v>708</v>
      </c>
      <c r="N38" s="4">
        <v>4.4000000000000004</v>
      </c>
      <c r="O38" s="4">
        <f>N38/K38*100</f>
        <v>0.62857142857142856</v>
      </c>
      <c r="Q38" t="s">
        <v>10</v>
      </c>
      <c r="R38" s="4">
        <v>4.9199999999999999</v>
      </c>
      <c r="S38" s="4">
        <v>697.39999999999998</v>
      </c>
      <c r="T38">
        <v>690</v>
      </c>
      <c r="U38">
        <v>702</v>
      </c>
      <c r="V38">
        <v>0.40000000000000002</v>
      </c>
      <c r="Y38" t="s">
        <v>10</v>
      </c>
      <c r="Z38" s="4">
        <v>7.2599999999999998</v>
      </c>
      <c r="AA38" s="4">
        <v>691.79999999999995</v>
      </c>
      <c r="AB38">
        <v>687</v>
      </c>
      <c r="AC38">
        <v>699</v>
      </c>
      <c r="AD38" s="4">
        <v>3</v>
      </c>
      <c r="AE38" s="4">
        <f>AD38/AA38*100</f>
        <v>0.43365134431916746</v>
      </c>
    </row>
    <row r="39" spans="1:31" ht="13.5">
      <c r="A39" t="s">
        <v>11</v>
      </c>
      <c r="B39" s="4">
        <v>6.21</v>
      </c>
      <c r="C39" s="4">
        <v>876.60000000000002</v>
      </c>
      <c r="D39">
        <v>870</v>
      </c>
      <c r="E39">
        <v>885</v>
      </c>
      <c r="F39" s="5">
        <v>0.37</v>
      </c>
      <c r="I39" t="s">
        <v>11</v>
      </c>
      <c r="J39" s="4">
        <v>129.75999999999999</v>
      </c>
      <c r="K39" s="4">
        <v>876.5</v>
      </c>
      <c r="L39">
        <v>867</v>
      </c>
      <c r="M39">
        <v>891</v>
      </c>
      <c r="N39" s="4">
        <v>6.25</v>
      </c>
      <c r="O39" s="4">
        <f>N39/K39*100</f>
        <v>0.71306332002281803</v>
      </c>
      <c r="Q39" t="s">
        <v>11</v>
      </c>
      <c r="R39" s="4">
        <v>5.6399999999999997</v>
      </c>
      <c r="S39" s="4">
        <v>873.20000000000005</v>
      </c>
      <c r="T39">
        <v>864</v>
      </c>
      <c r="U39">
        <v>879</v>
      </c>
      <c r="V39">
        <v>0.40999999999999998</v>
      </c>
      <c r="Y39" t="s">
        <v>11</v>
      </c>
      <c r="Z39" s="4">
        <v>7.9199999999999999</v>
      </c>
      <c r="AA39" s="4">
        <v>863.60000000000002</v>
      </c>
      <c r="AB39">
        <v>858</v>
      </c>
      <c r="AC39">
        <v>873</v>
      </c>
      <c r="AD39" s="4">
        <v>3.9100000000000001</v>
      </c>
      <c r="AE39" s="4">
        <f>AD39/AA39*100</f>
        <v>0.452755905511811</v>
      </c>
    </row>
    <row r="40" spans="1:31" ht="13.5">
      <c r="A40" t="s">
        <v>12</v>
      </c>
      <c r="B40" s="4">
        <v>7.3600000000000003</v>
      </c>
      <c r="C40" s="4">
        <v>820.10000000000002</v>
      </c>
      <c r="D40">
        <v>813</v>
      </c>
      <c r="E40">
        <v>825</v>
      </c>
      <c r="F40" s="5">
        <v>0.35999999999999999</v>
      </c>
      <c r="I40" t="s">
        <v>12</v>
      </c>
      <c r="J40" s="4">
        <v>165.90000000000001</v>
      </c>
      <c r="K40" s="4">
        <v>827.39999999999998</v>
      </c>
      <c r="L40">
        <v>816</v>
      </c>
      <c r="M40">
        <v>843</v>
      </c>
      <c r="N40" s="4">
        <v>7.0099999999999998</v>
      </c>
      <c r="O40" s="4">
        <f>N40/K40*100</f>
        <v>0.84723229393280153</v>
      </c>
      <c r="Q40" t="s">
        <v>12</v>
      </c>
      <c r="R40" s="4">
        <v>6.6200000000000001</v>
      </c>
      <c r="S40" s="4">
        <v>822.70000000000005</v>
      </c>
      <c r="T40">
        <v>816</v>
      </c>
      <c r="U40">
        <v>831</v>
      </c>
      <c r="V40">
        <v>0.40999999999999998</v>
      </c>
      <c r="Y40" t="s">
        <v>12</v>
      </c>
      <c r="Z40" s="4">
        <v>10.130000000000001</v>
      </c>
      <c r="AA40" s="4">
        <v>813.20000000000005</v>
      </c>
      <c r="AB40">
        <v>807</v>
      </c>
      <c r="AC40">
        <v>819</v>
      </c>
      <c r="AD40" s="4">
        <v>3.3300000000000001</v>
      </c>
      <c r="AE40" s="4">
        <f>AD40/AA40*100</f>
        <v>0.40949335956714211</v>
      </c>
    </row>
    <row r="41" spans="1:31" ht="13.5">
      <c r="A41" t="s">
        <v>13</v>
      </c>
      <c r="B41" s="4">
        <v>8.3900000000000006</v>
      </c>
      <c r="C41" s="4">
        <v>881.10000000000002</v>
      </c>
      <c r="D41">
        <v>876</v>
      </c>
      <c r="E41">
        <v>888</v>
      </c>
      <c r="F41" s="5">
        <v>0.40999999999999998</v>
      </c>
      <c r="I41" t="s">
        <v>13</v>
      </c>
      <c r="J41" s="4">
        <v>166.09</v>
      </c>
      <c r="K41" s="4">
        <v>889.29999999999995</v>
      </c>
      <c r="L41">
        <v>876</v>
      </c>
      <c r="M41">
        <v>897</v>
      </c>
      <c r="N41" s="4">
        <v>5.9800000000000004</v>
      </c>
      <c r="O41" s="4">
        <f>N41/K41*100</f>
        <v>0.6724389969639043</v>
      </c>
      <c r="Q41" t="s">
        <v>13</v>
      </c>
      <c r="R41" s="4">
        <v>7.6399999999999997</v>
      </c>
      <c r="S41" s="4">
        <v>878.60000000000002</v>
      </c>
      <c r="T41">
        <v>873</v>
      </c>
      <c r="U41">
        <v>885</v>
      </c>
      <c r="V41">
        <v>0.34999999999999998</v>
      </c>
      <c r="Y41" t="s">
        <v>13</v>
      </c>
      <c r="Z41" s="4">
        <v>11.67</v>
      </c>
      <c r="AA41" s="4">
        <v>871.60000000000002</v>
      </c>
      <c r="AB41">
        <v>864</v>
      </c>
      <c r="AC41">
        <v>879</v>
      </c>
      <c r="AD41" s="4">
        <v>3.8300000000000001</v>
      </c>
      <c r="AE41" s="4">
        <f>AD41/AA41*100</f>
        <v>0.43942175309775128</v>
      </c>
    </row>
    <row r="42" spans="1:31" ht="13.5">
      <c r="A42" t="s">
        <v>14</v>
      </c>
      <c r="B42" s="4">
        <v>9.5099999999999998</v>
      </c>
      <c r="C42" s="4">
        <v>957.89999999999998</v>
      </c>
      <c r="D42">
        <v>951</v>
      </c>
      <c r="E42">
        <v>963</v>
      </c>
      <c r="F42" s="5">
        <v>0.27000000000000002</v>
      </c>
      <c r="I42" t="s">
        <v>14</v>
      </c>
      <c r="J42" s="4">
        <v>205.40000000000001</v>
      </c>
      <c r="K42" s="4">
        <v>957.5</v>
      </c>
      <c r="L42">
        <v>948</v>
      </c>
      <c r="M42">
        <v>972</v>
      </c>
      <c r="N42" s="4">
        <v>5.79</v>
      </c>
      <c r="O42" s="4">
        <f>N42/K42*100</f>
        <v>0.60469973890339423</v>
      </c>
      <c r="Q42" t="s">
        <v>14</v>
      </c>
      <c r="R42" s="4">
        <v>9.0199999999999996</v>
      </c>
      <c r="S42" s="4">
        <v>950.20000000000005</v>
      </c>
      <c r="T42">
        <v>942</v>
      </c>
      <c r="U42">
        <v>957</v>
      </c>
      <c r="V42">
        <v>0.42999999999999999</v>
      </c>
      <c r="Y42" t="s">
        <v>14</v>
      </c>
      <c r="Z42" s="4">
        <v>14.890000000000001</v>
      </c>
      <c r="AA42" s="4">
        <v>942.70000000000005</v>
      </c>
      <c r="AB42">
        <v>936</v>
      </c>
      <c r="AC42">
        <v>951</v>
      </c>
      <c r="AD42" s="4">
        <v>3.1099999999999999</v>
      </c>
      <c r="AE42" s="4">
        <f>AD42/AA42*100</f>
        <v>0.32990346875994481</v>
      </c>
    </row>
    <row r="43" spans="1:31" ht="13.5">
      <c r="A43" t="s">
        <v>15</v>
      </c>
      <c r="B43" s="4">
        <v>10.33</v>
      </c>
      <c r="C43" s="4">
        <v>1057</v>
      </c>
      <c r="D43">
        <v>1050</v>
      </c>
      <c r="E43">
        <v>1068</v>
      </c>
      <c r="F43" s="5">
        <v>0.41999999999999998</v>
      </c>
      <c r="I43" t="s">
        <v>15</v>
      </c>
      <c r="J43" s="4">
        <v>115.31</v>
      </c>
      <c r="K43" s="4">
        <v>1065.2</v>
      </c>
      <c r="L43">
        <v>1083</v>
      </c>
      <c r="M43">
        <v>1053</v>
      </c>
      <c r="N43" s="4">
        <v>8.0999999999999996</v>
      </c>
      <c r="O43" s="4">
        <f>N43/K43*100</f>
        <v>0.76042057829515575</v>
      </c>
      <c r="Q43" t="s">
        <v>15</v>
      </c>
      <c r="R43" s="4">
        <v>9.9299999999999997</v>
      </c>
      <c r="S43" s="4">
        <v>1059.9000000000001</v>
      </c>
      <c r="T43">
        <v>1053</v>
      </c>
      <c r="U43">
        <v>1065</v>
      </c>
      <c r="V43">
        <v>0.34000000000000002</v>
      </c>
      <c r="Y43" t="s">
        <v>15</v>
      </c>
      <c r="Z43" s="4">
        <v>20.390000000000001</v>
      </c>
      <c r="AA43" s="4">
        <v>1048.0999999999999</v>
      </c>
      <c r="AB43">
        <v>1038</v>
      </c>
      <c r="AC43">
        <v>1056</v>
      </c>
      <c r="AD43" s="4">
        <v>4.3399999999999999</v>
      </c>
      <c r="AE43" s="4">
        <f>AD43/AA43*100</f>
        <v>0.41408262570365423</v>
      </c>
    </row>
    <row r="44" spans="1:31" ht="13.5">
      <c r="A44" t="s">
        <v>16</v>
      </c>
      <c r="B44" s="4">
        <v>11.710000000000001</v>
      </c>
      <c r="C44" s="4">
        <v>1096.2</v>
      </c>
      <c r="D44">
        <v>1086</v>
      </c>
      <c r="E44">
        <v>1104</v>
      </c>
      <c r="F44" s="5">
        <v>0.33000000000000002</v>
      </c>
      <c r="I44" t="s">
        <v>16</v>
      </c>
      <c r="J44" s="4">
        <v>129.75999999999999</v>
      </c>
      <c r="K44" s="4">
        <v>1096.4000000000001</v>
      </c>
      <c r="L44">
        <v>1107</v>
      </c>
      <c r="M44">
        <v>1080</v>
      </c>
      <c r="N44" s="4">
        <v>6.4800000000000004</v>
      </c>
      <c r="O44" s="4">
        <f>N44/K44*100</f>
        <v>0.59102517329441806</v>
      </c>
      <c r="Q44" t="s">
        <v>16</v>
      </c>
      <c r="R44" s="4">
        <v>12.07</v>
      </c>
      <c r="S44" s="4">
        <v>1095.5999999999999</v>
      </c>
      <c r="T44">
        <v>1089</v>
      </c>
      <c r="U44">
        <v>1104</v>
      </c>
      <c r="V44">
        <v>0.35999999999999999</v>
      </c>
      <c r="Y44" t="s">
        <v>16</v>
      </c>
      <c r="Z44" s="4">
        <v>22.57</v>
      </c>
      <c r="AA44" s="4">
        <v>1083</v>
      </c>
      <c r="AB44">
        <v>1077</v>
      </c>
      <c r="AC44">
        <v>1089</v>
      </c>
      <c r="AD44" s="4">
        <v>3.6899999999999999</v>
      </c>
      <c r="AE44" s="4">
        <f>AD44/AA44*100</f>
        <v>0.34072022160664817</v>
      </c>
    </row>
    <row r="45" spans="1:31" ht="13.5">
      <c r="A45" t="s">
        <v>17</v>
      </c>
      <c r="B45" s="4">
        <v>12.9</v>
      </c>
      <c r="C45" s="4">
        <v>1123.0999999999999</v>
      </c>
      <c r="D45">
        <v>1110</v>
      </c>
      <c r="E45">
        <v>1131</v>
      </c>
      <c r="F45" s="5">
        <v>0.40999999999999998</v>
      </c>
      <c r="I45" t="s">
        <v>17</v>
      </c>
      <c r="J45" s="4">
        <v>165.90000000000001</v>
      </c>
      <c r="K45" s="4">
        <v>1124.4000000000001</v>
      </c>
      <c r="L45">
        <v>1137</v>
      </c>
      <c r="M45">
        <v>1110</v>
      </c>
      <c r="N45" s="4">
        <v>6.0700000000000003</v>
      </c>
      <c r="O45" s="4">
        <f>N45/K45*100</f>
        <v>0.53984347207399497</v>
      </c>
      <c r="Q45" t="s">
        <v>17</v>
      </c>
      <c r="R45" s="4">
        <v>13.119999999999999</v>
      </c>
      <c r="S45" s="4">
        <v>1120</v>
      </c>
      <c r="T45">
        <v>1113</v>
      </c>
      <c r="U45">
        <v>1125</v>
      </c>
      <c r="V45">
        <v>0.32000000000000001</v>
      </c>
      <c r="Y45" t="s">
        <v>17</v>
      </c>
      <c r="Z45" s="4">
        <v>31.559999999999999</v>
      </c>
      <c r="AA45" s="4">
        <v>1106.8</v>
      </c>
      <c r="AB45">
        <v>1098</v>
      </c>
      <c r="AC45">
        <v>1116</v>
      </c>
      <c r="AD45" s="4">
        <v>4.6500000000000004</v>
      </c>
      <c r="AE45" s="4">
        <f>AD45/AA45*100</f>
        <v>0.42013010480664986</v>
      </c>
    </row>
    <row r="46" spans="1:31" ht="13.5">
      <c r="A46" t="s">
        <v>18</v>
      </c>
      <c r="B46" s="4">
        <v>13.33</v>
      </c>
      <c r="C46" s="4">
        <v>1185.3</v>
      </c>
      <c r="D46">
        <v>1179</v>
      </c>
      <c r="E46">
        <v>1188</v>
      </c>
      <c r="F46" s="5">
        <v>0.19</v>
      </c>
      <c r="I46" t="s">
        <v>18</v>
      </c>
      <c r="J46" s="4">
        <v>166.09</v>
      </c>
      <c r="K46" s="4">
        <v>1202.8</v>
      </c>
      <c r="L46">
        <v>1221</v>
      </c>
      <c r="M46">
        <v>1188</v>
      </c>
      <c r="N46" s="4">
        <v>7.8300000000000001</v>
      </c>
      <c r="O46" s="4">
        <f>N46/K46*100</f>
        <v>0.65098104423012981</v>
      </c>
      <c r="Q46" t="s">
        <v>18</v>
      </c>
      <c r="R46" s="4">
        <v>14.33</v>
      </c>
      <c r="S46" s="4">
        <v>1181.5999999999999</v>
      </c>
      <c r="T46">
        <v>1173</v>
      </c>
      <c r="U46">
        <v>1188</v>
      </c>
      <c r="V46">
        <v>0.28999999999999998</v>
      </c>
      <c r="Y46" t="s">
        <v>18</v>
      </c>
      <c r="Z46" s="4">
        <v>32.140000000000001</v>
      </c>
      <c r="AA46" s="4">
        <v>1171.5999999999999</v>
      </c>
      <c r="AB46">
        <v>1161</v>
      </c>
      <c r="AC46">
        <v>1179</v>
      </c>
      <c r="AD46" s="4">
        <v>3.9900000000000002</v>
      </c>
      <c r="AE46" s="4">
        <f>AD46/AA46*100</f>
        <v>0.34055991806077163</v>
      </c>
    </row>
    <row r="47" spans="1:31" ht="13.5">
      <c r="A47" t="s">
        <v>19</v>
      </c>
      <c r="B47" s="4">
        <v>15.949999999999999</v>
      </c>
      <c r="C47" s="4">
        <v>1298.7</v>
      </c>
      <c r="D47">
        <v>1290</v>
      </c>
      <c r="E47">
        <v>1305</v>
      </c>
      <c r="F47" s="5">
        <v>0.31</v>
      </c>
      <c r="I47" t="s">
        <v>19</v>
      </c>
      <c r="J47" s="4">
        <v>205.40000000000001</v>
      </c>
      <c r="K47" s="4">
        <v>1304.9000000000001</v>
      </c>
      <c r="L47">
        <v>1338</v>
      </c>
      <c r="M47">
        <v>1290</v>
      </c>
      <c r="N47" s="4">
        <v>10.869999999999999</v>
      </c>
      <c r="O47" s="4">
        <f>N47/K47*100</f>
        <v>0.8330140240631464</v>
      </c>
      <c r="Q47" t="s">
        <v>19</v>
      </c>
      <c r="R47" s="4">
        <v>16.32</v>
      </c>
      <c r="S47" s="4">
        <v>1291.9000000000001</v>
      </c>
      <c r="T47">
        <v>1284</v>
      </c>
      <c r="U47">
        <v>1299</v>
      </c>
      <c r="V47">
        <v>0.27000000000000002</v>
      </c>
      <c r="Y47" t="s">
        <v>19</v>
      </c>
      <c r="Z47" s="4">
        <v>25.120000000000001</v>
      </c>
      <c r="AA47" s="4">
        <v>1280.7</v>
      </c>
      <c r="AB47">
        <v>1275</v>
      </c>
      <c r="AC47">
        <v>1287</v>
      </c>
      <c r="AD47" s="4">
        <v>3.8799999999999999</v>
      </c>
      <c r="AE47" s="4">
        <f>AD47/AA47*100</f>
        <v>0.30295931912235491</v>
      </c>
    </row>
    <row r="48" spans="1:31" ht="13.5">
      <c r="A48" t="s">
        <v>20</v>
      </c>
      <c r="B48" s="4">
        <v>8.5899999999999999</v>
      </c>
      <c r="C48" s="4">
        <v>516.29999999999995</v>
      </c>
      <c r="D48">
        <v>513</v>
      </c>
      <c r="E48">
        <v>519</v>
      </c>
      <c r="F48" s="5">
        <v>0.40999999999999998</v>
      </c>
      <c r="I48" t="s">
        <v>20</v>
      </c>
      <c r="J48" s="4">
        <v>96.909999999999997</v>
      </c>
      <c r="K48" s="4">
        <v>523.79999999999995</v>
      </c>
      <c r="L48">
        <v>516</v>
      </c>
      <c r="M48">
        <v>531</v>
      </c>
      <c r="N48" s="4">
        <v>3.3900000000000001</v>
      </c>
      <c r="O48" s="4">
        <f>N48/K48*100</f>
        <v>0.64719358533791527</v>
      </c>
      <c r="Q48" t="s">
        <v>20</v>
      </c>
      <c r="R48" s="4">
        <v>6.9500000000000002</v>
      </c>
      <c r="S48" s="4">
        <v>514.89999999999998</v>
      </c>
      <c r="T48">
        <v>513</v>
      </c>
      <c r="U48">
        <v>519</v>
      </c>
      <c r="V48">
        <v>0.34999999999999998</v>
      </c>
      <c r="Y48" t="s">
        <v>20</v>
      </c>
      <c r="Z48" s="4">
        <v>10.960000000000001</v>
      </c>
      <c r="AA48" s="4">
        <v>512.60000000000002</v>
      </c>
      <c r="AB48">
        <v>510</v>
      </c>
      <c r="AC48">
        <v>516</v>
      </c>
      <c r="AD48" s="4">
        <v>1.71</v>
      </c>
      <c r="AE48" s="4">
        <f>AD48/AA48*100</f>
        <v>0.33359344518142803</v>
      </c>
    </row>
    <row r="49" spans="1:31" ht="13.5">
      <c r="A49" t="s">
        <v>21</v>
      </c>
      <c r="B49" s="4">
        <v>8.7200000000000006</v>
      </c>
      <c r="C49" s="4">
        <v>551.5</v>
      </c>
      <c r="D49">
        <v>546</v>
      </c>
      <c r="E49">
        <v>555</v>
      </c>
      <c r="F49" s="5">
        <v>0.45000000000000001</v>
      </c>
      <c r="I49" t="s">
        <v>21</v>
      </c>
      <c r="J49" s="4">
        <v>104.09999999999999</v>
      </c>
      <c r="K49" s="4">
        <v>552.79999999999995</v>
      </c>
      <c r="L49">
        <v>543</v>
      </c>
      <c r="M49">
        <v>564</v>
      </c>
      <c r="N49" s="4">
        <v>4.9100000000000001</v>
      </c>
      <c r="O49" s="4">
        <f>N49/K49*100</f>
        <v>0.88820549927641113</v>
      </c>
      <c r="Q49" t="s">
        <v>21</v>
      </c>
      <c r="R49" s="4">
        <v>8.1699999999999999</v>
      </c>
      <c r="S49" s="4">
        <v>550</v>
      </c>
      <c r="T49">
        <v>546</v>
      </c>
      <c r="U49">
        <v>555</v>
      </c>
      <c r="V49">
        <v>0.47999999999999998</v>
      </c>
      <c r="Y49" t="s">
        <v>21</v>
      </c>
      <c r="Z49" s="4">
        <v>11.539999999999999</v>
      </c>
      <c r="AA49" s="4">
        <v>545.5</v>
      </c>
      <c r="AB49">
        <v>537</v>
      </c>
      <c r="AC49">
        <v>552</v>
      </c>
      <c r="AD49" s="4">
        <v>3.6099999999999999</v>
      </c>
      <c r="AE49" s="4">
        <f>AD49/AA49*100</f>
        <v>0.66177818515123743</v>
      </c>
    </row>
    <row r="50" spans="1:31" ht="13.5">
      <c r="A50" t="s">
        <v>22</v>
      </c>
      <c r="B50" s="4">
        <v>10.539999999999999</v>
      </c>
      <c r="C50" s="4">
        <v>584.79999999999995</v>
      </c>
      <c r="D50">
        <v>582</v>
      </c>
      <c r="E50">
        <v>588</v>
      </c>
      <c r="F50" s="5">
        <v>0.28999999999999998</v>
      </c>
      <c r="I50" t="s">
        <v>22</v>
      </c>
      <c r="J50" s="4">
        <v>120</v>
      </c>
      <c r="K50" s="4">
        <v>589</v>
      </c>
      <c r="L50">
        <v>582</v>
      </c>
      <c r="M50">
        <v>597</v>
      </c>
      <c r="N50" s="4">
        <v>4.2599999999999998</v>
      </c>
      <c r="O50" s="4">
        <f>N50/K50*100</f>
        <v>0.72325976230899824</v>
      </c>
      <c r="Q50" t="s">
        <v>22</v>
      </c>
      <c r="R50" s="4">
        <v>9.4499999999999993</v>
      </c>
      <c r="S50" s="4">
        <v>584.29999999999995</v>
      </c>
      <c r="T50">
        <v>579</v>
      </c>
      <c r="U50">
        <v>588</v>
      </c>
      <c r="V50">
        <v>0.51000000000000001</v>
      </c>
      <c r="Y50" t="s">
        <v>22</v>
      </c>
      <c r="Z50" s="4">
        <v>14.51</v>
      </c>
      <c r="AA50" s="4">
        <v>579.29999999999995</v>
      </c>
      <c r="AB50">
        <v>573</v>
      </c>
      <c r="AC50">
        <v>585</v>
      </c>
      <c r="AD50" s="4">
        <v>2.98</v>
      </c>
      <c r="AE50" s="4">
        <f>AD50/AA50*100</f>
        <v>0.51441394786811678</v>
      </c>
    </row>
    <row r="51" spans="1:31" ht="13.5">
      <c r="A51" t="s">
        <v>23</v>
      </c>
      <c r="B51" s="4">
        <v>11.949999999999999</v>
      </c>
      <c r="C51" s="4">
        <v>638.29999999999995</v>
      </c>
      <c r="D51">
        <v>633</v>
      </c>
      <c r="E51">
        <v>642</v>
      </c>
      <c r="F51" s="5">
        <v>0.40000000000000002</v>
      </c>
      <c r="I51" t="s">
        <v>23</v>
      </c>
      <c r="J51" s="4">
        <v>133.93000000000001</v>
      </c>
      <c r="K51" s="4">
        <v>653.60000000000002</v>
      </c>
      <c r="L51">
        <v>639</v>
      </c>
      <c r="M51">
        <v>663</v>
      </c>
      <c r="N51" s="4">
        <v>5.6600000000000001</v>
      </c>
      <c r="O51" s="4">
        <f>N51/K51*100</f>
        <v>0.8659730722154223</v>
      </c>
      <c r="Q51" t="s">
        <v>23</v>
      </c>
      <c r="R51" s="4">
        <v>10.49</v>
      </c>
      <c r="S51" s="4">
        <v>647.89999999999998</v>
      </c>
      <c r="T51">
        <v>642</v>
      </c>
      <c r="U51">
        <v>651</v>
      </c>
      <c r="V51">
        <v>0.34999999999999998</v>
      </c>
      <c r="Y51" t="s">
        <v>23</v>
      </c>
      <c r="Z51" s="4">
        <v>16.109999999999999</v>
      </c>
      <c r="AA51" s="4">
        <v>640.60000000000002</v>
      </c>
      <c r="AB51">
        <v>636</v>
      </c>
      <c r="AC51">
        <v>648</v>
      </c>
      <c r="AD51" s="4">
        <v>2.4500000000000002</v>
      </c>
      <c r="AE51" s="4">
        <f>AD51/AA51*100</f>
        <v>0.38245394942241651</v>
      </c>
    </row>
    <row r="52" spans="1:31" ht="13.5">
      <c r="A52" t="s">
        <v>24</v>
      </c>
      <c r="B52" s="4">
        <v>13.23</v>
      </c>
      <c r="C52" s="4">
        <v>701</v>
      </c>
      <c r="D52">
        <v>696</v>
      </c>
      <c r="E52">
        <v>705</v>
      </c>
      <c r="F52" s="5">
        <v>0.32000000000000001</v>
      </c>
      <c r="I52" t="s">
        <v>24</v>
      </c>
      <c r="J52" s="4">
        <v>185.46000000000001</v>
      </c>
      <c r="K52" s="4">
        <v>709.29999999999995</v>
      </c>
      <c r="L52">
        <v>699</v>
      </c>
      <c r="M52">
        <v>726</v>
      </c>
      <c r="N52" s="4">
        <v>6.7999999999999998</v>
      </c>
      <c r="O52" s="4">
        <f>N52/K52*100</f>
        <v>0.95869166784153381</v>
      </c>
      <c r="Q52" t="s">
        <v>24</v>
      </c>
      <c r="R52" s="4">
        <v>12.49</v>
      </c>
      <c r="S52" s="4">
        <v>695.60000000000002</v>
      </c>
      <c r="T52">
        <v>690</v>
      </c>
      <c r="U52">
        <v>699</v>
      </c>
      <c r="V52">
        <v>0.38</v>
      </c>
      <c r="Y52" t="s">
        <v>24</v>
      </c>
      <c r="Z52" s="4">
        <v>24.350000000000001</v>
      </c>
      <c r="AA52" s="4">
        <v>689.79999999999995</v>
      </c>
      <c r="AB52">
        <v>684</v>
      </c>
      <c r="AC52">
        <v>693</v>
      </c>
      <c r="AD52" s="4">
        <v>2.6000000000000001</v>
      </c>
      <c r="AE52" s="4">
        <f>AD52/AA52*100</f>
        <v>0.37692084662220937</v>
      </c>
    </row>
    <row r="53" spans="1:31" ht="13.5">
      <c r="A53" t="s">
        <v>25</v>
      </c>
      <c r="B53" s="4">
        <v>15.75</v>
      </c>
      <c r="C53" s="4">
        <v>772</v>
      </c>
      <c r="D53">
        <v>768</v>
      </c>
      <c r="E53">
        <v>777</v>
      </c>
      <c r="F53" s="5">
        <v>0.34999999999999998</v>
      </c>
      <c r="I53" t="s">
        <v>25</v>
      </c>
      <c r="J53" s="4">
        <v>96.909999999999997</v>
      </c>
      <c r="K53" s="4">
        <v>779.39999999999998</v>
      </c>
      <c r="L53">
        <v>786</v>
      </c>
      <c r="M53">
        <v>771</v>
      </c>
      <c r="N53" s="4">
        <v>4.4100000000000001</v>
      </c>
      <c r="O53" s="4">
        <f>N53/K53*100</f>
        <v>0.56581986143187069</v>
      </c>
      <c r="Q53" t="s">
        <v>25</v>
      </c>
      <c r="R53" s="4">
        <v>14.119999999999999</v>
      </c>
      <c r="S53" s="4">
        <v>769.89999999999998</v>
      </c>
      <c r="T53">
        <v>765</v>
      </c>
      <c r="U53">
        <v>774</v>
      </c>
      <c r="V53">
        <v>0.25</v>
      </c>
      <c r="Y53" t="s">
        <v>25</v>
      </c>
      <c r="Z53" s="4">
        <v>31.620000000000001</v>
      </c>
      <c r="AA53" s="4">
        <v>762.70000000000005</v>
      </c>
      <c r="AB53">
        <v>759</v>
      </c>
      <c r="AC53">
        <v>768</v>
      </c>
      <c r="AD53" s="4">
        <v>2.1800000000000002</v>
      </c>
      <c r="AE53" s="4">
        <f>AD53/AA53*100</f>
        <v>0.285826668414842</v>
      </c>
    </row>
    <row r="54" spans="1:31" ht="13.5">
      <c r="A54" t="s">
        <v>26</v>
      </c>
      <c r="B54" s="4">
        <v>16.210000000000001</v>
      </c>
      <c r="C54" s="4">
        <v>804.5</v>
      </c>
      <c r="D54">
        <v>795</v>
      </c>
      <c r="E54">
        <v>807</v>
      </c>
      <c r="F54" s="5">
        <v>0.34999999999999998</v>
      </c>
      <c r="I54" t="s">
        <v>26</v>
      </c>
      <c r="J54" s="4">
        <v>104.09999999999999</v>
      </c>
      <c r="K54" s="4">
        <v>812.89999999999998</v>
      </c>
      <c r="L54">
        <v>822</v>
      </c>
      <c r="M54">
        <v>804</v>
      </c>
      <c r="N54" s="4">
        <v>4.2699999999999996</v>
      </c>
      <c r="O54" s="4">
        <f>N54/K54*100</f>
        <v>0.52527986222167544</v>
      </c>
      <c r="Q54" t="s">
        <v>26</v>
      </c>
      <c r="R54" s="4">
        <v>15.81</v>
      </c>
      <c r="S54" s="4">
        <v>810.29999999999995</v>
      </c>
      <c r="T54">
        <v>804</v>
      </c>
      <c r="U54">
        <v>816</v>
      </c>
      <c r="V54">
        <v>0.34999999999999998</v>
      </c>
      <c r="Y54" t="s">
        <v>26</v>
      </c>
      <c r="Z54" s="4">
        <v>31.140000000000001</v>
      </c>
      <c r="AA54" s="4">
        <v>801.20000000000005</v>
      </c>
      <c r="AB54">
        <v>798</v>
      </c>
      <c r="AC54">
        <v>807</v>
      </c>
      <c r="AD54" s="4">
        <v>2.8300000000000001</v>
      </c>
      <c r="AE54" s="4">
        <f>AD54/AA54*100</f>
        <v>0.3532201697453819</v>
      </c>
    </row>
    <row r="55" spans="1:31" ht="13.5">
      <c r="A55" t="s">
        <v>27</v>
      </c>
      <c r="B55" s="4">
        <v>18.670000000000002</v>
      </c>
      <c r="C55" s="4">
        <v>819.10000000000002</v>
      </c>
      <c r="D55">
        <v>813</v>
      </c>
      <c r="E55">
        <v>822</v>
      </c>
      <c r="F55" s="5">
        <v>0.27000000000000002</v>
      </c>
      <c r="I55" t="s">
        <v>27</v>
      </c>
      <c r="J55" s="4">
        <v>120</v>
      </c>
      <c r="K55" s="4">
        <v>830.70000000000005</v>
      </c>
      <c r="L55">
        <v>840</v>
      </c>
      <c r="M55">
        <v>825</v>
      </c>
      <c r="N55" s="4">
        <v>5.0599999999999996</v>
      </c>
      <c r="O55" s="4">
        <f>N55/K55*100</f>
        <v>0.6091248344769471</v>
      </c>
      <c r="Q55" t="s">
        <v>27</v>
      </c>
      <c r="R55" s="4">
        <v>18.059999999999999</v>
      </c>
      <c r="S55" s="4">
        <v>818.60000000000002</v>
      </c>
      <c r="T55">
        <v>813</v>
      </c>
      <c r="U55">
        <v>825</v>
      </c>
      <c r="V55">
        <v>0.34999999999999998</v>
      </c>
      <c r="Y55" t="s">
        <v>27</v>
      </c>
      <c r="Z55" s="4">
        <v>51.369999999999997</v>
      </c>
      <c r="AA55" s="4">
        <v>811.89999999999998</v>
      </c>
      <c r="AB55">
        <v>804</v>
      </c>
      <c r="AC55">
        <v>819</v>
      </c>
      <c r="AD55" s="4">
        <v>3.3799999999999999</v>
      </c>
      <c r="AE55" s="4">
        <f>AD55/AA55*100</f>
        <v>0.41630742702303242</v>
      </c>
    </row>
    <row r="56" spans="1:31" ht="13.5">
      <c r="A56" t="s">
        <v>28</v>
      </c>
      <c r="B56" s="4">
        <v>20.460000000000001</v>
      </c>
      <c r="C56" s="4">
        <v>897.79999999999995</v>
      </c>
      <c r="D56">
        <v>888</v>
      </c>
      <c r="E56">
        <v>903</v>
      </c>
      <c r="F56" s="5">
        <v>0.40000000000000002</v>
      </c>
      <c r="I56" t="s">
        <v>28</v>
      </c>
      <c r="J56" s="4">
        <v>133.93000000000001</v>
      </c>
      <c r="K56" s="4">
        <v>912.70000000000005</v>
      </c>
      <c r="L56">
        <v>927</v>
      </c>
      <c r="M56">
        <v>900</v>
      </c>
      <c r="N56" s="4">
        <v>5.9299999999999997</v>
      </c>
      <c r="O56" s="4">
        <f>N56/K56*100</f>
        <v>0.64972060918154917</v>
      </c>
      <c r="Q56" t="s">
        <v>28</v>
      </c>
      <c r="R56" s="4">
        <v>19.710000000000001</v>
      </c>
      <c r="S56" s="4">
        <v>897.5</v>
      </c>
      <c r="T56">
        <v>891</v>
      </c>
      <c r="U56">
        <v>903</v>
      </c>
      <c r="V56">
        <v>0.38</v>
      </c>
      <c r="Y56" t="s">
        <v>28</v>
      </c>
      <c r="Z56" s="4">
        <v>52.439999999999998</v>
      </c>
      <c r="AA56" s="4">
        <v>887.60000000000002</v>
      </c>
      <c r="AB56">
        <v>882</v>
      </c>
      <c r="AC56">
        <v>894</v>
      </c>
      <c r="AD56" s="4">
        <v>2.9100000000000001</v>
      </c>
      <c r="AE56" s="4">
        <f>AD56/AA56*100</f>
        <v>0.32785038305543035</v>
      </c>
    </row>
    <row r="57" spans="1:31" ht="13.5">
      <c r="A57" t="s">
        <v>29</v>
      </c>
      <c r="B57" s="4">
        <v>23.739999999999998</v>
      </c>
      <c r="C57" s="4">
        <v>967.29999999999995</v>
      </c>
      <c r="D57">
        <v>960</v>
      </c>
      <c r="E57">
        <v>972</v>
      </c>
      <c r="F57" s="5">
        <v>0.33000000000000002</v>
      </c>
      <c r="I57" t="s">
        <v>29</v>
      </c>
      <c r="J57" s="4">
        <v>185.46000000000001</v>
      </c>
      <c r="K57" s="4">
        <v>981.39999999999998</v>
      </c>
      <c r="L57">
        <v>996</v>
      </c>
      <c r="M57">
        <v>975</v>
      </c>
      <c r="N57" s="4">
        <v>5.9299999999999997</v>
      </c>
      <c r="O57" s="4">
        <f>N57/K57*100</f>
        <v>0.60423884246994086</v>
      </c>
      <c r="Q57" t="s">
        <v>29</v>
      </c>
      <c r="R57" s="4">
        <v>22.850000000000001</v>
      </c>
      <c r="S57" s="4">
        <v>969.39999999999998</v>
      </c>
      <c r="T57">
        <v>963</v>
      </c>
      <c r="U57">
        <v>975</v>
      </c>
      <c r="V57">
        <v>0.31</v>
      </c>
      <c r="Y57" t="s">
        <v>29</v>
      </c>
      <c r="Z57" s="4">
        <v>40.380000000000003</v>
      </c>
      <c r="AA57" s="4">
        <v>958.10000000000002</v>
      </c>
      <c r="AB57">
        <v>951</v>
      </c>
      <c r="AC57">
        <v>966</v>
      </c>
      <c r="AD57" s="4">
        <v>3.5600000000000001</v>
      </c>
      <c r="AE57" s="4">
        <f>AD57/AA57*100</f>
        <v>0.37156872977768501</v>
      </c>
    </row>
    <row r="58" spans="1:31" ht="13.5">
      <c r="A58" t="s">
        <v>30</v>
      </c>
      <c r="B58" s="4">
        <v>10.470000000000001</v>
      </c>
      <c r="C58" s="4">
        <v>420.89999999999998</v>
      </c>
      <c r="D58">
        <v>414</v>
      </c>
      <c r="E58">
        <v>426</v>
      </c>
      <c r="F58" s="5">
        <v>0.69999999999999996</v>
      </c>
      <c r="I58" t="s">
        <v>30</v>
      </c>
      <c r="J58" s="4">
        <v>91.719999999999999</v>
      </c>
      <c r="K58" s="4">
        <v>421.39999999999998</v>
      </c>
      <c r="L58">
        <v>417</v>
      </c>
      <c r="M58">
        <v>426</v>
      </c>
      <c r="N58" s="4">
        <v>3.02</v>
      </c>
      <c r="O58" s="4">
        <f>N58/K58*100</f>
        <v>0.71665875652586619</v>
      </c>
      <c r="Q58" t="s">
        <v>30</v>
      </c>
      <c r="R58" s="4">
        <v>9.6500000000000004</v>
      </c>
      <c r="S58" s="4">
        <v>420.89999999999998</v>
      </c>
      <c r="T58">
        <v>417</v>
      </c>
      <c r="U58">
        <v>426</v>
      </c>
      <c r="V58">
        <v>0.53000000000000003</v>
      </c>
      <c r="Y58" t="s">
        <v>30</v>
      </c>
      <c r="Z58" s="4">
        <v>13.07</v>
      </c>
      <c r="AA58" s="4">
        <v>415.19999999999999</v>
      </c>
      <c r="AB58">
        <v>411</v>
      </c>
      <c r="AC58">
        <v>423</v>
      </c>
      <c r="AD58" s="4">
        <v>2.5600000000000001</v>
      </c>
      <c r="AE58" s="4">
        <f>AD58/AA58*100</f>
        <v>0.61657032755298657</v>
      </c>
    </row>
    <row r="59" spans="1:31" ht="13.5">
      <c r="A59" t="s">
        <v>31</v>
      </c>
      <c r="B59" s="4">
        <v>12.01</v>
      </c>
      <c r="C59" s="4">
        <v>485.5</v>
      </c>
      <c r="D59">
        <v>480</v>
      </c>
      <c r="E59">
        <v>492</v>
      </c>
      <c r="F59" s="5">
        <v>0.53000000000000003</v>
      </c>
      <c r="I59" t="s">
        <v>31</v>
      </c>
      <c r="J59" s="4">
        <v>95.489999999999995</v>
      </c>
      <c r="K59" s="4">
        <v>491.30000000000001</v>
      </c>
      <c r="L59">
        <v>486</v>
      </c>
      <c r="M59">
        <v>498</v>
      </c>
      <c r="N59" s="4">
        <v>3.4900000000000002</v>
      </c>
      <c r="O59" s="4">
        <f>N59/K59*100</f>
        <v>0.71036026867494406</v>
      </c>
      <c r="Q59" t="s">
        <v>31</v>
      </c>
      <c r="R59" s="4">
        <v>10.48</v>
      </c>
      <c r="S59" s="4">
        <v>483.69999999999999</v>
      </c>
      <c r="T59">
        <v>480</v>
      </c>
      <c r="U59">
        <v>486</v>
      </c>
      <c r="V59">
        <v>0.45000000000000001</v>
      </c>
      <c r="Y59" t="s">
        <v>31</v>
      </c>
      <c r="Z59" s="4">
        <v>15.300000000000001</v>
      </c>
      <c r="AA59" s="4">
        <v>479.69999999999999</v>
      </c>
      <c r="AB59">
        <v>477</v>
      </c>
      <c r="AC59">
        <v>486</v>
      </c>
      <c r="AD59" s="4">
        <v>2.7599999999999998</v>
      </c>
      <c r="AE59" s="4">
        <f>AD59/AA59*100</f>
        <v>0.57535959974984363</v>
      </c>
    </row>
    <row r="60" spans="1:31" ht="13.5">
      <c r="A60" t="s">
        <v>32</v>
      </c>
      <c r="B60" s="4">
        <v>14.41</v>
      </c>
      <c r="C60" s="4">
        <v>491.30000000000001</v>
      </c>
      <c r="D60">
        <v>486</v>
      </c>
      <c r="E60">
        <v>495</v>
      </c>
      <c r="F60" s="5">
        <v>0.65000000000000002</v>
      </c>
      <c r="I60" t="s">
        <v>32</v>
      </c>
      <c r="J60" s="4">
        <v>117.09999999999999</v>
      </c>
      <c r="K60" s="4">
        <v>494.89999999999998</v>
      </c>
      <c r="L60">
        <v>489</v>
      </c>
      <c r="M60">
        <v>504</v>
      </c>
      <c r="N60" s="4">
        <v>3.4700000000000002</v>
      </c>
      <c r="O60" s="4">
        <f>N60/K60*100</f>
        <v>0.70115174782784406</v>
      </c>
      <c r="Q60" t="s">
        <v>32</v>
      </c>
      <c r="R60" s="4">
        <v>12.470000000000001</v>
      </c>
      <c r="S60" s="4">
        <v>484.69999999999999</v>
      </c>
      <c r="T60">
        <v>480</v>
      </c>
      <c r="U60">
        <v>489</v>
      </c>
      <c r="V60">
        <v>0.5</v>
      </c>
      <c r="Y60" t="s">
        <v>32</v>
      </c>
      <c r="Z60" s="4">
        <v>19.390000000000001</v>
      </c>
      <c r="AA60" s="4">
        <v>480.5</v>
      </c>
      <c r="AB60">
        <v>477</v>
      </c>
      <c r="AC60">
        <v>486</v>
      </c>
      <c r="AD60" s="4">
        <v>2.6200000000000001</v>
      </c>
      <c r="AE60" s="4">
        <f>AD60/AA60*100</f>
        <v>0.54526534859521336</v>
      </c>
    </row>
    <row r="61" spans="1:31" ht="13.5">
      <c r="A61" t="s">
        <v>33</v>
      </c>
      <c r="B61" s="4">
        <v>17.170000000000002</v>
      </c>
      <c r="C61" s="4">
        <v>554.10000000000002</v>
      </c>
      <c r="D61">
        <v>549</v>
      </c>
      <c r="E61">
        <v>558</v>
      </c>
      <c r="F61" s="5">
        <v>0.37</v>
      </c>
      <c r="I61" t="s">
        <v>33</v>
      </c>
      <c r="J61" s="4">
        <v>135.68000000000001</v>
      </c>
      <c r="K61" s="4">
        <v>565.39999999999998</v>
      </c>
      <c r="L61">
        <v>555</v>
      </c>
      <c r="M61">
        <v>570</v>
      </c>
      <c r="N61" s="4">
        <v>4.1399999999999997</v>
      </c>
      <c r="O61" s="4">
        <f>N61/K61*100</f>
        <v>0.73222497347010962</v>
      </c>
      <c r="Q61" t="s">
        <v>33</v>
      </c>
      <c r="R61" s="4">
        <v>15.66</v>
      </c>
      <c r="S61" s="4">
        <v>555.60000000000002</v>
      </c>
      <c r="T61">
        <v>549</v>
      </c>
      <c r="U61">
        <v>558</v>
      </c>
      <c r="V61">
        <v>0.42999999999999999</v>
      </c>
      <c r="Y61" t="s">
        <v>33</v>
      </c>
      <c r="Z61" s="4">
        <v>24.129999999999999</v>
      </c>
      <c r="AA61" s="4">
        <v>552.20000000000005</v>
      </c>
      <c r="AB61">
        <v>549</v>
      </c>
      <c r="AC61">
        <v>555</v>
      </c>
      <c r="AD61" s="4">
        <v>1.74</v>
      </c>
      <c r="AE61" s="4">
        <f>AD61/AA61*100</f>
        <v>0.31510322346975733</v>
      </c>
    </row>
    <row r="62" spans="1:31" ht="13.5">
      <c r="A62" t="s">
        <v>34</v>
      </c>
      <c r="B62" s="4">
        <v>17.370000000000001</v>
      </c>
      <c r="C62" s="4">
        <v>632.5</v>
      </c>
      <c r="D62">
        <v>627</v>
      </c>
      <c r="E62">
        <v>636</v>
      </c>
      <c r="F62" s="5">
        <v>0.40999999999999998</v>
      </c>
      <c r="I62" t="s">
        <v>34</v>
      </c>
      <c r="J62" s="4">
        <v>162.5</v>
      </c>
      <c r="K62" s="4">
        <v>641.10000000000002</v>
      </c>
      <c r="L62">
        <v>633</v>
      </c>
      <c r="M62">
        <v>648</v>
      </c>
      <c r="N62" s="4">
        <v>4.1699999999999999</v>
      </c>
      <c r="O62" s="4">
        <f>N62/K62*100</f>
        <v>0.65044454843238186</v>
      </c>
      <c r="Q62" t="s">
        <v>34</v>
      </c>
      <c r="R62" s="4">
        <v>16.59</v>
      </c>
      <c r="S62" s="4">
        <v>632.70000000000005</v>
      </c>
      <c r="T62">
        <v>627</v>
      </c>
      <c r="U62">
        <v>639</v>
      </c>
      <c r="V62">
        <v>0.39000000000000001</v>
      </c>
      <c r="Y62" t="s">
        <v>34</v>
      </c>
      <c r="Z62" s="4">
        <v>31.620000000000001</v>
      </c>
      <c r="AA62" s="4">
        <v>624.70000000000005</v>
      </c>
      <c r="AB62">
        <v>618</v>
      </c>
      <c r="AC62">
        <v>633</v>
      </c>
      <c r="AD62" s="4">
        <v>2.7999999999999998</v>
      </c>
      <c r="AE62" s="4">
        <f>AD62/AA62*100</f>
        <v>0.44821514326876899</v>
      </c>
    </row>
    <row r="63" spans="1:31" ht="13.5">
      <c r="A63" t="s">
        <v>35</v>
      </c>
      <c r="B63" s="4">
        <v>20.690000000000001</v>
      </c>
      <c r="C63" s="4">
        <v>633.29999999999995</v>
      </c>
      <c r="D63">
        <v>624</v>
      </c>
      <c r="E63">
        <v>642</v>
      </c>
      <c r="F63" s="5">
        <v>0.70999999999999996</v>
      </c>
      <c r="I63" t="s">
        <v>35</v>
      </c>
      <c r="J63" s="4">
        <v>91.719999999999999</v>
      </c>
      <c r="K63" s="4">
        <v>636.5</v>
      </c>
      <c r="L63">
        <v>645</v>
      </c>
      <c r="M63">
        <v>627</v>
      </c>
      <c r="N63" s="4">
        <v>4.3899999999999997</v>
      </c>
      <c r="O63" s="4">
        <f>N63/K63*100</f>
        <v>0.68970934799685779</v>
      </c>
      <c r="Q63" t="s">
        <v>35</v>
      </c>
      <c r="R63" s="4">
        <v>20.489999999999998</v>
      </c>
      <c r="S63" s="4">
        <v>629.29999999999995</v>
      </c>
      <c r="T63">
        <v>621</v>
      </c>
      <c r="U63">
        <v>636</v>
      </c>
      <c r="V63">
        <v>0.55000000000000004</v>
      </c>
      <c r="Y63" t="s">
        <v>35</v>
      </c>
      <c r="Z63" s="4">
        <v>44.780000000000001</v>
      </c>
      <c r="AA63" s="4">
        <v>620.39999999999998</v>
      </c>
      <c r="AB63">
        <v>615</v>
      </c>
      <c r="AC63">
        <v>627</v>
      </c>
      <c r="AD63" s="4">
        <v>3.7200000000000002</v>
      </c>
      <c r="AE63" s="4">
        <f>AD63/AA63*100</f>
        <v>0.59961315280464222</v>
      </c>
    </row>
    <row r="64" spans="1:31" ht="13.5">
      <c r="A64" t="s">
        <v>36</v>
      </c>
      <c r="B64" s="4">
        <v>22.309999999999999</v>
      </c>
      <c r="C64" s="4">
        <v>702.20000000000005</v>
      </c>
      <c r="D64">
        <v>696</v>
      </c>
      <c r="E64">
        <v>708</v>
      </c>
      <c r="F64" s="5">
        <v>0.40000000000000002</v>
      </c>
      <c r="I64" t="s">
        <v>36</v>
      </c>
      <c r="J64" s="4">
        <v>95.489999999999995</v>
      </c>
      <c r="K64" s="4">
        <v>715.39999999999998</v>
      </c>
      <c r="L64">
        <v>729</v>
      </c>
      <c r="M64">
        <v>708</v>
      </c>
      <c r="N64" s="4">
        <v>5.4400000000000004</v>
      </c>
      <c r="O64" s="4">
        <f>N64/K64*100</f>
        <v>0.76041375454291316</v>
      </c>
      <c r="Q64" t="s">
        <v>36</v>
      </c>
      <c r="R64" s="4">
        <v>21.18</v>
      </c>
      <c r="S64" s="4">
        <v>704</v>
      </c>
      <c r="T64">
        <v>696</v>
      </c>
      <c r="U64">
        <v>708</v>
      </c>
      <c r="V64">
        <v>0.39000000000000001</v>
      </c>
      <c r="Y64" t="s">
        <v>36</v>
      </c>
      <c r="Z64" s="4">
        <v>40.549999999999997</v>
      </c>
      <c r="AA64" s="4">
        <v>696.20000000000005</v>
      </c>
      <c r="AB64">
        <v>690</v>
      </c>
      <c r="AC64">
        <v>702</v>
      </c>
      <c r="AD64" s="4">
        <v>2.8300000000000001</v>
      </c>
      <c r="AE64" s="4">
        <f>AD64/AA64*100</f>
        <v>0.4064923872450445</v>
      </c>
    </row>
    <row r="65" spans="1:31" ht="13.5">
      <c r="A65" t="s">
        <v>37</v>
      </c>
      <c r="B65" s="4">
        <v>24.859999999999999</v>
      </c>
      <c r="C65" s="4">
        <v>704.39999999999998</v>
      </c>
      <c r="D65">
        <v>699</v>
      </c>
      <c r="E65">
        <v>711</v>
      </c>
      <c r="F65" s="5">
        <v>0.42999999999999999</v>
      </c>
      <c r="I65" t="s">
        <v>37</v>
      </c>
      <c r="J65" s="4">
        <v>117.09999999999999</v>
      </c>
      <c r="K65" s="4">
        <v>714.79999999999995</v>
      </c>
      <c r="L65">
        <v>723</v>
      </c>
      <c r="M65">
        <v>705</v>
      </c>
      <c r="N65" s="4">
        <v>4.5800000000000001</v>
      </c>
      <c r="O65" s="4">
        <f>N65/K65*100</f>
        <v>0.64073866815892566</v>
      </c>
      <c r="Q65" t="s">
        <v>37</v>
      </c>
      <c r="R65" s="4">
        <v>25.41</v>
      </c>
      <c r="S65" s="4">
        <v>704.5</v>
      </c>
      <c r="T65">
        <v>696</v>
      </c>
      <c r="U65">
        <v>711</v>
      </c>
      <c r="V65">
        <v>0.54000000000000004</v>
      </c>
      <c r="Y65" t="s">
        <v>37</v>
      </c>
      <c r="Z65" s="4">
        <v>69.709999999999994</v>
      </c>
      <c r="AA65" s="4">
        <v>691.70000000000005</v>
      </c>
      <c r="AB65">
        <v>684</v>
      </c>
      <c r="AC65">
        <v>699</v>
      </c>
      <c r="AD65" s="4">
        <v>3.8300000000000001</v>
      </c>
      <c r="AE65" s="4">
        <f>AD65/AA65*100</f>
        <v>0.55370825502385423</v>
      </c>
    </row>
    <row r="66" spans="1:31" ht="13.5">
      <c r="A66" t="s">
        <v>38</v>
      </c>
      <c r="B66" s="4">
        <v>33.759999999999998</v>
      </c>
      <c r="C66" s="4">
        <v>765.20000000000005</v>
      </c>
      <c r="D66">
        <v>765</v>
      </c>
      <c r="E66">
        <v>768</v>
      </c>
      <c r="F66" s="5">
        <v>0.089999999999999997</v>
      </c>
      <c r="I66" t="s">
        <v>38</v>
      </c>
      <c r="J66" s="4">
        <v>135.68000000000001</v>
      </c>
      <c r="K66" s="4">
        <v>781.39999999999998</v>
      </c>
      <c r="L66">
        <v>789</v>
      </c>
      <c r="M66">
        <v>774</v>
      </c>
      <c r="N66" s="4">
        <v>4.7000000000000002</v>
      </c>
      <c r="O66" s="4">
        <f>N66/K66*100</f>
        <v>0.60148451497312516</v>
      </c>
      <c r="Q66" t="s">
        <v>38</v>
      </c>
      <c r="R66" s="4">
        <v>30.440000000000001</v>
      </c>
      <c r="S66" s="4">
        <v>764.29999999999995</v>
      </c>
      <c r="T66">
        <v>762</v>
      </c>
      <c r="U66">
        <v>768</v>
      </c>
      <c r="V66">
        <v>0.19</v>
      </c>
      <c r="Y66" t="s">
        <v>38</v>
      </c>
      <c r="Z66" s="4">
        <v>71.939999999999998</v>
      </c>
      <c r="AA66" s="4">
        <v>762.89999999999998</v>
      </c>
      <c r="AB66">
        <v>762</v>
      </c>
      <c r="AC66">
        <v>768</v>
      </c>
      <c r="AD66" s="4">
        <v>1.6000000000000001</v>
      </c>
      <c r="AE66" s="4">
        <f>AD66/AA66*100</f>
        <v>0.20972604535325731</v>
      </c>
    </row>
    <row r="67" spans="1:31" ht="13.5">
      <c r="A67" t="s">
        <v>39</v>
      </c>
      <c r="B67" s="4">
        <v>31.390000000000001</v>
      </c>
      <c r="C67" s="4">
        <v>839.79999999999995</v>
      </c>
      <c r="D67">
        <v>828</v>
      </c>
      <c r="E67">
        <v>846</v>
      </c>
      <c r="F67" s="5">
        <v>0.48999999999999999</v>
      </c>
      <c r="I67" t="s">
        <v>39</v>
      </c>
      <c r="J67" s="4">
        <v>162.5</v>
      </c>
      <c r="K67" s="4">
        <v>848.29999999999995</v>
      </c>
      <c r="L67">
        <v>858</v>
      </c>
      <c r="M67">
        <v>834</v>
      </c>
      <c r="N67" s="4">
        <v>5.0800000000000001</v>
      </c>
      <c r="O67" s="4">
        <f>N67/K67*100</f>
        <v>0.59884474832016987</v>
      </c>
      <c r="Q67" t="s">
        <v>39</v>
      </c>
      <c r="R67" s="4">
        <v>29.84</v>
      </c>
      <c r="S67" s="4">
        <v>837.20000000000005</v>
      </c>
      <c r="T67">
        <v>831</v>
      </c>
      <c r="U67">
        <v>843</v>
      </c>
      <c r="V67">
        <v>0.39000000000000001</v>
      </c>
      <c r="Y67" t="s">
        <v>39</v>
      </c>
      <c r="Z67" s="4">
        <v>53.939999999999998</v>
      </c>
      <c r="AA67" s="4">
        <v>824</v>
      </c>
      <c r="AB67">
        <v>816</v>
      </c>
      <c r="AC67">
        <v>831</v>
      </c>
      <c r="AD67" s="4">
        <v>3.0800000000000001</v>
      </c>
      <c r="AE67" s="4">
        <f>AD67/AA67*100</f>
        <v>0.37378640776699029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G36:H36"/>
    <mergeCell ref="G3:H3"/>
    <mergeCell ref="B2:E2"/>
    <mergeCell ref="J2:M2"/>
    <mergeCell ref="R2:U2"/>
    <mergeCell ref="Y2:AB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U67"/>
  <sheetViews>
    <sheetView topLeftCell="A77" workbookViewId="0" tabSelected="1">
      <selection activeCell="F34" sqref="F34"/>
    </sheetView>
  </sheetViews>
  <sheetFormatPr defaultRowHeight="12.75"/>
  <cols>
    <col min="1" max="1" style="1" width="9.142307692307693"/>
    <col min="2" max="2" style="1" width="12.713521634615386" customWidth="1"/>
    <col min="3" max="3" style="1" width="9.142307692307693"/>
    <col min="4" max="4" style="1" width="15.284795673076925" customWidth="1"/>
    <col min="5" max="5" style="1" width="14.999098557692308" customWidth="1"/>
    <col min="6" max="6" style="1" width="22.132003205128207" customWidth="1"/>
    <col min="7" max="7" style="1" width="11.713581730769231" customWidth="1"/>
    <col min="8" max="8" style="1" width="20.284495192307695" customWidth="1"/>
    <col min="9" max="9" style="1" width="13.999158653846155" customWidth="1"/>
    <col min="10" max="12" style="1" width="9.142307692307693"/>
    <col min="13" max="13" style="1" width="14.713401442307694" customWidth="1"/>
    <col min="14" max="17" style="1" width="9.142307692307693"/>
    <col min="18" max="19" style="1" width="13.856310096153848" customWidth="1"/>
    <col min="20" max="20" style="1" width="21.141586538461542" bestFit="1" customWidth="1"/>
    <col min="21" max="256" style="1" width="9.142307692307693"/>
  </cols>
  <sheetData>
    <row r="2" spans="1:21" ht="13.5">
      <c r="A2" s="2" t="inlineStr">
        <is>
          <t>Large</t>
        </is>
      </c>
      <c r="L2" t="inlineStr">
        <is>
          <t>Runtime(s)</t>
        </is>
      </c>
    </row>
    <row r="3" spans="1:21" ht="13.5">
      <c r="A3" s="6" t="s">
        <v>2</v>
      </c>
      <c r="B3" s="7" t="s">
        <v>40</v>
      </c>
      <c r="C3" s="7" t="s">
        <v>0</v>
      </c>
      <c r="D3" s="6" t="s">
        <v>41</v>
      </c>
      <c r="E3" s="6" t="s">
        <v>42</v>
      </c>
      <c r="F3" s="6" t="s">
        <v>43</v>
      </c>
      <c r="H3" s="6" t="s">
        <v>44</v>
      </c>
      <c r="I3" t="inlineStr">
        <is>
          <t>Q(LS, MFEA)</t>
        </is>
      </c>
      <c r="K3" s="7" t="s">
        <v>40</v>
      </c>
      <c r="L3" s="7" t="s">
        <v>0</v>
      </c>
      <c r="M3" s="7" t="s">
        <v>45</v>
      </c>
      <c r="Q3" s="2" t="s">
        <v>46</v>
      </c>
      <c r="R3" t="s">
        <v>47</v>
      </c>
      <c r="S3" t="inlineStr">
        <is>
          <t>Q(MFEA, SPT)</t>
        </is>
      </c>
      <c r="T3" s="0"/>
      <c r="U3" s="0"/>
    </row>
    <row r="4" spans="1:21" ht="13.5">
      <c r="A4" t="s">
        <v>10</v>
      </c>
      <c r="B4" s="8">
        <v>1102.8</v>
      </c>
      <c r="C4" s="4">
        <v>1103.5</v>
      </c>
      <c r="D4" s="9">
        <v>1098.8</v>
      </c>
      <c r="E4" s="4">
        <f>(C4-B4)/C4*100</f>
        <v>0.063434526506574135</v>
      </c>
      <c r="F4" s="4">
        <f>(C4-D4)/C4*100</f>
        <v>0.42591753511554559</v>
      </c>
      <c r="H4" s="3">
        <v>1092.5999999999999</v>
      </c>
      <c r="I4" s="4">
        <f>(C4-H4)/C4*100</f>
        <v>0.98776619845945546</v>
      </c>
      <c r="K4" s="4">
        <v>4.7800000000000002</v>
      </c>
      <c r="L4" s="4">
        <v>157.91</v>
      </c>
      <c r="M4" s="4">
        <v>4.0599999999999996</v>
      </c>
      <c r="N4" s="4">
        <v>5.7400000000000002</v>
      </c>
      <c r="Q4">
        <v>1125</v>
      </c>
      <c r="R4">
        <f>(Q4-H4)/Q4*100</f>
        <v>2.8800000000000083</v>
      </c>
      <c r="S4">
        <f>(Q4-C4)/Q4*100</f>
        <v>1.911111111111111</v>
      </c>
      <c r="T4" s="0"/>
      <c r="U4" s="0"/>
    </row>
    <row r="5" spans="1:21" ht="13.5">
      <c r="A5" t="s">
        <v>11</v>
      </c>
      <c r="B5" s="4">
        <v>958.39999999999998</v>
      </c>
      <c r="C5" s="10">
        <v>952.60000000000002</v>
      </c>
      <c r="D5" s="11">
        <v>953.10000000000002</v>
      </c>
      <c r="E5" s="12">
        <f>(C5-B5)/C5*100</f>
        <v>-0.60885996220868721</v>
      </c>
      <c r="F5" s="12">
        <f>(C5-D5)/C5*100</f>
        <v>-0.052487927776611383</v>
      </c>
      <c r="H5" s="3">
        <v>943.5</v>
      </c>
      <c r="I5" s="4">
        <f>(C5-H5)/C5*100</f>
        <v>0.95528028553432953</v>
      </c>
      <c r="K5" s="4">
        <v>5.0300000000000002</v>
      </c>
      <c r="L5" s="4">
        <v>138.00999999999999</v>
      </c>
      <c r="M5" s="4">
        <v>4.6100000000000003</v>
      </c>
      <c r="N5" s="4">
        <v>6.71</v>
      </c>
      <c r="Q5">
        <v>978</v>
      </c>
      <c r="R5">
        <f>(Q5-H5)/Q5*100</f>
        <v>3.5276073619631898</v>
      </c>
      <c r="S5">
        <f>(Q5-C5)/Q5*100</f>
        <v>2.5971370143149262</v>
      </c>
      <c r="T5" s="0"/>
      <c r="U5" s="0"/>
    </row>
    <row r="6" spans="1:21" ht="13.5">
      <c r="A6" t="s">
        <v>12</v>
      </c>
      <c r="B6" s="8">
        <v>1286</v>
      </c>
      <c r="C6" s="4">
        <v>1293.0999999999999</v>
      </c>
      <c r="D6" s="3">
        <v>1282.9000000000001</v>
      </c>
      <c r="E6" s="4">
        <f>(C6-B6)/C6*100</f>
        <v>0.54906813084834194</v>
      </c>
      <c r="F6" s="4">
        <f>(C6-D6)/C6*100</f>
        <v>0.78880210347226187</v>
      </c>
      <c r="H6" s="3">
        <v>1278.3</v>
      </c>
      <c r="I6" s="4">
        <f>(C6-H6)/C6*100</f>
        <v>1.1445363854303578</v>
      </c>
      <c r="K6" s="4">
        <v>5.5499999999999998</v>
      </c>
      <c r="L6" s="4">
        <v>180.80000000000001</v>
      </c>
      <c r="M6" s="4">
        <v>4.54</v>
      </c>
      <c r="N6" s="4">
        <v>6.6200000000000001</v>
      </c>
      <c r="Q6">
        <v>1311</v>
      </c>
      <c r="R6">
        <f>(Q6-H6)/Q6*100</f>
        <v>2.4942791762013763</v>
      </c>
      <c r="S6">
        <f>(Q6-C6)/Q6*100</f>
        <v>1.3653699466056515</v>
      </c>
      <c r="T6" s="0"/>
      <c r="U6" s="0"/>
    </row>
    <row r="7" spans="1:21" ht="13.5">
      <c r="A7" t="s">
        <v>13</v>
      </c>
      <c r="B7" s="3">
        <v>1025.9000000000001</v>
      </c>
      <c r="C7" s="4">
        <v>1039.3</v>
      </c>
      <c r="D7" s="13">
        <v>1026.3</v>
      </c>
      <c r="E7" s="4">
        <f>(C7-B7)/C7*100</f>
        <v>1.2893293562974948</v>
      </c>
      <c r="F7" s="4">
        <f>(C7-D7)/C7*100</f>
        <v>1.2508419128259407</v>
      </c>
      <c r="H7" s="3">
        <v>1021.8</v>
      </c>
      <c r="I7" s="4">
        <f>(C7-H7)/C7*100</f>
        <v>1.6838256518810741</v>
      </c>
      <c r="K7" s="4">
        <v>7.3399999999999999</v>
      </c>
      <c r="L7" s="4">
        <v>193.63999999999999</v>
      </c>
      <c r="M7" s="4">
        <v>6.1100000000000003</v>
      </c>
      <c r="N7" s="4">
        <v>8.5500000000000007</v>
      </c>
      <c r="Q7">
        <v>1059</v>
      </c>
      <c r="R7">
        <f>(Q7-H7)/Q7*100</f>
        <v>3.5127478753541124</v>
      </c>
      <c r="S7">
        <f>(Q7-C7)/Q7*100</f>
        <v>1.8602455146364538</v>
      </c>
      <c r="T7" s="0"/>
      <c r="U7" s="0"/>
    </row>
    <row r="8" spans="1:21" ht="13.5">
      <c r="A8" t="s">
        <v>14</v>
      </c>
      <c r="B8" s="4">
        <v>2083.8000000000002</v>
      </c>
      <c r="C8" s="8">
        <v>2081.8000000000002</v>
      </c>
      <c r="D8" s="3">
        <v>2078.1999999999998</v>
      </c>
      <c r="E8" s="12">
        <f>(C8-B8)/C8*100</f>
        <v>-0.096070708041118252</v>
      </c>
      <c r="F8" s="4">
        <f>(C8-D8)/C8*100</f>
        <v>0.17292727447403033</v>
      </c>
      <c r="H8" s="3">
        <v>2070.5</v>
      </c>
      <c r="I8" s="4">
        <f>(C8-H8)/C8*100</f>
        <v>0.54279950043232694</v>
      </c>
      <c r="K8" s="4">
        <v>6.5999999999999996</v>
      </c>
      <c r="L8" s="4">
        <v>250.38999999999999</v>
      </c>
      <c r="M8" s="4">
        <v>5.4199999999999999</v>
      </c>
      <c r="N8" s="4">
        <v>7.5</v>
      </c>
      <c r="Q8">
        <v>2118</v>
      </c>
      <c r="R8">
        <f>(Q8-H8)/Q8*100</f>
        <v>2.2426817752596788</v>
      </c>
      <c r="S8">
        <f>(Q8-C8)/Q8*100</f>
        <v>1.7091595845136838</v>
      </c>
      <c r="T8" s="0"/>
      <c r="U8" s="0"/>
    </row>
    <row r="9" spans="1:21" ht="13.5">
      <c r="A9" t="s">
        <v>15</v>
      </c>
      <c r="B9" s="8">
        <v>1584.5</v>
      </c>
      <c r="C9" s="4">
        <v>1597.4000000000001</v>
      </c>
      <c r="D9" s="3">
        <v>1582.9000000000001</v>
      </c>
      <c r="E9" s="4">
        <f>(C9-B9)/C9*100</f>
        <v>0.80756228871917435</v>
      </c>
      <c r="F9" s="4">
        <f>(C9-D9)/C9*100</f>
        <v>0.90772505321146857</v>
      </c>
      <c r="H9" s="3">
        <v>1573.8</v>
      </c>
      <c r="I9" s="4">
        <f>(C9-H9)/C9*100</f>
        <v>1.4774007762614334</v>
      </c>
      <c r="K9" s="4">
        <v>8.1500000000000004</v>
      </c>
      <c r="L9" s="4">
        <v>157.91</v>
      </c>
      <c r="M9" s="4">
        <v>6.8399999999999999</v>
      </c>
      <c r="N9" s="4">
        <v>9.4299999999999997</v>
      </c>
      <c r="Q9">
        <v>1611</v>
      </c>
      <c r="R9">
        <f>(Q9-H9)/Q9*100</f>
        <v>2.3091247672253288</v>
      </c>
      <c r="S9">
        <f>(Q9-C9)/Q9*100</f>
        <v>0.84419615145871574</v>
      </c>
      <c r="T9" s="0"/>
      <c r="U9" s="0"/>
    </row>
    <row r="10" spans="1:21" ht="13.5">
      <c r="A10" t="s">
        <v>16</v>
      </c>
      <c r="B10" s="4">
        <v>1531.8</v>
      </c>
      <c r="C10" s="8">
        <v>1531.2</v>
      </c>
      <c r="D10" s="3">
        <v>1522.5999999999999</v>
      </c>
      <c r="E10" s="12">
        <f>(C10-B10)/C10*100</f>
        <v>-0.039184952978050483</v>
      </c>
      <c r="F10" s="4">
        <f>(C10-D10)/C10*100</f>
        <v>0.56165099268548435</v>
      </c>
      <c r="H10" s="3">
        <v>1511.2</v>
      </c>
      <c r="I10" s="4">
        <f>(C10-H10)/C10*100</f>
        <v>1.3061650992685474</v>
      </c>
      <c r="K10" s="4">
        <v>8.4900000000000002</v>
      </c>
      <c r="L10" s="4">
        <v>138.00999999999999</v>
      </c>
      <c r="M10" s="4">
        <v>7.5</v>
      </c>
      <c r="N10" s="4">
        <v>10.5</v>
      </c>
      <c r="Q10">
        <v>1557</v>
      </c>
      <c r="R10">
        <f>(Q10-H10)/Q10*100</f>
        <v>2.941554271034037</v>
      </c>
      <c r="S10">
        <f>(Q10-C10)/Q10*100</f>
        <v>1.6570327552986481</v>
      </c>
      <c r="T10" s="0"/>
      <c r="U10" s="0"/>
    </row>
    <row r="11" spans="1:21" ht="13.5">
      <c r="A11" t="s">
        <v>17</v>
      </c>
      <c r="B11" s="3">
        <v>1927</v>
      </c>
      <c r="C11" s="4">
        <v>1943.5</v>
      </c>
      <c r="D11" s="13">
        <v>1929.0999999999999</v>
      </c>
      <c r="E11" s="4">
        <f>(C11-B11)/C11*100</f>
        <v>0.84898379212760489</v>
      </c>
      <c r="F11" s="4">
        <f>(C11-D11)/C11*100</f>
        <v>0.74093130949318708</v>
      </c>
      <c r="H11" s="3">
        <v>1919.7</v>
      </c>
      <c r="I11" s="4">
        <f>(C11-H11)/C11*100</f>
        <v>1.2245948031901186</v>
      </c>
      <c r="K11" s="4">
        <v>8.9100000000000001</v>
      </c>
      <c r="L11" s="4">
        <v>180.80000000000001</v>
      </c>
      <c r="M11" s="4">
        <v>7.2599999999999998</v>
      </c>
      <c r="N11" s="4">
        <v>10.81</v>
      </c>
      <c r="Q11">
        <v>1953</v>
      </c>
      <c r="R11">
        <f>(Q11-H11)/Q11*100</f>
        <v>1.7050691244239609</v>
      </c>
      <c r="S11">
        <f>(Q11-C11)/Q11*100</f>
        <v>0.48643113159242196</v>
      </c>
      <c r="T11" s="0"/>
      <c r="U11" s="0"/>
    </row>
    <row r="12" spans="1:21" ht="13.5">
      <c r="A12" t="s">
        <v>18</v>
      </c>
      <c r="B12" s="8">
        <v>1491.7</v>
      </c>
      <c r="C12" s="4">
        <v>1512.8</v>
      </c>
      <c r="D12" s="3">
        <v>1490.4000000000001</v>
      </c>
      <c r="E12" s="4">
        <f>(C12-B12)/C12*100</f>
        <v>1.3947646747752453</v>
      </c>
      <c r="F12" s="4">
        <f>(C12-D12)/C12*100</f>
        <v>1.4806980433632908</v>
      </c>
      <c r="H12" s="3">
        <v>1478</v>
      </c>
      <c r="I12" s="4">
        <f>(C12-H12)/C12*100</f>
        <v>2.3003701745108378</v>
      </c>
      <c r="K12" s="4">
        <v>10.539999999999999</v>
      </c>
      <c r="L12" s="4">
        <v>193.63999999999999</v>
      </c>
      <c r="M12" s="4">
        <v>9.4499999999999993</v>
      </c>
      <c r="N12" s="4">
        <v>13.029999999999999</v>
      </c>
      <c r="Q12">
        <v>1530</v>
      </c>
      <c r="R12">
        <f>(Q12-H12)/Q12*100</f>
        <v>3.3986928104575163</v>
      </c>
      <c r="S12">
        <f>(Q12-C12)/Q12*100</f>
        <v>1.1241830065359508</v>
      </c>
      <c r="T12" s="0"/>
      <c r="U12" s="0"/>
    </row>
    <row r="13" spans="1:21" ht="13.5">
      <c r="A13" t="s">
        <v>19</v>
      </c>
      <c r="B13" s="3">
        <v>2496</v>
      </c>
      <c r="C13" s="4">
        <v>2514.3000000000002</v>
      </c>
      <c r="D13" s="11">
        <v>2497.9000000000001</v>
      </c>
      <c r="E13" s="4">
        <f>(C13-B13)/C13*100</f>
        <v>0.72783677365470234</v>
      </c>
      <c r="F13" s="4">
        <f>(C13-D13)/C13*100</f>
        <v>0.65226902119874675</v>
      </c>
      <c r="H13" s="3">
        <v>2484.6999999999998</v>
      </c>
      <c r="I13" s="4">
        <f>(C13-H13)/C13*100</f>
        <v>1.1772660382611606</v>
      </c>
      <c r="K13" s="4">
        <v>9.9299999999999997</v>
      </c>
      <c r="L13" s="4">
        <v>250.38999999999999</v>
      </c>
      <c r="M13" s="4">
        <v>8.6300000000000008</v>
      </c>
      <c r="N13" s="4">
        <v>12.289999999999999</v>
      </c>
      <c r="Q13">
        <v>2532</v>
      </c>
      <c r="R13">
        <f>(Q13-H13)/Q13*100</f>
        <v>1.8680884676145413</v>
      </c>
      <c r="S13">
        <f>(Q13-C13)/Q13*100</f>
        <v>0.69905213270141464</v>
      </c>
      <c r="T13" s="0"/>
      <c r="U13" s="0"/>
    </row>
    <row r="14" spans="1:21" ht="13.5">
      <c r="A14" t="s">
        <v>20</v>
      </c>
      <c r="B14" s="8">
        <v>1001.1</v>
      </c>
      <c r="C14" s="4">
        <v>1003.6</v>
      </c>
      <c r="D14" s="3">
        <v>999.79999999999995</v>
      </c>
      <c r="E14" s="4">
        <f>(C14-B14)/C14*100</f>
        <v>0.24910322837783977</v>
      </c>
      <c r="F14" s="4">
        <f>(C14-D14)/C14*100</f>
        <v>0.37863690713432324</v>
      </c>
      <c r="H14" s="3">
        <v>994.39999999999998</v>
      </c>
      <c r="I14" s="4">
        <f>(C14-H14)/C14*100</f>
        <v>0.91669988043045492</v>
      </c>
      <c r="K14" s="4">
        <v>4.3200000000000003</v>
      </c>
      <c r="L14" s="4">
        <v>139.36000000000001</v>
      </c>
      <c r="M14" s="4">
        <v>4.0300000000000002</v>
      </c>
      <c r="N14" s="4">
        <v>5.2000000000000002</v>
      </c>
      <c r="Q14">
        <v>1014</v>
      </c>
      <c r="R14">
        <f>(Q14-H14)/Q14*100</f>
        <v>1.9329388560157812</v>
      </c>
      <c r="S14">
        <f>(Q14-C14)/Q14*100</f>
        <v>1.0256410256410233</v>
      </c>
      <c r="T14" s="0"/>
      <c r="U14" s="0"/>
    </row>
    <row r="15" spans="1:21" ht="13.5">
      <c r="A15" t="s">
        <v>21</v>
      </c>
      <c r="B15" s="8">
        <v>919.79999999999995</v>
      </c>
      <c r="C15" s="4">
        <v>920.5</v>
      </c>
      <c r="D15" s="3">
        <v>914.39999999999998</v>
      </c>
      <c r="E15" s="4">
        <f>(C15-B15)/C15*100</f>
        <v>0.076045627376430794</v>
      </c>
      <c r="F15" s="4">
        <f>(C15-D15)/C15*100</f>
        <v>0.66268332428028498</v>
      </c>
      <c r="H15" s="3">
        <v>909.20000000000005</v>
      </c>
      <c r="I15" s="4">
        <f>(C15-H15)/C15*100</f>
        <v>1.2275936990765839</v>
      </c>
      <c r="K15" s="4">
        <v>5.2400000000000002</v>
      </c>
      <c r="L15" s="4">
        <v>161.25</v>
      </c>
      <c r="M15" s="4">
        <v>4.8200000000000003</v>
      </c>
      <c r="N15" s="4">
        <v>6.7999999999999998</v>
      </c>
      <c r="Q15">
        <v>948</v>
      </c>
      <c r="R15">
        <f>(Q15-H15)/Q15*100</f>
        <v>4.0928270042194042</v>
      </c>
      <c r="S15">
        <f>(Q15-C15)/Q15*100</f>
        <v>2.9008438818565399</v>
      </c>
      <c r="T15" s="0"/>
      <c r="U15" s="0"/>
    </row>
    <row r="16" spans="1:21" ht="13.5">
      <c r="A16" t="s">
        <v>22</v>
      </c>
      <c r="B16" s="8">
        <v>928.89999999999998</v>
      </c>
      <c r="C16" s="4">
        <v>930.89999999999998</v>
      </c>
      <c r="D16" s="3">
        <v>928.20000000000005</v>
      </c>
      <c r="E16" s="4">
        <f>(C16-B16)/C16*100</f>
        <v>0.21484584810398541</v>
      </c>
      <c r="F16" s="4">
        <f>(C16-D16)/C16*100</f>
        <v>0.29004189494037297</v>
      </c>
      <c r="H16" s="3">
        <v>918.70000000000005</v>
      </c>
      <c r="I16" s="4">
        <f>(C16-H16)/C16*100</f>
        <v>1.3105596734343037</v>
      </c>
      <c r="K16" s="4">
        <v>5.8499999999999996</v>
      </c>
      <c r="L16" s="4">
        <v>182.97</v>
      </c>
      <c r="M16" s="4">
        <v>5.1900000000000004</v>
      </c>
      <c r="N16" s="4">
        <v>7.0700000000000003</v>
      </c>
      <c r="Q16">
        <v>954</v>
      </c>
      <c r="R16">
        <f>(Q16-H16)/Q16*100</f>
        <v>3.7002096436058651</v>
      </c>
      <c r="S16">
        <f>(Q16-C16)/Q16*100</f>
        <v>2.4213836477987445</v>
      </c>
      <c r="T16" s="0"/>
      <c r="U16" s="0"/>
    </row>
    <row r="17" spans="1:21" ht="13.5">
      <c r="A17" t="s">
        <v>23</v>
      </c>
      <c r="B17" s="8">
        <v>1131.7</v>
      </c>
      <c r="C17" s="3">
        <v>1131</v>
      </c>
      <c r="D17" s="4">
        <v>1132.5999999999999</v>
      </c>
      <c r="E17" s="12">
        <f>(C17-B17)/C17*100</f>
        <v>-0.061892130857652126</v>
      </c>
      <c r="F17" s="12">
        <f>(C17-D17)/C17*100</f>
        <v>-0.14146772767461618</v>
      </c>
      <c r="H17" s="3">
        <v>1122.4000000000001</v>
      </c>
      <c r="I17" s="4">
        <f>(C17-H17)/C17*100</f>
        <v>0.76038903625109722</v>
      </c>
      <c r="K17" s="4">
        <v>6.0700000000000003</v>
      </c>
      <c r="L17" s="4">
        <v>219.88999999999999</v>
      </c>
      <c r="M17" s="4">
        <v>6.0300000000000002</v>
      </c>
      <c r="N17" s="4">
        <v>7.9199999999999999</v>
      </c>
      <c r="Q17">
        <v>1146</v>
      </c>
      <c r="R17">
        <f>(Q17-H17)/Q17*100</f>
        <v>2.0593368237347214</v>
      </c>
      <c r="S17">
        <f>(Q17-C17)/Q17*100</f>
        <v>1.3089005235602094</v>
      </c>
      <c r="T17" s="0"/>
      <c r="U17" s="0"/>
    </row>
    <row r="18" spans="1:21" ht="13.5">
      <c r="A18" t="s">
        <v>24</v>
      </c>
      <c r="B18" s="8">
        <v>1305.8</v>
      </c>
      <c r="C18" s="4">
        <v>1315.5</v>
      </c>
      <c r="D18" s="3">
        <v>1300.9000000000001</v>
      </c>
      <c r="E18" s="4">
        <f>(C18-B18)/C18*100</f>
        <v>0.73736221968833493</v>
      </c>
      <c r="F18" s="4">
        <f>(C18-D18)/C18*100</f>
        <v>1.1098441657164508</v>
      </c>
      <c r="H18" s="3">
        <v>1293.9000000000001</v>
      </c>
      <c r="I18" s="4">
        <f>(C18-H18)/C18*100</f>
        <v>1.6419612314709169</v>
      </c>
      <c r="K18" s="4">
        <v>7.6399999999999997</v>
      </c>
      <c r="L18" s="4">
        <v>265.48000000000002</v>
      </c>
      <c r="M18" s="4">
        <v>6.6900000000000004</v>
      </c>
      <c r="N18" s="4">
        <v>8.9299999999999997</v>
      </c>
      <c r="Q18">
        <v>1341</v>
      </c>
      <c r="R18">
        <f>(Q18-H18)/Q18*100</f>
        <v>3.5123042505592776</v>
      </c>
      <c r="S18">
        <f>(Q18-C18)/Q18*100</f>
        <v>1.9015659955257269</v>
      </c>
      <c r="T18" s="0"/>
      <c r="U18" s="0"/>
    </row>
    <row r="19" spans="1:21" ht="13.5">
      <c r="A19" t="s">
        <v>25</v>
      </c>
      <c r="B19" s="3">
        <v>1381.0999999999999</v>
      </c>
      <c r="C19" s="8">
        <v>1388.0999999999999</v>
      </c>
      <c r="D19" s="4">
        <v>1388.5</v>
      </c>
      <c r="E19" s="4">
        <f>(C19-B19)/C19*100</f>
        <v>0.50428643469490675</v>
      </c>
      <c r="F19" s="12">
        <f>(C19-D19)/C19*100</f>
        <v>-0.028816367696858365</v>
      </c>
      <c r="H19" s="3">
        <v>1375.3</v>
      </c>
      <c r="I19" s="4">
        <f>(C19-H19)/C19*100</f>
        <v>0.92212376629925485</v>
      </c>
      <c r="K19" s="4">
        <v>7.8700000000000001</v>
      </c>
      <c r="L19" s="4">
        <v>139.36000000000001</v>
      </c>
      <c r="M19" s="4">
        <v>6.7699999999999996</v>
      </c>
      <c r="N19" s="4">
        <v>9.4299999999999997</v>
      </c>
      <c r="Q19">
        <v>1422</v>
      </c>
      <c r="R19">
        <f>(Q19-H19)/Q19*100</f>
        <v>3.2841068917018315</v>
      </c>
      <c r="S19">
        <f>(Q19-C19)/Q19*100</f>
        <v>2.3839662447257446</v>
      </c>
      <c r="T19" s="0"/>
      <c r="U19" s="0"/>
    </row>
    <row r="20" spans="1:21" ht="13.5">
      <c r="A20" t="s">
        <v>26</v>
      </c>
      <c r="B20" s="8">
        <v>1401.3</v>
      </c>
      <c r="C20" s="4">
        <v>1412.4000000000001</v>
      </c>
      <c r="D20" s="3">
        <v>1397.3</v>
      </c>
      <c r="E20" s="4">
        <f>(C20-B20)/C20*100</f>
        <v>0.78589634664401975</v>
      </c>
      <c r="F20" s="4">
        <f>(C20-D20)/C20*100</f>
        <v>1.069102237326546</v>
      </c>
      <c r="H20" s="3">
        <v>1384.7</v>
      </c>
      <c r="I20" s="4">
        <f>(C20-H20)/C20*100</f>
        <v>1.961200792976497</v>
      </c>
      <c r="K20" s="4">
        <v>9.6799999999999997</v>
      </c>
      <c r="L20" s="4">
        <v>161.25</v>
      </c>
      <c r="M20" s="4">
        <v>8.4900000000000002</v>
      </c>
      <c r="N20" s="4">
        <v>11.609999999999999</v>
      </c>
      <c r="Q20">
        <v>1425</v>
      </c>
      <c r="R20">
        <f>(Q20-H20)/Q20*100</f>
        <v>2.8280701754385933</v>
      </c>
      <c r="S20">
        <f>(Q20-C20)/Q20*100</f>
        <v>0.88421052631578312</v>
      </c>
      <c r="T20" s="0"/>
      <c r="U20" s="0"/>
    </row>
    <row r="21" spans="1:21" ht="13.5">
      <c r="A21" t="s">
        <v>27</v>
      </c>
      <c r="B21" s="3">
        <v>1360.4000000000001</v>
      </c>
      <c r="C21" s="4">
        <v>1369.5999999999999</v>
      </c>
      <c r="D21" s="8">
        <v>1363</v>
      </c>
      <c r="E21" s="4">
        <f>(C21-B21)/C21*100</f>
        <v>0.67172897196260362</v>
      </c>
      <c r="F21" s="4">
        <f>(C21-D21)/C21*100</f>
        <v>0.48189252336447935</v>
      </c>
      <c r="H21" s="3">
        <v>1348.3</v>
      </c>
      <c r="I21" s="4">
        <f>(C21-H21)/C21*100</f>
        <v>1.5551985981308378</v>
      </c>
      <c r="K21" s="4">
        <v>10.49</v>
      </c>
      <c r="L21" s="4">
        <v>182.97</v>
      </c>
      <c r="M21" s="4">
        <v>9.0600000000000005</v>
      </c>
      <c r="N21" s="4">
        <v>12.99</v>
      </c>
      <c r="Q21">
        <v>1401</v>
      </c>
      <c r="R21">
        <f>(Q21-H21)/Q21*100</f>
        <v>3.7615988579586044</v>
      </c>
      <c r="S21">
        <f>(Q21-C21)/Q21*100</f>
        <v>2.2412562455389073</v>
      </c>
      <c r="T21" s="0"/>
      <c r="U21" s="0"/>
    </row>
    <row r="22" spans="1:21" ht="13.5">
      <c r="A22" t="s">
        <v>28</v>
      </c>
      <c r="B22" s="3">
        <v>1517.5</v>
      </c>
      <c r="C22" s="4">
        <v>1535.2</v>
      </c>
      <c r="D22" s="8">
        <v>1520.0999999999999</v>
      </c>
      <c r="E22" s="4">
        <f>(C22-B22)/C22*100</f>
        <v>1.1529442417926032</v>
      </c>
      <c r="F22" s="4">
        <f>(C22-D22)/C22*100</f>
        <v>0.98358520062533461</v>
      </c>
      <c r="H22" s="3">
        <v>1507.4000000000001</v>
      </c>
      <c r="I22" s="4">
        <f>(C22-H22)/C22*100</f>
        <v>1.8108389786347026</v>
      </c>
      <c r="K22" s="4">
        <v>11.6</v>
      </c>
      <c r="L22" s="4">
        <v>219.88999999999999</v>
      </c>
      <c r="M22" s="4">
        <v>10.69</v>
      </c>
      <c r="N22" s="4">
        <v>14.23</v>
      </c>
      <c r="Q22">
        <v>1542</v>
      </c>
      <c r="R22">
        <f>(Q22-H22)/Q22*100</f>
        <v>2.2438391699092031</v>
      </c>
      <c r="S22">
        <f>(Q22-C22)/Q22*100</f>
        <v>0.44098573281452363</v>
      </c>
      <c r="T22" s="0"/>
      <c r="U22" s="0"/>
    </row>
    <row r="23" spans="1:21" ht="13.5">
      <c r="A23" t="s">
        <v>29</v>
      </c>
      <c r="B23" s="3">
        <v>1767.4000000000001</v>
      </c>
      <c r="C23" s="4">
        <v>1794.0999999999999</v>
      </c>
      <c r="D23" s="8">
        <v>1768.5999999999999</v>
      </c>
      <c r="E23" s="4">
        <f>(C23-B23)/C23*100</f>
        <v>1.4882113594559847</v>
      </c>
      <c r="F23" s="4">
        <f>(C23-D23)/C23*100</f>
        <v>1.4213254556602197</v>
      </c>
      <c r="H23" s="3">
        <v>1755.4000000000001</v>
      </c>
      <c r="I23" s="4">
        <f>(C23-H23)/C23*100</f>
        <v>2.1570703974137349</v>
      </c>
      <c r="K23" s="4">
        <v>12.23</v>
      </c>
      <c r="L23" s="4">
        <v>265.48000000000002</v>
      </c>
      <c r="M23" s="4">
        <v>10.77</v>
      </c>
      <c r="N23" s="4">
        <v>15.32</v>
      </c>
      <c r="Q23">
        <v>1824</v>
      </c>
      <c r="R23">
        <f>(Q23-H23)/Q23*100</f>
        <v>3.7609649122806967</v>
      </c>
      <c r="S23">
        <f>(Q23-C23)/Q23*100</f>
        <v>1.6392543859649173</v>
      </c>
      <c r="T23" s="0"/>
      <c r="U23" s="0"/>
    </row>
    <row r="24" spans="1:21" ht="13.5">
      <c r="A24" t="s">
        <v>30</v>
      </c>
      <c r="B24" s="3">
        <v>649.20000000000005</v>
      </c>
      <c r="C24" s="4">
        <v>658.39999999999998</v>
      </c>
      <c r="D24" s="8">
        <v>652</v>
      </c>
      <c r="E24" s="4">
        <f>(C24-B24)/C24*100</f>
        <v>1.3973268529769034</v>
      </c>
      <c r="F24" s="4">
        <f>(C24-D24)/C24*100</f>
        <v>0.97205346294045836</v>
      </c>
      <c r="H24" s="3">
        <v>647.79999999999995</v>
      </c>
      <c r="I24" s="4">
        <f>(C24-H24)/C24*100</f>
        <v>1.6099635479951433</v>
      </c>
      <c r="K24" s="4">
        <v>5.7000000000000002</v>
      </c>
      <c r="L24" s="4">
        <v>124.34999999999999</v>
      </c>
      <c r="M24" s="4">
        <v>8.5199999999999996</v>
      </c>
      <c r="N24" s="4">
        <v>6.4100000000000001</v>
      </c>
      <c r="Q24">
        <v>675</v>
      </c>
      <c r="R24">
        <f>(Q24-H24)/Q24*100</f>
        <v>4.0296296296296363</v>
      </c>
      <c r="S24">
        <f>(Q24-C24)/Q24*100</f>
        <v>2.4592592592592628</v>
      </c>
      <c r="T24" s="0"/>
      <c r="U24" s="0"/>
    </row>
    <row r="25" spans="1:21" ht="13.5">
      <c r="A25" t="s">
        <v>31</v>
      </c>
      <c r="B25" s="4">
        <v>807.79999999999995</v>
      </c>
      <c r="C25" s="8">
        <v>805</v>
      </c>
      <c r="D25" s="3">
        <v>801.79999999999995</v>
      </c>
      <c r="E25" s="12">
        <f>(C25-B25)/C25*100</f>
        <v>-0.34782608695651607</v>
      </c>
      <c r="F25" s="4">
        <f>(C25-D25)/C25*100</f>
        <v>0.39751552795031619</v>
      </c>
      <c r="H25" s="3">
        <v>794.29999999999995</v>
      </c>
      <c r="I25" s="4">
        <f>(C25-H25)/C25*100</f>
        <v>1.3291925465838565</v>
      </c>
      <c r="K25" s="4">
        <v>6.2000000000000002</v>
      </c>
      <c r="L25" s="4">
        <v>148.24000000000001</v>
      </c>
      <c r="M25" s="4">
        <v>10.17</v>
      </c>
      <c r="N25" s="4">
        <v>8.3300000000000001</v>
      </c>
      <c r="Q25">
        <v>834</v>
      </c>
      <c r="R25">
        <f>(Q25-H25)/Q25*100</f>
        <v>4.7601918465227868</v>
      </c>
      <c r="S25">
        <f>(Q25-C25)/Q25*100</f>
        <v>3.477218225419664</v>
      </c>
      <c r="T25" s="0"/>
      <c r="U25" s="0"/>
    </row>
    <row r="26" spans="1:21" ht="13.5">
      <c r="A26" t="s">
        <v>32</v>
      </c>
      <c r="B26" s="3">
        <v>820.20000000000005</v>
      </c>
      <c r="C26" s="4">
        <v>823.60000000000002</v>
      </c>
      <c r="D26" s="8">
        <v>820.60000000000002</v>
      </c>
      <c r="E26" s="4">
        <f>(C26-B26)/C26*100</f>
        <v>0.41282175813501426</v>
      </c>
      <c r="F26" s="4">
        <f>(C26-D26)/C26*100</f>
        <v>0.36425449247207381</v>
      </c>
      <c r="H26" s="3">
        <v>814.20000000000005</v>
      </c>
      <c r="I26" s="4">
        <f>(C26-H26)/C26*100</f>
        <v>1.1413307430791619</v>
      </c>
      <c r="K26" s="4">
        <v>7.75</v>
      </c>
      <c r="L26" s="4">
        <v>159.52000000000001</v>
      </c>
      <c r="M26" s="4">
        <v>7.1299999999999999</v>
      </c>
      <c r="N26" s="4">
        <v>9.25</v>
      </c>
      <c r="Q26">
        <v>846</v>
      </c>
      <c r="R26">
        <f>(Q26-H26)/Q26*100</f>
        <v>3.7588652482269449</v>
      </c>
      <c r="S26">
        <f>(Q26-C26)/Q26*100</f>
        <v>2.6477541371158364</v>
      </c>
      <c r="T26" s="0"/>
      <c r="U26" s="0"/>
    </row>
    <row r="27" spans="1:21" ht="13.5">
      <c r="A27" t="s">
        <v>33</v>
      </c>
      <c r="B27" s="8">
        <v>995.89999999999998</v>
      </c>
      <c r="C27" s="4">
        <v>997</v>
      </c>
      <c r="D27" s="3">
        <v>989.70000000000005</v>
      </c>
      <c r="E27" s="4">
        <f>(C27-B27)/C27*100</f>
        <v>0.11033099297893909</v>
      </c>
      <c r="F27" s="4">
        <f>(C27-D27)/C27*100</f>
        <v>0.73219658976930335</v>
      </c>
      <c r="H27" s="3">
        <v>980.29999999999995</v>
      </c>
      <c r="I27" s="4">
        <f>(C27-H27)/C27*100</f>
        <v>1.6750250752256817</v>
      </c>
      <c r="K27" s="4">
        <v>9.2699999999999996</v>
      </c>
      <c r="L27" s="4">
        <v>201.53999999999999</v>
      </c>
      <c r="M27" s="4">
        <v>8.5700000000000003</v>
      </c>
      <c r="N27" s="4">
        <v>10.58</v>
      </c>
      <c r="Q27">
        <v>1017</v>
      </c>
      <c r="R27">
        <f>(Q27-H27)/Q27*100</f>
        <v>3.6086529006883037</v>
      </c>
      <c r="S27">
        <f>(Q27-C27)/Q27*100</f>
        <v>1.9665683382497541</v>
      </c>
      <c r="T27" s="0"/>
      <c r="U27" s="0"/>
    </row>
    <row r="28" spans="1:21" ht="13.5">
      <c r="A28" t="s">
        <v>34</v>
      </c>
      <c r="B28" s="8">
        <v>921.60000000000002</v>
      </c>
      <c r="C28" s="4">
        <v>926.29999999999995</v>
      </c>
      <c r="D28" s="3">
        <v>920.70000000000005</v>
      </c>
      <c r="E28" s="4">
        <f>(C28-B28)/C28*100</f>
        <v>0.50739501241497698</v>
      </c>
      <c r="F28" s="4">
        <f>(C28-D28)/C28*100</f>
        <v>0.60455575947316298</v>
      </c>
      <c r="H28" s="3">
        <v>910.79999999999995</v>
      </c>
      <c r="I28" s="4">
        <f>(C28-H28)/C28*100</f>
        <v>1.6733239771132464</v>
      </c>
      <c r="K28" s="4">
        <v>9.4100000000000001</v>
      </c>
      <c r="L28" s="4">
        <v>209.16</v>
      </c>
      <c r="M28" s="4">
        <v>9.2200000000000006</v>
      </c>
      <c r="N28" s="4">
        <v>10.67</v>
      </c>
      <c r="Q28">
        <v>969</v>
      </c>
      <c r="R28">
        <f>(Q28-H28)/Q28*100</f>
        <v>6.0061919504644017</v>
      </c>
      <c r="S28">
        <f>(Q28-C28)/Q28*100</f>
        <v>4.4066047471620271</v>
      </c>
      <c r="T28" s="0"/>
      <c r="U28" s="0"/>
    </row>
    <row r="29" spans="1:21" ht="13.5">
      <c r="A29" t="s">
        <v>35</v>
      </c>
      <c r="B29" s="8">
        <v>1057.2</v>
      </c>
      <c r="C29" s="4">
        <v>1061.8</v>
      </c>
      <c r="D29" s="3">
        <v>1048.8</v>
      </c>
      <c r="E29" s="4">
        <f>(C29-B29)/C29*100</f>
        <v>0.43322659634581928</v>
      </c>
      <c r="F29" s="4">
        <f>(C29-D29)/C29*100</f>
        <v>1.2243360331512525</v>
      </c>
      <c r="H29" s="3">
        <v>1040.2</v>
      </c>
      <c r="I29" s="4">
        <f>(C29-H29)/C29*100</f>
        <v>2.0342814089282268</v>
      </c>
      <c r="K29" s="4">
        <v>10.93</v>
      </c>
      <c r="L29" s="4">
        <v>124.34999999999999</v>
      </c>
      <c r="M29" s="4">
        <v>9.9800000000000004</v>
      </c>
      <c r="N29" s="4">
        <v>12.869999999999999</v>
      </c>
      <c r="Q29">
        <v>1104</v>
      </c>
      <c r="R29">
        <f>(Q29-H29)/Q29*100</f>
        <v>5.7789855072463725</v>
      </c>
      <c r="S29">
        <f>(Q29-C29)/Q29*100</f>
        <v>3.8224637681159459</v>
      </c>
      <c r="T29" s="0"/>
      <c r="U29" s="0"/>
    </row>
    <row r="30" spans="1:21" ht="13.5">
      <c r="A30" t="s">
        <v>36</v>
      </c>
      <c r="B30" s="8">
        <v>1112</v>
      </c>
      <c r="C30" s="4">
        <v>1119.7</v>
      </c>
      <c r="D30" s="3">
        <v>1111.4000000000001</v>
      </c>
      <c r="E30" s="4">
        <f>(C30-B30)/C30*100</f>
        <v>0.68768420112530537</v>
      </c>
      <c r="F30" s="4">
        <f>(C30-D30)/C30*100</f>
        <v>0.74126998303116498</v>
      </c>
      <c r="H30" s="3">
        <v>1099.2</v>
      </c>
      <c r="I30" s="4">
        <f>(C30-H30)/C30*100</f>
        <v>1.8308475484504778</v>
      </c>
      <c r="K30" s="4">
        <v>11.99</v>
      </c>
      <c r="L30" s="4">
        <v>148.24000000000001</v>
      </c>
      <c r="M30" s="4">
        <v>10.720000000000001</v>
      </c>
      <c r="N30" s="4">
        <v>15.73</v>
      </c>
      <c r="Q30">
        <v>1158</v>
      </c>
      <c r="R30">
        <f>(Q30-H30)/Q30*100</f>
        <v>5.0777202072538818</v>
      </c>
      <c r="S30">
        <f>(Q30-C30)/Q30*100</f>
        <v>3.3074265975820341</v>
      </c>
      <c r="T30" s="0"/>
      <c r="U30" s="0"/>
    </row>
    <row r="31" spans="1:21" ht="13.5">
      <c r="A31" t="s">
        <v>37</v>
      </c>
      <c r="B31" s="3">
        <v>1127.0999999999999</v>
      </c>
      <c r="C31" s="4">
        <v>1135.2</v>
      </c>
      <c r="D31" s="8">
        <v>1129.5</v>
      </c>
      <c r="E31" s="4">
        <f>(C31-B31)/C31*100</f>
        <v>0.71353065539113247</v>
      </c>
      <c r="F31" s="4">
        <f>(C31-D31)/C31*100</f>
        <v>0.50211416490486649</v>
      </c>
      <c r="H31" s="3">
        <v>1116.5999999999999</v>
      </c>
      <c r="I31" s="4">
        <f>(C31-H31)/C31*100</f>
        <v>1.6384778012685108</v>
      </c>
      <c r="K31" s="4">
        <v>13.220000000000001</v>
      </c>
      <c r="L31" s="4">
        <v>159.52000000000001</v>
      </c>
      <c r="M31" s="4">
        <v>11.81</v>
      </c>
      <c r="N31" s="4">
        <v>16.800000000000001</v>
      </c>
      <c r="Q31">
        <v>1173</v>
      </c>
      <c r="R31">
        <f>(Q31-H31)/Q31*100</f>
        <v>4.8081841432225145</v>
      </c>
      <c r="S31">
        <f>(Q31-C31)/Q31*100</f>
        <v>3.222506393861889</v>
      </c>
      <c r="T31" s="0"/>
      <c r="U31" s="0"/>
    </row>
    <row r="32" spans="1:21" ht="13.5">
      <c r="A32" t="s">
        <v>38</v>
      </c>
      <c r="B32" s="3">
        <v>1241.4000000000001</v>
      </c>
      <c r="C32" s="4">
        <v>1251.5999999999999</v>
      </c>
      <c r="D32" s="8">
        <v>1249.3</v>
      </c>
      <c r="E32" s="4">
        <f>(C32-B32)/C32*100</f>
        <v>0.81495685522529715</v>
      </c>
      <c r="F32" s="4">
        <f>(C32-D32)/C32*100</f>
        <v>0.18376478108021371</v>
      </c>
      <c r="H32" s="3">
        <v>1230.5</v>
      </c>
      <c r="I32" s="4">
        <f>(C32-H32)/C32*100</f>
        <v>1.6858421220837256</v>
      </c>
      <c r="K32" s="4">
        <v>14.25</v>
      </c>
      <c r="L32" s="4">
        <v>201.53999999999999</v>
      </c>
      <c r="M32" s="4">
        <v>13.31</v>
      </c>
      <c r="N32" s="4">
        <v>19.239999999999998</v>
      </c>
      <c r="Q32">
        <v>1293</v>
      </c>
      <c r="R32">
        <f>(Q32-H32)/Q32*100</f>
        <v>4.8337200309358082</v>
      </c>
      <c r="S32">
        <f>(Q32-C32)/Q32*100</f>
        <v>3.2018561484918862</v>
      </c>
      <c r="T32" s="0"/>
      <c r="U32" s="0"/>
    </row>
    <row r="33" spans="1:21" ht="13.5">
      <c r="A33" t="s">
        <v>39</v>
      </c>
      <c r="B33" s="3">
        <v>1248.8</v>
      </c>
      <c r="C33" s="4">
        <v>1266.4000000000001</v>
      </c>
      <c r="D33" s="8">
        <v>1252.8</v>
      </c>
      <c r="E33" s="4">
        <f>(C33-B33)/C33*100</f>
        <v>1.3897662665824491</v>
      </c>
      <c r="F33" s="4">
        <f>(C33-D33)/C33*100</f>
        <v>1.0739102969046221</v>
      </c>
      <c r="H33" s="3">
        <v>1238.9000000000001</v>
      </c>
      <c r="I33" s="4">
        <f>(C33-H33)/C33*100</f>
        <v>2.1715097915350601</v>
      </c>
      <c r="K33" s="4">
        <v>15.119999999999999</v>
      </c>
      <c r="L33" s="4">
        <v>209.16</v>
      </c>
      <c r="M33" s="4">
        <v>13.83</v>
      </c>
      <c r="N33" s="4">
        <v>19.34</v>
      </c>
      <c r="Q33">
        <v>1311</v>
      </c>
      <c r="R33">
        <f>(Q33-H33)/Q33*100</f>
        <v>5.4996186117467509</v>
      </c>
      <c r="S33">
        <f>(Q33-C33)/Q33*100</f>
        <v>3.4019832189168508</v>
      </c>
      <c r="T33" s="0"/>
      <c r="U33" s="0"/>
    </row>
    <row r="34" spans="1:21" ht="13.5">
      <c r="F34">
        <f>AVERAGEIF(F4:F33,"&gt;=0")</f>
        <v>0.7472165202431631</v>
      </c>
      <c r="H34" s="0"/>
      <c r="I34">
        <f>AVERAGEIF(I4:I33,"&gt;=0")</f>
        <v>1.4617811843203705</v>
      </c>
      <c r="J34" s="4">
        <f>_xlfn.STDEV.S(I4:I33)</f>
        <v>0.44240911770709801</v>
      </c>
      <c r="M34" s="4"/>
      <c r="R34">
        <f>AVERAGEIF(R4:R33,"&gt;=0")</f>
        <v>3.5405934096965046</v>
      </c>
      <c r="S34">
        <f>AVERAGEIF(S4:S33,"&gt;=0")</f>
        <v>2.1105189130895416</v>
      </c>
      <c r="T34" s="4">
        <f>_xlfn.STDEV.S(S4:S33)</f>
        <v>1.0452966046273788</v>
      </c>
      <c r="U34" s="0"/>
    </row>
    <row r="35" spans="1:21" ht="13.5">
      <c r="A35" s="2" t="inlineStr">
        <is>
          <t>Medium</t>
        </is>
      </c>
      <c r="M35" s="4"/>
      <c r="T35" s="0"/>
      <c r="U35" s="0"/>
    </row>
    <row r="36" spans="1:21" ht="13.5">
      <c r="A36" s="6" t="s">
        <v>2</v>
      </c>
      <c r="B36" s="7" t="s">
        <v>40</v>
      </c>
      <c r="C36" s="7" t="s">
        <v>0</v>
      </c>
      <c r="D36" s="6" t="s">
        <v>41</v>
      </c>
      <c r="E36" s="6" t="s">
        <v>42</v>
      </c>
      <c r="F36" s="6" t="s">
        <v>43</v>
      </c>
      <c r="K36" s="7" t="s">
        <v>40</v>
      </c>
      <c r="L36" s="7" t="s">
        <v>0</v>
      </c>
      <c r="M36" s="7" t="s">
        <v>45</v>
      </c>
      <c r="T36" s="0"/>
      <c r="U36" s="0"/>
    </row>
    <row r="37" spans="1:21" ht="13.5">
      <c r="A37" t="s">
        <v>10</v>
      </c>
      <c r="B37" s="14">
        <v>697</v>
      </c>
      <c r="C37" s="4">
        <v>700</v>
      </c>
      <c r="D37" s="11">
        <v>697.39999999999998</v>
      </c>
      <c r="E37" s="4">
        <f>(C37-B37)/C37*100</f>
        <v>0.4285714285714286</v>
      </c>
      <c r="F37" s="4">
        <f>(C37-D37)/C37*100</f>
        <v>0.37142857142857466</v>
      </c>
      <c r="H37" s="3">
        <v>691.79999999999995</v>
      </c>
      <c r="I37" s="4">
        <f>(C37-H37)/C37*100</f>
        <v>1.1714285714285779</v>
      </c>
      <c r="K37" s="4">
        <v>5.4299999999999997</v>
      </c>
      <c r="L37" s="4">
        <v>115.31</v>
      </c>
      <c r="M37" s="4">
        <v>4.9199999999999999</v>
      </c>
      <c r="N37" s="4">
        <v>7.2599999999999998</v>
      </c>
      <c r="Q37">
        <v>720</v>
      </c>
      <c r="R37">
        <f>(Q37-H37)/Q37*100</f>
        <v>3.9166666666666732</v>
      </c>
      <c r="S37">
        <f>(Q37-C37)/Q37*100</f>
        <v>2.7777777777777777</v>
      </c>
      <c r="T37" s="0"/>
      <c r="U37" s="0"/>
    </row>
    <row r="38" spans="1:21" ht="13.5">
      <c r="A38" t="s">
        <v>11</v>
      </c>
      <c r="B38" s="4">
        <v>876.60000000000002</v>
      </c>
      <c r="C38" s="8">
        <v>876.5</v>
      </c>
      <c r="D38" s="3">
        <v>873.20000000000005</v>
      </c>
      <c r="E38" s="12">
        <f>(C38-B38)/C38*100</f>
        <v>-0.011409013120367684</v>
      </c>
      <c r="F38" s="4">
        <f>(C38-D38)/C38*100</f>
        <v>0.37649743297204269</v>
      </c>
      <c r="H38" s="3">
        <v>863.60000000000002</v>
      </c>
      <c r="I38" s="4">
        <f>(C38-H38)/C38*100</f>
        <v>1.4717626925270937</v>
      </c>
      <c r="K38" s="4">
        <v>6.21</v>
      </c>
      <c r="L38" s="4">
        <v>129.75999999999999</v>
      </c>
      <c r="M38" s="4">
        <v>5.6399999999999997</v>
      </c>
      <c r="N38" s="4">
        <v>7.9199999999999999</v>
      </c>
      <c r="Q38">
        <v>897</v>
      </c>
      <c r="R38">
        <f>(Q38-H38)/Q38*100</f>
        <v>3.7235228539576335</v>
      </c>
      <c r="S38">
        <f>(Q38-C38)/Q38*100</f>
        <v>2.2853957636566333</v>
      </c>
      <c r="T38" s="0"/>
      <c r="U38" s="0"/>
    </row>
    <row r="39" spans="1:21" ht="13.5">
      <c r="A39" t="s">
        <v>12</v>
      </c>
      <c r="B39" s="3">
        <v>820.10000000000002</v>
      </c>
      <c r="C39" s="4">
        <v>827.39999999999998</v>
      </c>
      <c r="D39" s="8">
        <v>822.70000000000005</v>
      </c>
      <c r="E39" s="4">
        <f>(C39-B39)/C39*100</f>
        <v>0.88228184674884647</v>
      </c>
      <c r="F39" s="4">
        <f>(C39-D39)/C39*100</f>
        <v>0.56804447667391011</v>
      </c>
      <c r="H39" s="3">
        <v>813.20000000000005</v>
      </c>
      <c r="I39" s="4">
        <f>(C39-H39)/C39*100</f>
        <v>1.7162194827169364</v>
      </c>
      <c r="K39" s="4">
        <v>7.3600000000000003</v>
      </c>
      <c r="L39" s="4">
        <v>165.90000000000001</v>
      </c>
      <c r="M39" s="4">
        <v>6.6200000000000001</v>
      </c>
      <c r="N39" s="4">
        <v>10.130000000000001</v>
      </c>
      <c r="Q39">
        <v>852</v>
      </c>
      <c r="R39">
        <f>(Q39-H39)/Q39*100</f>
        <v>4.5539906103286327</v>
      </c>
      <c r="S39">
        <f>(Q39-C39)/Q39*100</f>
        <v>2.8873239436619746</v>
      </c>
      <c r="T39" s="0"/>
      <c r="U39" s="0"/>
    </row>
    <row r="40" spans="1:21" ht="13.5">
      <c r="A40" t="s">
        <v>13</v>
      </c>
      <c r="B40" s="8">
        <v>881.10000000000002</v>
      </c>
      <c r="C40" s="4">
        <v>889.29999999999995</v>
      </c>
      <c r="D40" s="3">
        <v>878.60000000000002</v>
      </c>
      <c r="E40" s="4">
        <f>(C40-B40)/C40*100</f>
        <v>0.92207354098728567</v>
      </c>
      <c r="F40" s="4">
        <f>(C40-D40)/C40*100</f>
        <v>1.2031935229956068</v>
      </c>
      <c r="H40" s="3">
        <v>871.60000000000002</v>
      </c>
      <c r="I40" s="4">
        <f>(C40-H40)/C40*100</f>
        <v>1.9903294726189062</v>
      </c>
      <c r="K40" s="4">
        <v>8.3900000000000006</v>
      </c>
      <c r="L40" s="4">
        <v>166.09</v>
      </c>
      <c r="M40" s="4">
        <v>7.6399999999999997</v>
      </c>
      <c r="N40" s="4">
        <v>11.67</v>
      </c>
      <c r="Q40">
        <v>927</v>
      </c>
      <c r="R40">
        <f>(Q40-H40)/Q40*100</f>
        <v>5.9762675296655852</v>
      </c>
      <c r="S40">
        <f>(Q40-C40)/Q40*100</f>
        <v>4.0668824163969841</v>
      </c>
      <c r="T40" s="0"/>
      <c r="U40" s="0"/>
    </row>
    <row r="41" spans="1:21" ht="13.5">
      <c r="A41" t="s">
        <v>14</v>
      </c>
      <c r="B41" s="4">
        <v>957.89999999999998</v>
      </c>
      <c r="C41" s="8">
        <v>957.5</v>
      </c>
      <c r="D41" s="3">
        <v>950.20000000000005</v>
      </c>
      <c r="E41" s="12">
        <f>(C41-B41)/C41*100</f>
        <v>-0.04177545691905768</v>
      </c>
      <c r="F41" s="4">
        <f>(C41-D41)/C41*100</f>
        <v>0.76240208877284121</v>
      </c>
      <c r="H41" s="3">
        <v>942.70000000000005</v>
      </c>
      <c r="I41" s="4">
        <f>(C41-H41)/C41*100</f>
        <v>1.5456919060052172</v>
      </c>
      <c r="K41" s="4">
        <v>9.5099999999999998</v>
      </c>
      <c r="L41" s="4">
        <v>205.40000000000001</v>
      </c>
      <c r="M41" s="4">
        <v>9.0199999999999996</v>
      </c>
      <c r="N41" s="4">
        <v>14.890000000000001</v>
      </c>
      <c r="Q41">
        <v>984</v>
      </c>
      <c r="R41">
        <f>(Q41-H41)/Q41*100</f>
        <v>4.1971544715447111</v>
      </c>
      <c r="S41">
        <f>(Q41-C41)/Q41*100</f>
        <v>2.6930894308943092</v>
      </c>
      <c r="T41" s="0"/>
      <c r="U41" s="0"/>
    </row>
    <row r="42" spans="1:21" ht="13.5">
      <c r="A42" t="s">
        <v>15</v>
      </c>
      <c r="B42" s="3">
        <v>1057</v>
      </c>
      <c r="C42" s="4">
        <v>1065.2</v>
      </c>
      <c r="D42" s="8">
        <v>1059.9000000000001</v>
      </c>
      <c r="E42" s="4">
        <f>(C42-B42)/C42*100</f>
        <v>0.76980848666917434</v>
      </c>
      <c r="F42" s="4">
        <f>(C42-D42)/C42*100</f>
        <v>0.49755914382275201</v>
      </c>
      <c r="H42" s="3">
        <v>1048.0999999999999</v>
      </c>
      <c r="I42" s="4">
        <f>(C42-H42)/C42*100</f>
        <v>1.605332331956453</v>
      </c>
      <c r="K42" s="4">
        <v>10.33</v>
      </c>
      <c r="L42" s="4">
        <v>115.31</v>
      </c>
      <c r="M42" s="4">
        <v>9.9299999999999997</v>
      </c>
      <c r="N42" s="4">
        <v>20.390000000000001</v>
      </c>
      <c r="Q42">
        <v>1104</v>
      </c>
      <c r="R42">
        <f>(Q42-H42)/Q42*100</f>
        <v>5.0634057971014581</v>
      </c>
      <c r="S42">
        <f>(Q42-C42)/Q42*100</f>
        <v>3.5144927536231845</v>
      </c>
      <c r="T42" s="0"/>
      <c r="U42" s="0"/>
    </row>
    <row r="43" spans="1:21" ht="13.5">
      <c r="A43" t="s">
        <v>16</v>
      </c>
      <c r="B43" s="8">
        <v>1096.2</v>
      </c>
      <c r="C43" s="4">
        <v>1096.4000000000001</v>
      </c>
      <c r="D43" s="3">
        <v>1095.5999999999999</v>
      </c>
      <c r="E43" s="4">
        <f>(C43-B43)/C43*100</f>
        <v>0.018241517694276309</v>
      </c>
      <c r="F43" s="4">
        <f>(C43-D43)/C43*100</f>
        <v>0.072966070777105235</v>
      </c>
      <c r="H43" s="3">
        <v>1083</v>
      </c>
      <c r="I43" s="4">
        <f>(C43-H43)/C43*100</f>
        <v>1.2221816855162433</v>
      </c>
      <c r="K43" s="4">
        <v>11.710000000000001</v>
      </c>
      <c r="L43" s="4">
        <v>129.75999999999999</v>
      </c>
      <c r="M43" s="4">
        <v>12.07</v>
      </c>
      <c r="N43" s="4">
        <v>22.57</v>
      </c>
      <c r="Q43">
        <v>1137</v>
      </c>
      <c r="R43">
        <f>(Q43-H43)/Q43*100</f>
        <v>4.7493403693931393</v>
      </c>
      <c r="S43">
        <f>(Q43-C43)/Q43*100</f>
        <v>3.5708003518029821</v>
      </c>
      <c r="T43" s="0"/>
      <c r="U43" s="0"/>
    </row>
    <row r="44" spans="1:21" ht="13.5">
      <c r="A44" t="s">
        <v>17</v>
      </c>
      <c r="B44" s="8">
        <v>1123.0999999999999</v>
      </c>
      <c r="C44" s="4">
        <v>1124.4000000000001</v>
      </c>
      <c r="D44" s="3">
        <v>1120</v>
      </c>
      <c r="E44" s="4">
        <f>(C44-B44)/C44*100</f>
        <v>0.11561721807187672</v>
      </c>
      <c r="F44" s="4">
        <f>(C44-D44)/C44*100</f>
        <v>0.3913198150124591</v>
      </c>
      <c r="H44" s="3">
        <v>1106.8</v>
      </c>
      <c r="I44" s="4">
        <f>(C44-H44)/C44*100</f>
        <v>1.5652792600498164</v>
      </c>
      <c r="K44" s="4">
        <v>12.9</v>
      </c>
      <c r="L44" s="4">
        <v>165.90000000000001</v>
      </c>
      <c r="M44" s="4">
        <v>13.119999999999999</v>
      </c>
      <c r="N44" s="4">
        <v>31.559999999999999</v>
      </c>
      <c r="Q44">
        <v>1182</v>
      </c>
      <c r="R44">
        <f>(Q44-H44)/Q44*100</f>
        <v>6.3620981387478892</v>
      </c>
      <c r="S44">
        <f>(Q44-C44)/Q44*100</f>
        <v>4.8730964467005</v>
      </c>
      <c r="T44" s="0"/>
      <c r="U44" s="0"/>
    </row>
    <row r="45" spans="1:21" ht="13.5">
      <c r="A45" t="s">
        <v>18</v>
      </c>
      <c r="B45" s="8">
        <v>1185.3</v>
      </c>
      <c r="C45" s="4">
        <v>1202.8</v>
      </c>
      <c r="D45" s="3">
        <v>1181.5999999999999</v>
      </c>
      <c r="E45" s="4">
        <f>(C45-B45)/C45*100</f>
        <v>1.4549384768872631</v>
      </c>
      <c r="F45" s="4">
        <f>(C45-D45)/C45*100</f>
        <v>1.7625540405720026</v>
      </c>
      <c r="H45" s="3">
        <v>1171.5999999999999</v>
      </c>
      <c r="I45" s="4">
        <f>(C45-H45)/C45*100</f>
        <v>2.5939474559361528</v>
      </c>
      <c r="K45" s="4">
        <v>13.33</v>
      </c>
      <c r="L45" s="4">
        <v>166.09</v>
      </c>
      <c r="M45" s="4">
        <v>14.33</v>
      </c>
      <c r="N45" s="4">
        <v>32.140000000000001</v>
      </c>
      <c r="Q45">
        <v>1236</v>
      </c>
      <c r="R45">
        <f>(Q45-H45)/Q45*100</f>
        <v>5.2103559870550233</v>
      </c>
      <c r="S45">
        <f>(Q45-C45)/Q45*100</f>
        <v>2.6860841423948258</v>
      </c>
      <c r="T45" s="0"/>
      <c r="U45" s="0"/>
    </row>
    <row r="46" spans="1:21" ht="13.5">
      <c r="A46" t="s">
        <v>19</v>
      </c>
      <c r="B46" s="8">
        <v>1298.7</v>
      </c>
      <c r="C46" s="4">
        <v>1304.9000000000001</v>
      </c>
      <c r="D46" s="3">
        <v>1291.9000000000001</v>
      </c>
      <c r="E46" s="4">
        <f>(C46-B46)/C46*100</f>
        <v>0.47513219403786078</v>
      </c>
      <c r="F46" s="4">
        <f>(C46-D46)/C46*100</f>
        <v>0.99624492298260403</v>
      </c>
      <c r="H46" s="3">
        <v>1280.7</v>
      </c>
      <c r="I46" s="4">
        <f>(C46-H46)/C46*100</f>
        <v>1.8545482412445431</v>
      </c>
      <c r="K46" s="4">
        <v>15.949999999999999</v>
      </c>
      <c r="L46" s="4">
        <v>205.40000000000001</v>
      </c>
      <c r="M46" s="4">
        <v>16.32</v>
      </c>
      <c r="N46" s="4">
        <v>25.120000000000001</v>
      </c>
      <c r="Q46">
        <v>1353</v>
      </c>
      <c r="R46">
        <f>(Q46-H46)/Q46*100</f>
        <v>5.3436807095343646</v>
      </c>
      <c r="S46">
        <f>(Q46-C46)/Q46*100</f>
        <v>3.5550628233554997</v>
      </c>
      <c r="T46" s="0"/>
      <c r="U46" s="0"/>
    </row>
    <row r="47" spans="1:21" ht="13.5">
      <c r="A47" t="s">
        <v>20</v>
      </c>
      <c r="B47" s="8">
        <v>516.29999999999995</v>
      </c>
      <c r="C47" s="4">
        <v>523.79999999999995</v>
      </c>
      <c r="D47" s="3">
        <v>514.89999999999998</v>
      </c>
      <c r="E47" s="4">
        <f>(C47-B47)/C47*100</f>
        <v>1.43184421534937</v>
      </c>
      <c r="F47" s="4">
        <f>(C47-D47)/C47*100</f>
        <v>1.6991218022145815</v>
      </c>
      <c r="H47" s="3">
        <v>512.60000000000002</v>
      </c>
      <c r="I47" s="4">
        <f>(C47-H47)/C47*100</f>
        <v>2.1382206949217131</v>
      </c>
      <c r="K47" s="4">
        <v>8.5899999999999999</v>
      </c>
      <c r="L47" s="4">
        <v>96.909999999999997</v>
      </c>
      <c r="M47" s="4">
        <v>6.9500000000000002</v>
      </c>
      <c r="N47" s="4">
        <v>10.960000000000001</v>
      </c>
      <c r="Q47">
        <v>546</v>
      </c>
      <c r="R47">
        <f>(Q47-H47)/Q47*100</f>
        <v>6.1172161172161132</v>
      </c>
      <c r="S47">
        <f>(Q47-C47)/Q47*100</f>
        <v>4.0659340659340746</v>
      </c>
      <c r="T47" s="0"/>
      <c r="U47" s="0"/>
    </row>
    <row r="48" spans="1:21" ht="13.5">
      <c r="A48" t="s">
        <v>21</v>
      </c>
      <c r="B48" s="8">
        <v>551.5</v>
      </c>
      <c r="C48" s="4">
        <v>552.79999999999995</v>
      </c>
      <c r="D48" s="3">
        <v>550</v>
      </c>
      <c r="E48" s="4">
        <f>(C48-B48)/C48*100</f>
        <v>0.23516642547032465</v>
      </c>
      <c r="F48" s="4">
        <f>(C48-D48)/C48*100</f>
        <v>0.50651230101301647</v>
      </c>
      <c r="H48" s="3">
        <v>545.5</v>
      </c>
      <c r="I48" s="4">
        <f>(C48-H48)/C48*100</f>
        <v>1.3205499276410917</v>
      </c>
      <c r="K48" s="4">
        <v>8.7200000000000006</v>
      </c>
      <c r="L48" s="4">
        <v>104.09999999999999</v>
      </c>
      <c r="M48" s="4">
        <v>8.1699999999999999</v>
      </c>
      <c r="N48" s="4">
        <v>11.539999999999999</v>
      </c>
      <c r="Q48">
        <v>579</v>
      </c>
      <c r="R48">
        <f>(Q48-H48)/Q48*100</f>
        <v>5.785837651122625</v>
      </c>
      <c r="S48">
        <f>(Q48-C48)/Q48*100</f>
        <v>4.5250431778929272</v>
      </c>
      <c r="T48" s="0"/>
      <c r="U48" s="0"/>
    </row>
    <row r="49" spans="1:21" ht="13.5">
      <c r="A49" t="s">
        <v>22</v>
      </c>
      <c r="B49" s="8">
        <v>584.79999999999995</v>
      </c>
      <c r="C49" s="4">
        <v>589</v>
      </c>
      <c r="D49" s="3">
        <v>584.29999999999995</v>
      </c>
      <c r="E49" s="4">
        <f>(C49-B49)/C49*100</f>
        <v>0.71307300509338634</v>
      </c>
      <c r="F49" s="4">
        <f>(C49-D49)/C49*100</f>
        <v>0.7979626485568837</v>
      </c>
      <c r="H49" s="3">
        <v>579.29999999999995</v>
      </c>
      <c r="I49" s="4">
        <f>(C49-H49)/C49*100</f>
        <v>1.6468590831918584</v>
      </c>
      <c r="K49" s="4">
        <v>10.539999999999999</v>
      </c>
      <c r="L49" s="4">
        <v>120</v>
      </c>
      <c r="M49" s="4">
        <v>9.4499999999999993</v>
      </c>
      <c r="N49" s="4">
        <v>14.51</v>
      </c>
      <c r="Q49">
        <v>624</v>
      </c>
      <c r="R49">
        <f>(Q49-H49)/Q49*100</f>
        <v>7.1634615384615463</v>
      </c>
      <c r="S49">
        <f>(Q49-C49)/Q49*100</f>
        <v>5.6089743589743595</v>
      </c>
      <c r="T49" s="0"/>
      <c r="U49" s="0"/>
    </row>
    <row r="50" spans="1:21" ht="13.5">
      <c r="A50" t="s">
        <v>23</v>
      </c>
      <c r="B50" s="3">
        <v>638.29999999999995</v>
      </c>
      <c r="C50" s="4">
        <v>653.60000000000002</v>
      </c>
      <c r="D50" s="8">
        <v>647.89999999999998</v>
      </c>
      <c r="E50" s="4">
        <f>(C50-B50)/C50*100</f>
        <v>2.3408812729498267</v>
      </c>
      <c r="F50" s="4">
        <f>(C50-D50)/C50*100</f>
        <v>0.87209302325582083</v>
      </c>
      <c r="H50" s="3">
        <v>640.60000000000002</v>
      </c>
      <c r="I50" s="4">
        <f>(C50-H50)/C50*100</f>
        <v>1.9889840881272949</v>
      </c>
      <c r="K50" s="4">
        <v>11.949999999999999</v>
      </c>
      <c r="L50" s="4">
        <v>133.93000000000001</v>
      </c>
      <c r="M50" s="4">
        <v>10.49</v>
      </c>
      <c r="N50" s="4">
        <v>16.109999999999999</v>
      </c>
      <c r="Q50">
        <v>687</v>
      </c>
      <c r="R50">
        <f>(Q50-H50)/Q50*100</f>
        <v>6.7540029112081488</v>
      </c>
      <c r="S50">
        <f>(Q50-C50)/Q50*100</f>
        <v>4.8617176128093123</v>
      </c>
      <c r="T50" s="0"/>
      <c r="U50" s="0"/>
    </row>
    <row r="51" spans="1:21" ht="13.5">
      <c r="A51" t="s">
        <v>24</v>
      </c>
      <c r="B51" s="8">
        <v>701</v>
      </c>
      <c r="C51" s="4">
        <v>709.29999999999995</v>
      </c>
      <c r="D51" s="3">
        <v>695.60000000000002</v>
      </c>
      <c r="E51" s="4">
        <f>(C51-B51)/C51*100</f>
        <v>1.1701677710418659</v>
      </c>
      <c r="F51" s="4">
        <f>(C51-D51)/C51*100</f>
        <v>1.931481742563081</v>
      </c>
      <c r="H51" s="3">
        <v>689.79999999999995</v>
      </c>
      <c r="I51" s="4">
        <f>(C51-H51)/C51*100</f>
        <v>2.7491893416043989</v>
      </c>
      <c r="K51" s="4">
        <v>13.23</v>
      </c>
      <c r="L51" s="4">
        <v>185.46000000000001</v>
      </c>
      <c r="M51" s="4">
        <v>12.49</v>
      </c>
      <c r="N51" s="4">
        <v>24.350000000000001</v>
      </c>
      <c r="Q51">
        <v>747</v>
      </c>
      <c r="R51">
        <f>(Q51-H51)/Q51*100</f>
        <v>7.6572958500669408</v>
      </c>
      <c r="S51">
        <f>(Q51-C51)/Q51*100</f>
        <v>5.0468540829986672</v>
      </c>
      <c r="T51" s="0"/>
      <c r="U51" s="0"/>
    </row>
    <row r="52" spans="1:21" ht="13.5">
      <c r="A52" t="s">
        <v>25</v>
      </c>
      <c r="B52" s="8">
        <v>772</v>
      </c>
      <c r="C52" s="4">
        <v>779.39999999999998</v>
      </c>
      <c r="D52" s="3">
        <v>769.89999999999998</v>
      </c>
      <c r="E52" s="4">
        <f>(C52-B52)/C52*100</f>
        <v>0.94944829355914517</v>
      </c>
      <c r="F52" s="4">
        <f>(C52-D52)/C52*100</f>
        <v>1.2188863228124198</v>
      </c>
      <c r="H52" s="3">
        <v>762.70000000000005</v>
      </c>
      <c r="I52" s="4">
        <f>(C52-H52)/C52*100</f>
        <v>2.1426738516807715</v>
      </c>
      <c r="K52" s="4">
        <v>15.75</v>
      </c>
      <c r="L52" s="4">
        <v>96.909999999999997</v>
      </c>
      <c r="M52" s="4">
        <v>14.119999999999999</v>
      </c>
      <c r="N52" s="4">
        <v>31.620000000000001</v>
      </c>
      <c r="Q52">
        <v>816</v>
      </c>
      <c r="R52">
        <f>(Q52-H52)/Q52*100</f>
        <v>6.5318627450980342</v>
      </c>
      <c r="S52">
        <f>(Q52-C52)/Q52*100</f>
        <v>4.4852941176470615</v>
      </c>
      <c r="T52" s="0"/>
      <c r="U52" s="0"/>
    </row>
    <row r="53" spans="1:21" ht="13.5">
      <c r="A53" t="s">
        <v>26</v>
      </c>
      <c r="B53" s="3">
        <v>804.5</v>
      </c>
      <c r="C53" s="4">
        <v>812.89999999999998</v>
      </c>
      <c r="D53" s="8">
        <v>810.29999999999995</v>
      </c>
      <c r="E53" s="4">
        <f>(C53-B53)/C53*100</f>
        <v>1.0333374338787031</v>
      </c>
      <c r="F53" s="4">
        <f>(C53-D53)/C53*100</f>
        <v>0.31984253905769749</v>
      </c>
      <c r="H53" s="3">
        <v>801.20000000000005</v>
      </c>
      <c r="I53" s="4">
        <f>(C53-H53)/C53*100</f>
        <v>1.4392914257596177</v>
      </c>
      <c r="K53" s="4">
        <v>16.210000000000001</v>
      </c>
      <c r="L53" s="4">
        <v>104.09999999999999</v>
      </c>
      <c r="M53" s="4">
        <v>15.81</v>
      </c>
      <c r="N53" s="4">
        <v>31.140000000000001</v>
      </c>
      <c r="Q53">
        <v>846</v>
      </c>
      <c r="R53">
        <f>(Q53-H53)/Q53*100</f>
        <v>5.2955082742316728</v>
      </c>
      <c r="S53">
        <f>(Q53-C53)/Q53*100</f>
        <v>3.912529550827426</v>
      </c>
      <c r="T53" s="0"/>
      <c r="U53" s="0"/>
    </row>
    <row r="54" spans="1:21" ht="13.5">
      <c r="A54" t="s">
        <v>27</v>
      </c>
      <c r="B54" s="8">
        <v>819.10000000000002</v>
      </c>
      <c r="C54" s="4">
        <v>830.70000000000005</v>
      </c>
      <c r="D54" s="3">
        <v>818.60000000000002</v>
      </c>
      <c r="E54" s="4">
        <f>(C54-B54)/C54*100</f>
        <v>1.3964126640183003</v>
      </c>
      <c r="F54" s="4">
        <f>(C54-D54)/C54*100</f>
        <v>1.4566028650535718</v>
      </c>
      <c r="H54" s="3">
        <v>811.89999999999998</v>
      </c>
      <c r="I54" s="4">
        <f>(C54-H54)/C54*100</f>
        <v>2.2631515589262148</v>
      </c>
      <c r="K54" s="4">
        <v>18.670000000000002</v>
      </c>
      <c r="L54" s="4">
        <v>120</v>
      </c>
      <c r="M54" s="4">
        <v>18.059999999999999</v>
      </c>
      <c r="N54" s="4">
        <v>51.369999999999997</v>
      </c>
      <c r="Q54">
        <v>879</v>
      </c>
      <c r="R54">
        <f>(Q54-H54)/Q54*100</f>
        <v>7.6336746302616634</v>
      </c>
      <c r="S54">
        <f>(Q54-C54)/Q54*100</f>
        <v>5.4948805460750805</v>
      </c>
      <c r="T54" s="0"/>
      <c r="U54" s="0"/>
    </row>
    <row r="55" spans="1:21" ht="13.5">
      <c r="A55" t="s">
        <v>28</v>
      </c>
      <c r="B55" s="8">
        <v>897.79999999999995</v>
      </c>
      <c r="C55" s="4">
        <v>912.70000000000005</v>
      </c>
      <c r="D55" s="3">
        <v>897.5</v>
      </c>
      <c r="E55" s="4">
        <f>(C55-B55)/C55*100</f>
        <v>1.6325188999671403</v>
      </c>
      <c r="F55" s="4">
        <f>(C55-D55)/C55*100</f>
        <v>1.6653884080201649</v>
      </c>
      <c r="H55" s="3">
        <v>887.60000000000002</v>
      </c>
      <c r="I55" s="4">
        <f>(C55-H55)/C55*100</f>
        <v>2.7500821737701351</v>
      </c>
      <c r="K55" s="4">
        <v>20.460000000000001</v>
      </c>
      <c r="L55" s="4">
        <v>133.93000000000001</v>
      </c>
      <c r="M55" s="4">
        <v>19.710000000000001</v>
      </c>
      <c r="N55" s="4">
        <v>52.439999999999998</v>
      </c>
      <c r="Q55">
        <v>954</v>
      </c>
      <c r="R55">
        <f>(Q55-H55)/Q55*100</f>
        <v>6.9601677148846939</v>
      </c>
      <c r="S55">
        <f>(Q55-C55)/Q55*100</f>
        <v>4.3291404612159283</v>
      </c>
      <c r="T55" s="0"/>
      <c r="U55" s="0"/>
    </row>
    <row r="56" spans="1:21" ht="13.5">
      <c r="A56" t="s">
        <v>29</v>
      </c>
      <c r="B56" s="3">
        <v>967.29999999999995</v>
      </c>
      <c r="C56" s="4">
        <v>981.39999999999998</v>
      </c>
      <c r="D56" s="8">
        <v>969.39999999999998</v>
      </c>
      <c r="E56" s="4">
        <f>(C56-B56)/C56*100</f>
        <v>1.4367230487059326</v>
      </c>
      <c r="F56" s="4">
        <f>(C56-D56)/C56*100</f>
        <v>1.2227430201752598</v>
      </c>
      <c r="H56" s="3">
        <v>958.10000000000002</v>
      </c>
      <c r="I56" s="4">
        <f>(C56-H56)/C56*100</f>
        <v>2.3741593641736247</v>
      </c>
      <c r="K56" s="4">
        <v>23.739999999999998</v>
      </c>
      <c r="L56" s="4">
        <v>185.46000000000001</v>
      </c>
      <c r="M56" s="4">
        <v>22.850000000000001</v>
      </c>
      <c r="N56" s="4">
        <v>40.380000000000003</v>
      </c>
      <c r="Q56">
        <v>1026</v>
      </c>
      <c r="R56">
        <f>(Q56-H56)/Q56*100</f>
        <v>6.6179337231968782</v>
      </c>
      <c r="S56">
        <f>(Q56-C56)/Q56*100</f>
        <v>4.3469785575048752</v>
      </c>
      <c r="T56" s="0"/>
      <c r="U56" s="0"/>
    </row>
    <row r="57" spans="1:21" ht="13.5">
      <c r="A57" t="s">
        <v>30</v>
      </c>
      <c r="B57" s="3">
        <v>420.89999999999998</v>
      </c>
      <c r="C57" s="4">
        <v>421.39999999999998</v>
      </c>
      <c r="D57" s="3">
        <v>420.89999999999998</v>
      </c>
      <c r="E57" s="4">
        <f>(C57-B57)/C57*100</f>
        <v>0.11865211200759374</v>
      </c>
      <c r="F57" s="4">
        <f>(C57-D57)/C57*100</f>
        <v>0.11865211200759374</v>
      </c>
      <c r="H57" s="3">
        <v>415.19999999999999</v>
      </c>
      <c r="I57" s="4">
        <f>(C57-H57)/C57*100</f>
        <v>1.4712861888941597</v>
      </c>
      <c r="K57" s="4">
        <v>10.470000000000001</v>
      </c>
      <c r="L57" s="4">
        <v>91.719999999999999</v>
      </c>
      <c r="M57" s="4">
        <v>9.6500000000000004</v>
      </c>
      <c r="N57" s="4">
        <v>13.07</v>
      </c>
      <c r="Q57">
        <v>453</v>
      </c>
      <c r="R57">
        <f>(Q57-H57)/Q57*100</f>
        <v>8.344370860927155</v>
      </c>
      <c r="S57">
        <f>(Q57-C57)/Q57*100</f>
        <v>6.9757174392936037</v>
      </c>
      <c r="T57" s="0"/>
      <c r="U57" s="0"/>
    </row>
    <row r="58" spans="1:21" ht="13.5">
      <c r="A58" t="s">
        <v>31</v>
      </c>
      <c r="B58" s="8">
        <v>485.5</v>
      </c>
      <c r="C58" s="4">
        <v>491.30000000000001</v>
      </c>
      <c r="D58" s="3">
        <v>483.69999999999999</v>
      </c>
      <c r="E58" s="4">
        <f>(C58-B58)/C58*100</f>
        <v>1.1805414207205398</v>
      </c>
      <c r="F58" s="4">
        <f>(C58-D58)/C58*100</f>
        <v>1.546916344392433</v>
      </c>
      <c r="H58" s="3">
        <v>479.69999999999999</v>
      </c>
      <c r="I58" s="4">
        <f>(C58-H58)/C58*100</f>
        <v>2.3610828414410796</v>
      </c>
      <c r="K58" s="4">
        <v>12.01</v>
      </c>
      <c r="L58" s="4">
        <v>95.489999999999995</v>
      </c>
      <c r="M58" s="4">
        <v>10.48</v>
      </c>
      <c r="N58" s="4">
        <v>15.300000000000001</v>
      </c>
      <c r="Q58">
        <v>525</v>
      </c>
      <c r="R58">
        <f>(Q58-H58)/Q58*100</f>
        <v>8.6285714285714317</v>
      </c>
      <c r="S58">
        <f>(Q58-C58)/Q58*100</f>
        <v>6.4190476190476176</v>
      </c>
      <c r="T58" s="0"/>
      <c r="U58" s="0"/>
    </row>
    <row r="59" spans="1:21" ht="13.5">
      <c r="A59" t="s">
        <v>32</v>
      </c>
      <c r="B59" s="8">
        <v>491.30000000000001</v>
      </c>
      <c r="C59" s="4">
        <v>494.89999999999998</v>
      </c>
      <c r="D59" s="3">
        <v>484.69999999999999</v>
      </c>
      <c r="E59" s="4">
        <f>(C59-B59)/C59*100</f>
        <v>0.72741968074357777</v>
      </c>
      <c r="F59" s="4">
        <f>(C59-D59)/C59*100</f>
        <v>2.0610224287734873</v>
      </c>
      <c r="H59" s="3">
        <v>480.5</v>
      </c>
      <c r="I59" s="4">
        <f>(C59-H59)/C59*100</f>
        <v>2.9096787229743337</v>
      </c>
      <c r="K59" s="4">
        <v>14.41</v>
      </c>
      <c r="L59" s="4">
        <v>117.09999999999999</v>
      </c>
      <c r="M59" s="4">
        <v>12.470000000000001</v>
      </c>
      <c r="N59" s="4">
        <v>19.390000000000001</v>
      </c>
      <c r="Q59">
        <v>540</v>
      </c>
      <c r="R59">
        <f>(Q59-H59)/Q59*100</f>
        <v>11.018518518518519</v>
      </c>
      <c r="S59">
        <f>(Q59-C59)/Q59*100</f>
        <v>8.3518518518518565</v>
      </c>
      <c r="T59" s="0"/>
      <c r="U59" s="0"/>
    </row>
    <row r="60" spans="1:21" ht="13.5">
      <c r="A60" t="s">
        <v>33</v>
      </c>
      <c r="B60" s="3">
        <v>554.10000000000002</v>
      </c>
      <c r="C60" s="4">
        <v>565.39999999999998</v>
      </c>
      <c r="D60" s="8">
        <v>555.60000000000002</v>
      </c>
      <c r="E60" s="4">
        <f>(C60-B60)/C60*100</f>
        <v>1.9985850725150256</v>
      </c>
      <c r="F60" s="4">
        <f>(C60-D60)/C60*100</f>
        <v>1.7332861690838264</v>
      </c>
      <c r="H60" s="3">
        <v>552.20000000000005</v>
      </c>
      <c r="I60" s="4">
        <f>(C60-H60)/C60*100</f>
        <v>2.3346303501945402</v>
      </c>
      <c r="K60" s="4">
        <v>17.170000000000002</v>
      </c>
      <c r="L60" s="4">
        <v>135.68000000000001</v>
      </c>
      <c r="M60" s="4">
        <v>15.66</v>
      </c>
      <c r="N60" s="4">
        <v>24.129999999999999</v>
      </c>
      <c r="Q60">
        <v>603</v>
      </c>
      <c r="R60">
        <f>(Q60-H60)/Q60*100</f>
        <v>8.4245439469319994</v>
      </c>
      <c r="S60">
        <f>(Q60-C60)/Q60*100</f>
        <v>6.2354892205638519</v>
      </c>
      <c r="T60" s="0"/>
      <c r="U60" s="0"/>
    </row>
    <row r="61" spans="1:21" ht="13.5">
      <c r="A61" t="s">
        <v>34</v>
      </c>
      <c r="B61" s="3">
        <v>632.5</v>
      </c>
      <c r="C61" s="4">
        <v>641.10000000000002</v>
      </c>
      <c r="D61" s="8">
        <v>632.70000000000005</v>
      </c>
      <c r="E61" s="4">
        <f>(C61-B61)/C61*100</f>
        <v>1.3414443924504793</v>
      </c>
      <c r="F61" s="4">
        <f>(C61-D61)/C61*100</f>
        <v>1.3102480112306936</v>
      </c>
      <c r="H61" s="3">
        <v>624.70000000000005</v>
      </c>
      <c r="I61" s="4">
        <f>(C61-H61)/C61*100</f>
        <v>2.5581032600218339</v>
      </c>
      <c r="K61" s="4">
        <v>17.370000000000001</v>
      </c>
      <c r="L61" s="4">
        <v>162.5</v>
      </c>
      <c r="M61" s="4">
        <v>16.59</v>
      </c>
      <c r="N61" s="4">
        <v>31.620000000000001</v>
      </c>
      <c r="Q61">
        <v>690</v>
      </c>
      <c r="R61">
        <f>(Q61-H61)/Q61*100</f>
        <v>9.4637681159420222</v>
      </c>
      <c r="S61">
        <f>(Q61-C61)/Q61*100</f>
        <v>7.0869565217391264</v>
      </c>
      <c r="T61" s="0"/>
      <c r="U61" s="0"/>
    </row>
    <row r="62" spans="1:21" ht="13.5">
      <c r="A62" t="s">
        <v>35</v>
      </c>
      <c r="B62" s="8">
        <v>633.29999999999995</v>
      </c>
      <c r="C62" s="4">
        <v>636.5</v>
      </c>
      <c r="D62" s="3">
        <v>629.29999999999995</v>
      </c>
      <c r="E62" s="4">
        <f>(C62-B62)/C62*100</f>
        <v>0.50274941084054137</v>
      </c>
      <c r="F62" s="4">
        <f>(C62-D62)/C62*100</f>
        <v>1.1311861743912091</v>
      </c>
      <c r="H62" s="3">
        <v>620.39999999999998</v>
      </c>
      <c r="I62" s="4">
        <f>(C62-H62)/C62*100</f>
        <v>2.5294579732914411</v>
      </c>
      <c r="K62" s="4">
        <v>20.690000000000001</v>
      </c>
      <c r="L62" s="4">
        <v>91.719999999999999</v>
      </c>
      <c r="M62" s="4">
        <v>20.489999999999998</v>
      </c>
      <c r="N62" s="4">
        <v>44.780000000000001</v>
      </c>
      <c r="Q62">
        <v>681</v>
      </c>
      <c r="R62">
        <f>(Q62-H62)/Q62*100</f>
        <v>8.8986784140969188</v>
      </c>
      <c r="S62">
        <f>(Q62-C62)/Q62*100</f>
        <v>6.5345080763582963</v>
      </c>
      <c r="T62" s="0"/>
      <c r="U62" s="0"/>
    </row>
    <row r="63" spans="1:21" ht="13.5">
      <c r="A63" t="s">
        <v>36</v>
      </c>
      <c r="B63" s="3">
        <v>702.20000000000005</v>
      </c>
      <c r="C63" s="4">
        <v>715.39999999999998</v>
      </c>
      <c r="D63" s="8">
        <v>704</v>
      </c>
      <c r="E63" s="4">
        <f>(C63-B63)/C63*100</f>
        <v>1.8451216102879413</v>
      </c>
      <c r="F63" s="4">
        <f>(C63-D63)/C63*100</f>
        <v>1.5935141179759544</v>
      </c>
      <c r="H63" s="3">
        <v>696.20000000000005</v>
      </c>
      <c r="I63" s="4">
        <f>(C63-H63)/C63*100</f>
        <v>2.6838132513279191</v>
      </c>
      <c r="K63" s="4">
        <v>22.309999999999999</v>
      </c>
      <c r="L63" s="4">
        <v>95.489999999999995</v>
      </c>
      <c r="M63" s="4">
        <v>21.18</v>
      </c>
      <c r="N63" s="4">
        <v>40.549999999999997</v>
      </c>
      <c r="Q63">
        <v>765</v>
      </c>
      <c r="R63">
        <f>(Q63-H63)/Q63*100</f>
        <v>8.9934640522875746</v>
      </c>
      <c r="S63">
        <f>(Q63-C63)/Q63*100</f>
        <v>6.483660130718957</v>
      </c>
      <c r="T63" s="0"/>
      <c r="U63" s="0"/>
    </row>
    <row r="64" spans="1:21" ht="13.5">
      <c r="A64" t="s">
        <v>37</v>
      </c>
      <c r="B64" s="3">
        <v>704.39999999999998</v>
      </c>
      <c r="C64" s="4">
        <v>714.79999999999995</v>
      </c>
      <c r="D64" s="8">
        <v>704.5</v>
      </c>
      <c r="E64" s="4">
        <f>(C64-B64)/C64*100</f>
        <v>1.4549524342473388</v>
      </c>
      <c r="F64" s="4">
        <f>(C64-D64)/C64*100</f>
        <v>1.4409625069949572</v>
      </c>
      <c r="H64" s="3">
        <v>691.70000000000005</v>
      </c>
      <c r="I64" s="4">
        <f>(C64-H64)/C64*100</f>
        <v>3.231673195299372</v>
      </c>
      <c r="K64" s="4">
        <v>24.859999999999999</v>
      </c>
      <c r="L64" s="4">
        <v>117.09999999999999</v>
      </c>
      <c r="M64" s="4">
        <v>25.41</v>
      </c>
      <c r="N64" s="4">
        <v>69.709999999999994</v>
      </c>
      <c r="Q64">
        <v>771</v>
      </c>
      <c r="R64">
        <f>(Q64-H64)/Q64*100</f>
        <v>10.285343709468217</v>
      </c>
      <c r="S64">
        <f>(Q64-C64)/Q64*100</f>
        <v>7.2892347600518868</v>
      </c>
      <c r="T64" s="0"/>
      <c r="U64" s="0"/>
    </row>
    <row r="65" spans="1:21" ht="13.5">
      <c r="A65" t="s">
        <v>38</v>
      </c>
      <c r="B65" s="8">
        <v>765.20000000000005</v>
      </c>
      <c r="C65" s="4">
        <v>781.39999999999998</v>
      </c>
      <c r="D65" s="3">
        <v>764.29999999999995</v>
      </c>
      <c r="E65" s="4">
        <f>(C65-B65)/C65*100</f>
        <v>2.0732019452265078</v>
      </c>
      <c r="F65" s="4">
        <f>(C65-D65)/C65*100</f>
        <v>2.1883798310724369</v>
      </c>
      <c r="H65" s="3">
        <v>762.89999999999998</v>
      </c>
      <c r="I65" s="4">
        <f>(C65-H65)/C65*100</f>
        <v>2.3675454312771951</v>
      </c>
      <c r="K65" s="4">
        <v>33.759999999999998</v>
      </c>
      <c r="L65" s="4">
        <v>135.68000000000001</v>
      </c>
      <c r="M65" s="4">
        <v>30.440000000000001</v>
      </c>
      <c r="N65" s="4">
        <v>71.939999999999998</v>
      </c>
      <c r="Q65">
        <v>828</v>
      </c>
      <c r="R65">
        <f>(Q65-H65)/Q65*100</f>
        <v>7.8623188405797126</v>
      </c>
      <c r="S65">
        <f>(Q65-C65)/Q65*100</f>
        <v>5.6280193236715004</v>
      </c>
      <c r="T65" s="0"/>
      <c r="U65" s="0"/>
    </row>
    <row r="66" spans="1:21" ht="13.5">
      <c r="A66" t="s">
        <v>39</v>
      </c>
      <c r="B66" s="8">
        <v>839.79999999999995</v>
      </c>
      <c r="C66" s="4">
        <v>848.29999999999995</v>
      </c>
      <c r="D66" s="3">
        <v>837.20000000000005</v>
      </c>
      <c r="E66" s="4">
        <f>(C66-B66)/C66*100</f>
        <v>1.0020040080160322</v>
      </c>
      <c r="F66" s="4">
        <f>(C66-D66)/C66*100</f>
        <v>1.3084993516444547</v>
      </c>
      <c r="H66" s="3">
        <v>824</v>
      </c>
      <c r="I66" s="4">
        <f>(C66-H66)/C66*100</f>
        <v>2.8645526346811216</v>
      </c>
      <c r="K66" s="4">
        <v>31.390000000000001</v>
      </c>
      <c r="L66" s="4">
        <v>162.5</v>
      </c>
      <c r="M66" s="4">
        <v>29.84</v>
      </c>
      <c r="N66" s="4">
        <v>53.939999999999998</v>
      </c>
      <c r="Q66">
        <v>918</v>
      </c>
      <c r="R66">
        <f>(Q66-H66)/Q66*100</f>
        <v>10.239651416122005</v>
      </c>
      <c r="S66">
        <f>(Q66-C66)/Q66*100</f>
        <v>7.5925925925925979</v>
      </c>
      <c r="T66" s="0"/>
      <c r="U66" s="0"/>
    </row>
    <row r="67" spans="1:21" ht="13.5">
      <c r="F67">
        <f>AVERAGEIF(F37:F66,"&gt;=0")</f>
        <v>1.1041837268766481</v>
      </c>
      <c r="H67" s="0"/>
      <c r="I67">
        <f>AVERAGEIF(I37:I66,"&gt;=0")</f>
        <v>2.0953902153066553</v>
      </c>
      <c r="J67" s="4">
        <f>_xlfn.STDEV.S(I37:I66)</f>
        <v>0.56888121824884963</v>
      </c>
      <c r="R67">
        <f>AVERAGEIF(R37:R66,"&gt;=0")</f>
        <v>6.9257557864396331</v>
      </c>
      <c r="S67">
        <f>AVERAGEIF(S37:S66,"&gt;=0")</f>
        <v>4.9394809972677898</v>
      </c>
      <c r="T67" s="4">
        <f>_xlfn.STDEV.S(S37:S66)</f>
        <v>1.645961045697504</v>
      </c>
      <c r="U67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62"/>
  <sheetViews>
    <sheetView topLeftCell="A20" workbookViewId="0">
      <selection activeCell="L62" sqref="L62"/>
    </sheetView>
  </sheetViews>
  <sheetFormatPr defaultRowHeight="12.75"/>
  <cols>
    <col min="1" max="10" style="1" width="9.142307692307693"/>
    <col min="11" max="12" style="1" width="19.570252403846155" bestFit="1" customWidth="1"/>
    <col min="13" max="256" style="1" width="9.142307692307693"/>
  </cols>
  <sheetData>
    <row r="1" spans="1:12">
      <c r="B1" t="s">
        <v>44</v>
      </c>
    </row>
    <row r="2" spans="1:12" ht="13.5">
      <c r="A2" t="inlineStr">
        <is>
          <t>lnoenu</t>
        </is>
      </c>
    </row>
    <row r="3" spans="1:12" ht="13.5">
      <c r="A3" t="s">
        <v>2</v>
      </c>
      <c r="B3" s="4" t="s">
        <v>3</v>
      </c>
      <c r="C3" s="4" t="s">
        <v>4</v>
      </c>
      <c r="D3" t="s">
        <v>5</v>
      </c>
      <c r="E3" t="s">
        <v>6</v>
      </c>
      <c r="F3" s="4" t="s">
        <v>8</v>
      </c>
      <c r="I3" t="s">
        <v>46</v>
      </c>
      <c r="K3" t="s">
        <v>47</v>
      </c>
    </row>
    <row r="4" spans="1:12" ht="13.5">
      <c r="A4" t="s">
        <v>10</v>
      </c>
      <c r="B4" s="4">
        <v>7.3200000000000003</v>
      </c>
      <c r="C4" s="4">
        <v>1042.5</v>
      </c>
      <c r="D4">
        <v>1038</v>
      </c>
      <c r="E4">
        <v>1044</v>
      </c>
      <c r="F4" s="4">
        <v>1.71</v>
      </c>
      <c r="I4">
        <v>1065</v>
      </c>
      <c r="K4">
        <f>(I4-C4)/I4*100</f>
        <v>2.112676056338028</v>
      </c>
    </row>
    <row r="5" spans="1:12" ht="13.5">
      <c r="A5" t="s">
        <v>15</v>
      </c>
      <c r="B5" s="4">
        <v>10.630000000000001</v>
      </c>
      <c r="C5" s="4">
        <v>1553.8</v>
      </c>
      <c r="D5">
        <v>1545</v>
      </c>
      <c r="E5">
        <v>1560</v>
      </c>
      <c r="F5" s="4">
        <v>3.6800000000000002</v>
      </c>
      <c r="I5">
        <v>1599</v>
      </c>
      <c r="K5">
        <f>(I5-C5)/I5*100</f>
        <v>2.8267667292057563</v>
      </c>
    </row>
    <row r="6" spans="1:12" ht="13.5">
      <c r="A6" t="s">
        <v>48</v>
      </c>
      <c r="B6" s="4">
        <v>25.5</v>
      </c>
      <c r="C6" s="4">
        <v>2020.5999999999999</v>
      </c>
      <c r="D6">
        <v>2013</v>
      </c>
      <c r="E6">
        <v>2031</v>
      </c>
      <c r="F6" s="4">
        <v>4.96</v>
      </c>
      <c r="I6">
        <v>2088</v>
      </c>
      <c r="K6">
        <f>(I6-C6)/I6*100</f>
        <v>3.2279693486590078</v>
      </c>
    </row>
    <row r="7" spans="1:12" ht="13.5">
      <c r="A7" t="s">
        <v>49</v>
      </c>
      <c r="B7" s="4">
        <v>29.609999999999999</v>
      </c>
      <c r="C7" s="4">
        <v>2925.8000000000002</v>
      </c>
      <c r="D7">
        <v>2919</v>
      </c>
      <c r="E7">
        <v>2937</v>
      </c>
      <c r="F7" s="4">
        <v>4.3799999999999999</v>
      </c>
      <c r="I7">
        <v>2982</v>
      </c>
      <c r="K7">
        <f>(I7-C7)/I7*100</f>
        <v>1.8846411804158223</v>
      </c>
    </row>
    <row r="8" spans="1:12" ht="13.5">
      <c r="A8" t="s">
        <v>50</v>
      </c>
      <c r="B8" s="4">
        <v>36.140000000000001</v>
      </c>
      <c r="C8" s="4">
        <v>3308.5</v>
      </c>
      <c r="D8">
        <v>3291</v>
      </c>
      <c r="E8">
        <v>3321</v>
      </c>
      <c r="F8" s="4">
        <v>6.8700000000000001</v>
      </c>
      <c r="I8">
        <v>3396</v>
      </c>
      <c r="K8">
        <f>(I8-C8)/I8*100</f>
        <v>2.576560659599529</v>
      </c>
    </row>
    <row r="9" spans="1:12" ht="13.5">
      <c r="A9" t="s">
        <v>51</v>
      </c>
      <c r="B9" s="4">
        <v>36.57</v>
      </c>
      <c r="C9" s="4">
        <v>3864.5</v>
      </c>
      <c r="D9">
        <v>3852</v>
      </c>
      <c r="E9">
        <v>3879</v>
      </c>
      <c r="F9" s="4">
        <v>7.6799999999999997</v>
      </c>
      <c r="I9">
        <v>3942</v>
      </c>
      <c r="K9">
        <f>(I9-C9)/I9*100</f>
        <v>1.9660071029934043</v>
      </c>
    </row>
    <row r="10" spans="1:12" ht="13.5">
      <c r="A10" t="s">
        <v>52</v>
      </c>
      <c r="B10" s="4">
        <v>42.399999999999999</v>
      </c>
      <c r="C10" s="4">
        <v>4495.5</v>
      </c>
      <c r="D10">
        <v>4482</v>
      </c>
      <c r="E10">
        <v>4506</v>
      </c>
      <c r="F10" s="4">
        <v>7.3300000000000001</v>
      </c>
      <c r="I10">
        <v>4626</v>
      </c>
      <c r="K10">
        <f>(I10-C10)/I10*100</f>
        <v>2.8210116731517512</v>
      </c>
    </row>
    <row r="11" spans="1:12" ht="13.5">
      <c r="A11" t="s">
        <v>53</v>
      </c>
      <c r="B11" s="4">
        <v>42.310000000000002</v>
      </c>
      <c r="C11" s="4">
        <v>5298.1999999999998</v>
      </c>
      <c r="D11">
        <v>5286</v>
      </c>
      <c r="E11">
        <v>5310</v>
      </c>
      <c r="F11" s="4">
        <v>6.6299999999999999</v>
      </c>
      <c r="I11">
        <v>5445</v>
      </c>
      <c r="K11">
        <f>(I11-C11)/I11*100</f>
        <v>2.6960514233241537</v>
      </c>
    </row>
    <row r="12" spans="1:12" ht="13.5">
      <c r="A12" t="s">
        <v>54</v>
      </c>
      <c r="B12" s="4">
        <v>56.039999999999999</v>
      </c>
      <c r="C12" s="4">
        <v>6238.3000000000002</v>
      </c>
      <c r="D12">
        <v>6222</v>
      </c>
      <c r="E12">
        <v>6252</v>
      </c>
      <c r="F12" s="4">
        <v>7.0700000000000003</v>
      </c>
      <c r="I12">
        <v>6402</v>
      </c>
      <c r="K12">
        <f>(I12-C12)/I12*100</f>
        <v>2.5570134333020902</v>
      </c>
    </row>
    <row r="13" spans="1:12" ht="13.5">
      <c r="A13" t="s">
        <v>20</v>
      </c>
      <c r="B13" s="4">
        <v>8.1600000000000001</v>
      </c>
      <c r="C13" s="4">
        <v>851.5</v>
      </c>
      <c r="D13">
        <v>846</v>
      </c>
      <c r="E13">
        <v>855</v>
      </c>
      <c r="F13" s="4">
        <v>1.9399999999999999</v>
      </c>
      <c r="I13">
        <v>879</v>
      </c>
      <c r="K13">
        <f>(I13-C13)/I13*100</f>
        <v>3.1285551763367461</v>
      </c>
    </row>
    <row r="14" spans="1:12" ht="13.5">
      <c r="A14" t="s">
        <v>25</v>
      </c>
      <c r="B14" s="4">
        <v>10.83</v>
      </c>
      <c r="C14" s="4">
        <v>1534.5</v>
      </c>
      <c r="D14">
        <v>1527</v>
      </c>
      <c r="E14">
        <v>1545</v>
      </c>
      <c r="F14" s="4">
        <v>3.4100000000000001</v>
      </c>
      <c r="I14">
        <v>1581</v>
      </c>
      <c r="K14">
        <f>(I14-C14)/I14*100</f>
        <v>2.9411764705882351</v>
      </c>
    </row>
    <row r="15" spans="1:12" ht="13.5">
      <c r="A15" t="s">
        <v>55</v>
      </c>
      <c r="B15" s="4">
        <v>27.48</v>
      </c>
      <c r="C15" s="4">
        <v>1685.4000000000001</v>
      </c>
      <c r="D15">
        <v>1680</v>
      </c>
      <c r="E15">
        <v>1692</v>
      </c>
      <c r="F15" s="4">
        <v>3.2799999999999998</v>
      </c>
      <c r="I15">
        <v>1752</v>
      </c>
      <c r="K15">
        <f>(I15-C15)/I15*100</f>
        <v>3.8013698630136936</v>
      </c>
    </row>
    <row r="16" spans="1:12" ht="13.5">
      <c r="A16" t="s">
        <v>56</v>
      </c>
      <c r="B16" s="4">
        <v>41.340000000000003</v>
      </c>
      <c r="C16" s="4">
        <v>2160.1999999999998</v>
      </c>
      <c r="D16">
        <v>2148</v>
      </c>
      <c r="E16">
        <v>2175</v>
      </c>
      <c r="F16" s="4">
        <v>7.4699999999999998</v>
      </c>
      <c r="I16">
        <v>2256</v>
      </c>
      <c r="K16">
        <f>(I16-C16)/I16*100</f>
        <v>4.2464539007092279</v>
      </c>
    </row>
    <row r="17" spans="1:12" ht="13.5">
      <c r="A17" t="s">
        <v>57</v>
      </c>
      <c r="B17" s="4">
        <v>43.920000000000002</v>
      </c>
      <c r="C17" s="4">
        <v>2561.8000000000002</v>
      </c>
      <c r="D17">
        <v>2550</v>
      </c>
      <c r="E17">
        <v>2574</v>
      </c>
      <c r="F17" s="4">
        <v>6.0899999999999999</v>
      </c>
      <c r="I17">
        <v>2682</v>
      </c>
      <c r="K17">
        <f>(I17-C17)/I17*100</f>
        <v>4.4817300521998442</v>
      </c>
    </row>
    <row r="18" spans="1:12" ht="13.5">
      <c r="A18" t="s">
        <v>58</v>
      </c>
      <c r="B18" s="4">
        <v>53.469999999999999</v>
      </c>
      <c r="C18" s="4">
        <v>2794.4000000000001</v>
      </c>
      <c r="D18">
        <v>2781</v>
      </c>
      <c r="E18">
        <v>2805</v>
      </c>
      <c r="F18" s="4">
        <v>4.7699999999999996</v>
      </c>
      <c r="I18">
        <v>2904</v>
      </c>
      <c r="K18">
        <f>(I18-C18)/I18*100</f>
        <v>3.7741046831955893</v>
      </c>
    </row>
    <row r="19" spans="1:12" ht="13.5">
      <c r="A19" t="s">
        <v>59</v>
      </c>
      <c r="B19" s="4">
        <v>57.880000000000003</v>
      </c>
      <c r="C19" s="4">
        <v>3424.9000000000001</v>
      </c>
      <c r="D19">
        <v>3414</v>
      </c>
      <c r="E19">
        <v>3438</v>
      </c>
      <c r="F19" s="4">
        <v>6.8399999999999999</v>
      </c>
      <c r="I19">
        <v>3534</v>
      </c>
      <c r="K19">
        <f>(I19-C19)/I19*100</f>
        <v>3.0871533672891882</v>
      </c>
    </row>
    <row r="20" spans="1:12" ht="13.5">
      <c r="A20" t="s">
        <v>60</v>
      </c>
      <c r="B20" s="4">
        <v>81.269999999999996</v>
      </c>
      <c r="C20" s="4">
        <v>3870</v>
      </c>
      <c r="D20">
        <v>3849</v>
      </c>
      <c r="E20">
        <v>3888</v>
      </c>
      <c r="F20" s="4">
        <v>8.1400000000000006</v>
      </c>
      <c r="I20">
        <v>3999</v>
      </c>
      <c r="K20">
        <f>(I20-C20)/I20*100</f>
        <v>3.225806451612903</v>
      </c>
    </row>
    <row r="21" spans="1:12" ht="13.5">
      <c r="A21" t="s">
        <v>61</v>
      </c>
      <c r="B21" s="4">
        <v>109.17</v>
      </c>
      <c r="C21" s="4">
        <v>4357.8999999999996</v>
      </c>
      <c r="D21">
        <v>4347</v>
      </c>
      <c r="E21">
        <v>4371</v>
      </c>
      <c r="F21" s="4">
        <v>6.6100000000000003</v>
      </c>
      <c r="I21">
        <v>4494</v>
      </c>
      <c r="K21">
        <f>(I21-C21)/I21*100</f>
        <v>3.0284824210057937</v>
      </c>
    </row>
    <row r="22" spans="1:12" ht="13.5">
      <c r="A22" t="s">
        <v>30</v>
      </c>
      <c r="B22" s="4">
        <v>8.6699999999999999</v>
      </c>
      <c r="C22" s="4">
        <v>699.10000000000002</v>
      </c>
      <c r="D22">
        <v>696</v>
      </c>
      <c r="E22">
        <v>705</v>
      </c>
      <c r="F22" s="4">
        <v>2.9900000000000002</v>
      </c>
      <c r="I22">
        <v>729</v>
      </c>
      <c r="K22">
        <f>(I22-C22)/I22*100</f>
        <v>4.1015089163237279</v>
      </c>
    </row>
    <row r="23" spans="1:12" ht="13.5">
      <c r="A23" t="s">
        <v>35</v>
      </c>
      <c r="B23" s="4">
        <v>14.74</v>
      </c>
      <c r="C23" s="4">
        <v>883.89999999999998</v>
      </c>
      <c r="D23">
        <v>876</v>
      </c>
      <c r="E23">
        <v>894</v>
      </c>
      <c r="F23" s="4">
        <v>4.0499999999999998</v>
      </c>
      <c r="I23">
        <v>951</v>
      </c>
      <c r="K23">
        <f>(I23-C23)/I23*100</f>
        <v>7.0557308096740297</v>
      </c>
    </row>
    <row r="24" spans="1:12" ht="13.5">
      <c r="A24" t="s">
        <v>62</v>
      </c>
      <c r="B24" s="4">
        <v>38.670000000000002</v>
      </c>
      <c r="C24" s="4">
        <v>1387.4000000000001</v>
      </c>
      <c r="D24">
        <v>1380</v>
      </c>
      <c r="E24">
        <v>1398</v>
      </c>
      <c r="F24" s="4">
        <v>4.1399999999999997</v>
      </c>
      <c r="I24">
        <v>1476</v>
      </c>
      <c r="K24">
        <f>(I24-C24)/I24*100</f>
        <v>6.0027100271002647</v>
      </c>
    </row>
    <row r="25" spans="1:12" ht="13.5">
      <c r="A25" t="s">
        <v>63</v>
      </c>
      <c r="B25" s="4">
        <v>62.009999999999998</v>
      </c>
      <c r="C25" s="4">
        <v>1671.7</v>
      </c>
      <c r="D25">
        <v>1659</v>
      </c>
      <c r="E25">
        <v>1683</v>
      </c>
      <c r="F25" s="4">
        <v>5.5999999999999996</v>
      </c>
      <c r="I25">
        <v>1761</v>
      </c>
      <c r="K25">
        <f>(I25-C25)/I25*100</f>
        <v>5.0709823963656993</v>
      </c>
    </row>
    <row r="26" spans="1:12" ht="13.5">
      <c r="A26" t="s">
        <v>64</v>
      </c>
      <c r="B26" s="4">
        <v>60.439999999999998</v>
      </c>
      <c r="C26" s="4">
        <v>2018.5</v>
      </c>
      <c r="D26">
        <v>2004</v>
      </c>
      <c r="E26">
        <v>2028</v>
      </c>
      <c r="F26" s="4">
        <v>5.79</v>
      </c>
      <c r="I26">
        <v>2118</v>
      </c>
      <c r="K26">
        <f>(I26-C26)/I26*100</f>
        <v>4.6978281397544857</v>
      </c>
    </row>
    <row r="27" spans="1:12" ht="13.5">
      <c r="A27" t="s">
        <v>65</v>
      </c>
      <c r="B27" s="4">
        <v>66.230000000000004</v>
      </c>
      <c r="C27" s="4">
        <v>2251.5999999999999</v>
      </c>
      <c r="D27">
        <v>2244</v>
      </c>
      <c r="E27">
        <v>2262</v>
      </c>
      <c r="F27" s="4">
        <v>3.9900000000000002</v>
      </c>
      <c r="I27">
        <v>2394</v>
      </c>
      <c r="K27">
        <f>(I27-C27)/I27*100</f>
        <v>5.9482038429406883</v>
      </c>
    </row>
    <row r="28" spans="1:12" ht="13.5">
      <c r="A28" t="s">
        <v>66</v>
      </c>
      <c r="B28" s="4">
        <v>88.730000000000004</v>
      </c>
      <c r="C28" s="4">
        <v>2542.4000000000001</v>
      </c>
      <c r="D28">
        <v>2523</v>
      </c>
      <c r="E28">
        <v>2553</v>
      </c>
      <c r="F28" s="4">
        <v>7.0700000000000003</v>
      </c>
      <c r="I28">
        <v>2682</v>
      </c>
      <c r="K28">
        <f>(I28-C28)/I28*100</f>
        <v>5.2050708426547319</v>
      </c>
    </row>
    <row r="29" spans="1:12" ht="13.5">
      <c r="A29" t="s">
        <v>67</v>
      </c>
      <c r="B29" s="4">
        <v>122.66</v>
      </c>
      <c r="C29" s="4">
        <v>2906.0999999999999</v>
      </c>
      <c r="D29">
        <v>2898</v>
      </c>
      <c r="E29">
        <v>2919</v>
      </c>
      <c r="F29" s="4">
        <v>5.7400000000000002</v>
      </c>
      <c r="I29">
        <v>3054</v>
      </c>
      <c r="K29">
        <f>(I29-C29)/I29*100</f>
        <v>4.842829076620828</v>
      </c>
    </row>
    <row r="30" spans="1:12" ht="13.5">
      <c r="A30" t="s">
        <v>68</v>
      </c>
      <c r="B30" s="4">
        <v>229.19</v>
      </c>
      <c r="C30" s="4">
        <v>3244.9000000000001</v>
      </c>
      <c r="D30">
        <v>3231</v>
      </c>
      <c r="E30">
        <v>3261</v>
      </c>
      <c r="F30" s="4">
        <v>6.5599999999999996</v>
      </c>
      <c r="I30">
        <v>3408</v>
      </c>
      <c r="K30">
        <f>(I30-C30)/I30*100</f>
        <v>4.7857981220657253</v>
      </c>
    </row>
    <row r="31" spans="1:12" ht="13.5">
      <c r="K31">
        <f>AVERAGE(K4:K30)</f>
        <v>3.78126637653485</v>
      </c>
      <c r="L31">
        <f>_xlfn.STDEV.S(K4:K30)</f>
        <v>1.333902881255616</v>
      </c>
    </row>
    <row r="33" spans="1:12" ht="13.5">
      <c r="A33" t="inlineStr">
        <is>
          <t>lunenu</t>
        </is>
      </c>
    </row>
    <row r="34" spans="1:12" ht="13.5">
      <c r="A34" t="s">
        <v>2</v>
      </c>
      <c r="B34" s="4" t="s">
        <v>3</v>
      </c>
      <c r="C34" s="4" t="s">
        <v>4</v>
      </c>
      <c r="D34" t="s">
        <v>5</v>
      </c>
      <c r="E34" t="s">
        <v>6</v>
      </c>
      <c r="F34" s="4" t="s">
        <v>8</v>
      </c>
    </row>
    <row r="35" spans="1:12" ht="13.5">
      <c r="A35" t="s">
        <v>10</v>
      </c>
      <c r="B35" s="4">
        <v>9.0099999999999998</v>
      </c>
      <c r="C35" s="4">
        <v>851.79999999999995</v>
      </c>
      <c r="D35">
        <v>846</v>
      </c>
      <c r="E35">
        <v>858</v>
      </c>
      <c r="F35" s="4">
        <v>2.3500000000000001</v>
      </c>
      <c r="I35">
        <v>882</v>
      </c>
      <c r="K35">
        <f>(I35-C35)/I35*100</f>
        <v>3.4240362811791436</v>
      </c>
    </row>
    <row r="36" spans="1:12" ht="13.5">
      <c r="A36" t="s">
        <v>15</v>
      </c>
      <c r="B36" s="4">
        <v>16.899999999999999</v>
      </c>
      <c r="C36" s="4">
        <v>1565.5999999999999</v>
      </c>
      <c r="D36">
        <v>1557</v>
      </c>
      <c r="E36">
        <v>1575</v>
      </c>
      <c r="F36" s="4">
        <v>4.2199999999999998</v>
      </c>
      <c r="I36">
        <v>1599</v>
      </c>
      <c r="K36">
        <f>(I36-C36)/I36*100</f>
        <v>2.0888055034396555</v>
      </c>
    </row>
    <row r="37" spans="1:12" ht="13.5">
      <c r="A37" t="s">
        <v>48</v>
      </c>
      <c r="B37" s="4">
        <v>24.030000000000001</v>
      </c>
      <c r="C37" s="4">
        <v>2453.5</v>
      </c>
      <c r="D37">
        <v>2442</v>
      </c>
      <c r="E37">
        <v>2463</v>
      </c>
      <c r="F37" s="4">
        <v>4.9800000000000004</v>
      </c>
      <c r="I37">
        <v>2532</v>
      </c>
      <c r="K37">
        <f>(I37-C37)/I37*100</f>
        <v>3.1003159557661926</v>
      </c>
    </row>
    <row r="38" spans="1:12" ht="13.5">
      <c r="A38" t="s">
        <v>49</v>
      </c>
      <c r="B38" s="4">
        <v>20.579999999999998</v>
      </c>
      <c r="C38" s="4">
        <v>8120.3000000000002</v>
      </c>
      <c r="D38">
        <v>8112</v>
      </c>
      <c r="E38">
        <v>8130</v>
      </c>
      <c r="F38" s="4">
        <v>4.3600000000000003</v>
      </c>
      <c r="I38">
        <v>8178</v>
      </c>
      <c r="K38">
        <f>(I38-C38)/I38*100</f>
        <v>0.70555147957935704</v>
      </c>
    </row>
    <row r="39" spans="1:12" ht="13.5">
      <c r="A39" t="s">
        <v>50</v>
      </c>
      <c r="B39" s="4">
        <v>19.289999999999999</v>
      </c>
      <c r="C39" s="4">
        <v>5442.3999999999996</v>
      </c>
      <c r="D39">
        <v>5430</v>
      </c>
      <c r="E39">
        <v>5454</v>
      </c>
      <c r="F39" s="4">
        <v>5.6600000000000001</v>
      </c>
      <c r="I39">
        <v>5520</v>
      </c>
      <c r="K39">
        <f>(I39-C39)/I39*100</f>
        <v>1.4057971014492818</v>
      </c>
    </row>
    <row r="40" spans="1:12" ht="13.5">
      <c r="A40" t="s">
        <v>51</v>
      </c>
      <c r="B40" s="4">
        <v>22.379999999999999</v>
      </c>
      <c r="C40" s="4">
        <v>6191.8999999999996</v>
      </c>
      <c r="D40">
        <v>6183</v>
      </c>
      <c r="E40">
        <v>6204</v>
      </c>
      <c r="F40" s="4">
        <v>5.7599999999999998</v>
      </c>
      <c r="I40">
        <v>6303</v>
      </c>
      <c r="K40">
        <f>(I40-C40)/I40*100</f>
        <v>1.7626527050610878</v>
      </c>
    </row>
    <row r="41" spans="1:12" ht="13.5">
      <c r="A41" t="s">
        <v>52</v>
      </c>
      <c r="B41" s="4">
        <v>40.439999999999998</v>
      </c>
      <c r="C41" s="4">
        <v>7280.8999999999996</v>
      </c>
      <c r="D41">
        <v>7266</v>
      </c>
      <c r="E41">
        <v>7293</v>
      </c>
      <c r="F41" s="4">
        <v>6.9699999999999998</v>
      </c>
      <c r="I41">
        <v>7401</v>
      </c>
      <c r="K41">
        <f>(I41-C41)/I41*100</f>
        <v>1.6227536819348787</v>
      </c>
    </row>
    <row r="42" spans="1:12" ht="13.5">
      <c r="A42" t="s">
        <v>53</v>
      </c>
      <c r="B42" s="4">
        <v>58.840000000000003</v>
      </c>
      <c r="C42" s="4">
        <v>7680.3000000000002</v>
      </c>
      <c r="D42">
        <v>7662</v>
      </c>
      <c r="E42">
        <v>7695</v>
      </c>
      <c r="F42" s="4">
        <v>8.5299999999999994</v>
      </c>
      <c r="I42">
        <v>7824</v>
      </c>
      <c r="K42">
        <f>(I42-C42)/I42*100</f>
        <v>1.8366564417177891</v>
      </c>
    </row>
    <row r="43" spans="1:12" ht="13.5">
      <c r="A43" t="s">
        <v>54</v>
      </c>
      <c r="B43" s="4">
        <v>72.140000000000001</v>
      </c>
      <c r="C43" s="4">
        <v>8296.8999999999996</v>
      </c>
      <c r="D43">
        <v>8283</v>
      </c>
      <c r="E43">
        <v>8307</v>
      </c>
      <c r="F43" s="4">
        <v>6.9699999999999998</v>
      </c>
      <c r="I43">
        <v>8430</v>
      </c>
      <c r="K43">
        <f>(I43-C43)/I43*100</f>
        <v>1.5788849347568252</v>
      </c>
    </row>
    <row r="44" spans="1:12" ht="13.5">
      <c r="A44" t="s">
        <v>20</v>
      </c>
      <c r="B44" s="4">
        <v>7.21</v>
      </c>
      <c r="C44" s="4">
        <v>1077.5999999999999</v>
      </c>
      <c r="D44">
        <v>1077</v>
      </c>
      <c r="E44">
        <v>1080</v>
      </c>
      <c r="F44" s="4">
        <v>1.21</v>
      </c>
      <c r="I44">
        <v>1101</v>
      </c>
      <c r="K44">
        <f>(I44-C44)/I44*100</f>
        <v>2.1253405994550492</v>
      </c>
    </row>
    <row r="45" spans="1:12" ht="13.5">
      <c r="A45" t="s">
        <v>25</v>
      </c>
      <c r="B45" s="4">
        <v>12.77</v>
      </c>
      <c r="C45" s="4">
        <v>2376.5</v>
      </c>
      <c r="D45">
        <v>2373</v>
      </c>
      <c r="E45">
        <v>2379</v>
      </c>
      <c r="F45" s="4">
        <v>1.5900000000000001</v>
      </c>
      <c r="I45">
        <v>2400</v>
      </c>
      <c r="K45">
        <f>(I45-C45)/I45*100</f>
        <v>0.97916666666666674</v>
      </c>
    </row>
    <row r="46" spans="1:12" ht="13.5">
      <c r="A46" t="s">
        <v>55</v>
      </c>
      <c r="B46" s="4">
        <v>20.16</v>
      </c>
      <c r="C46" s="4">
        <v>2514.5999999999999</v>
      </c>
      <c r="D46">
        <v>2505</v>
      </c>
      <c r="E46">
        <v>2526</v>
      </c>
      <c r="F46" s="4">
        <v>4.8799999999999999</v>
      </c>
      <c r="I46">
        <v>2586</v>
      </c>
      <c r="K46">
        <f>(I46-C46)/I46*100</f>
        <v>2.7610208816705373</v>
      </c>
    </row>
    <row r="47" spans="1:12" ht="13.5">
      <c r="A47" t="s">
        <v>56</v>
      </c>
      <c r="B47" s="4">
        <v>30.5</v>
      </c>
      <c r="C47" s="4">
        <v>2915</v>
      </c>
      <c r="D47">
        <v>2904</v>
      </c>
      <c r="E47">
        <v>2925</v>
      </c>
      <c r="F47" s="4">
        <v>5.1200000000000001</v>
      </c>
      <c r="I47">
        <v>2997</v>
      </c>
      <c r="K47">
        <f>(I47-C47)/I47*100</f>
        <v>2.7360694027360695</v>
      </c>
    </row>
    <row r="48" spans="1:12" ht="13.5">
      <c r="A48" t="s">
        <v>57</v>
      </c>
      <c r="B48" s="4">
        <v>28.329999999999998</v>
      </c>
      <c r="C48" s="4">
        <v>3189.6999999999998</v>
      </c>
      <c r="D48">
        <v>3177</v>
      </c>
      <c r="E48">
        <v>3201</v>
      </c>
      <c r="F48" s="4">
        <v>5.4900000000000002</v>
      </c>
      <c r="I48">
        <v>3282</v>
      </c>
      <c r="K48">
        <f>(I48-C48)/I48*100</f>
        <v>2.8123095673369951</v>
      </c>
    </row>
    <row r="49" spans="1:12" ht="13.5">
      <c r="A49" t="s">
        <v>58</v>
      </c>
      <c r="B49" s="4">
        <v>35.979999999999997</v>
      </c>
      <c r="C49" s="4">
        <v>3778.5</v>
      </c>
      <c r="D49">
        <v>3762</v>
      </c>
      <c r="E49">
        <v>3786</v>
      </c>
      <c r="F49" s="4">
        <v>5.9299999999999997</v>
      </c>
      <c r="I49">
        <v>3906</v>
      </c>
      <c r="K49">
        <f>(I49-C49)/I49*100</f>
        <v>3.2642089093701996</v>
      </c>
    </row>
    <row r="50" spans="1:12" ht="13.5">
      <c r="A50" t="s">
        <v>59</v>
      </c>
      <c r="B50" s="4">
        <v>79.430000000000007</v>
      </c>
      <c r="C50" s="4">
        <v>4226</v>
      </c>
      <c r="D50">
        <v>4215</v>
      </c>
      <c r="E50">
        <v>4236</v>
      </c>
      <c r="F50" s="4">
        <v>5.5800000000000001</v>
      </c>
      <c r="I50">
        <v>4356</v>
      </c>
      <c r="K50">
        <f>(I50-C50)/I50*100</f>
        <v>2.9843893480257115</v>
      </c>
    </row>
    <row r="51" spans="1:12" ht="13.5">
      <c r="A51" t="s">
        <v>60</v>
      </c>
      <c r="B51" s="4">
        <v>120.3</v>
      </c>
      <c r="C51" s="4">
        <v>5021.6999999999998</v>
      </c>
      <c r="D51">
        <v>5007</v>
      </c>
      <c r="E51">
        <v>5040</v>
      </c>
      <c r="F51" s="4">
        <v>7.3600000000000003</v>
      </c>
      <c r="I51">
        <v>5151</v>
      </c>
      <c r="K51">
        <f>(I51-C51)/I51*100</f>
        <v>2.5101921956901609</v>
      </c>
    </row>
    <row r="52" spans="1:12" ht="13.5">
      <c r="A52" t="s">
        <v>61</v>
      </c>
      <c r="B52" s="4">
        <v>160.5</v>
      </c>
      <c r="C52" s="4">
        <v>5098.6000000000004</v>
      </c>
      <c r="D52">
        <v>5082</v>
      </c>
      <c r="E52">
        <v>5112</v>
      </c>
      <c r="F52" s="4">
        <v>7.6200000000000001</v>
      </c>
      <c r="I52">
        <v>5280</v>
      </c>
      <c r="K52">
        <f>(I52-C52)/I52*100</f>
        <v>3.4356060606060534</v>
      </c>
    </row>
    <row r="53" spans="1:12" ht="13.5">
      <c r="A53" t="s">
        <v>30</v>
      </c>
      <c r="B53" s="4">
        <v>9.1500000000000004</v>
      </c>
      <c r="C53" s="4">
        <v>834.70000000000005</v>
      </c>
      <c r="D53">
        <v>828</v>
      </c>
      <c r="E53">
        <v>840</v>
      </c>
      <c r="F53" s="4">
        <v>3.1099999999999999</v>
      </c>
      <c r="I53">
        <v>867</v>
      </c>
      <c r="K53">
        <f>(I53-C53)/I53*100</f>
        <v>3.7254901960784266</v>
      </c>
    </row>
    <row r="54" spans="1:12" ht="13.5">
      <c r="A54" t="s">
        <v>35</v>
      </c>
      <c r="B54" s="4">
        <v>17.699999999999999</v>
      </c>
      <c r="C54" s="4">
        <v>1530.5999999999999</v>
      </c>
      <c r="D54">
        <v>1524</v>
      </c>
      <c r="E54">
        <v>1539</v>
      </c>
      <c r="F54" s="4">
        <v>3.3700000000000001</v>
      </c>
      <c r="I54">
        <v>1584</v>
      </c>
      <c r="K54">
        <f>(I54-C54)/I54*100</f>
        <v>3.3712121212121269</v>
      </c>
    </row>
    <row r="55" spans="1:12" ht="13.5">
      <c r="A55" t="s">
        <v>62</v>
      </c>
      <c r="B55" s="4">
        <v>27.219999999999999</v>
      </c>
      <c r="C55" s="4">
        <v>1692.8</v>
      </c>
      <c r="D55">
        <v>1683</v>
      </c>
      <c r="E55">
        <v>1698</v>
      </c>
      <c r="F55" s="4">
        <v>4.8499999999999996</v>
      </c>
      <c r="I55">
        <v>1749</v>
      </c>
      <c r="K55">
        <f>(I55-C55)/I55*100</f>
        <v>3.2132647226986872</v>
      </c>
    </row>
    <row r="56" spans="1:12" ht="13.5">
      <c r="A56" t="s">
        <v>63</v>
      </c>
      <c r="B56" s="4">
        <v>41.859999999999999</v>
      </c>
      <c r="C56" s="4">
        <v>2114.5999999999999</v>
      </c>
      <c r="D56">
        <v>2106</v>
      </c>
      <c r="E56">
        <v>2124</v>
      </c>
      <c r="F56" s="4">
        <v>5.2599999999999998</v>
      </c>
      <c r="I56">
        <v>2214</v>
      </c>
      <c r="K56">
        <f>(I56-C56)/I56*100</f>
        <v>4.489611562782299</v>
      </c>
    </row>
    <row r="57" spans="1:12" ht="13.5">
      <c r="A57" t="s">
        <v>64</v>
      </c>
      <c r="B57" s="4">
        <v>39.039999999999999</v>
      </c>
      <c r="C57" s="4">
        <v>2405.3000000000002</v>
      </c>
      <c r="D57">
        <v>2394</v>
      </c>
      <c r="E57">
        <v>2421</v>
      </c>
      <c r="F57" s="4">
        <v>6.8499999999999996</v>
      </c>
      <c r="I57">
        <v>2514</v>
      </c>
      <c r="K57">
        <f>(I57-C57)/I57*100</f>
        <v>4.3237867939538512</v>
      </c>
    </row>
    <row r="58" spans="1:12" ht="13.5">
      <c r="A58" t="s">
        <v>65</v>
      </c>
      <c r="B58" s="4">
        <v>50.880000000000003</v>
      </c>
      <c r="C58" s="4">
        <v>2856.4000000000001</v>
      </c>
      <c r="D58">
        <v>2847</v>
      </c>
      <c r="E58">
        <v>2874</v>
      </c>
      <c r="F58" s="4">
        <v>6.4800000000000004</v>
      </c>
      <c r="I58">
        <v>2979</v>
      </c>
      <c r="K58">
        <f>(I58-C58)/I58*100</f>
        <v>4.1154749916079192</v>
      </c>
    </row>
    <row r="59" spans="1:12" ht="13.5">
      <c r="A59" t="s">
        <v>66</v>
      </c>
      <c r="B59" s="4">
        <v>114.53</v>
      </c>
      <c r="C59" s="4">
        <v>3215.6999999999998</v>
      </c>
      <c r="D59">
        <v>3201</v>
      </c>
      <c r="E59">
        <v>3231</v>
      </c>
      <c r="F59" s="4">
        <v>7.0599999999999996</v>
      </c>
      <c r="I59">
        <v>3333</v>
      </c>
      <c r="K59">
        <f>(I59-C59)/I59*100</f>
        <v>3.5193519351935252</v>
      </c>
    </row>
    <row r="60" spans="1:12" ht="13.5">
      <c r="A60" t="s">
        <v>67</v>
      </c>
      <c r="B60" s="4">
        <v>175.91999999999999</v>
      </c>
      <c r="C60" s="4">
        <v>3465</v>
      </c>
      <c r="D60">
        <v>3441</v>
      </c>
      <c r="E60">
        <v>3480</v>
      </c>
      <c r="F60" s="4">
        <v>8.9800000000000004</v>
      </c>
      <c r="I60">
        <v>3624</v>
      </c>
      <c r="K60">
        <f>(I60-C60)/I60*100</f>
        <v>4.3874172185430469</v>
      </c>
    </row>
    <row r="61" spans="1:12" ht="13.5">
      <c r="A61" t="s">
        <v>68</v>
      </c>
      <c r="B61" s="4">
        <v>238.34</v>
      </c>
      <c r="C61" s="4">
        <v>3943.6999999999998</v>
      </c>
      <c r="D61">
        <v>3933</v>
      </c>
      <c r="E61">
        <v>3954</v>
      </c>
      <c r="F61" s="4">
        <v>5.4299999999999997</v>
      </c>
      <c r="I61">
        <v>4119</v>
      </c>
      <c r="K61">
        <f>(I61-C61)/I61*100</f>
        <v>4.2558873512988633</v>
      </c>
    </row>
    <row r="62" spans="1:12" ht="13.5">
      <c r="K62">
        <f>AVERAGE(K35:K61)</f>
        <v>2.834639059622607</v>
      </c>
      <c r="L62">
        <f>_xlfn.STDEV.S(K35:K61)</f>
        <v>1.0758944330412712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:D1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2020-07-26T10:10:29Z</dcterms:modified>
  <dcterms:created xsi:type="dcterms:W3CDTF">2020-07-18T04:59:52Z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