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ocuments\Studia\MISMaP\Pracownia I R\Pracownia-I-R\Cialo czarne\"/>
    </mc:Choice>
  </mc:AlternateContent>
  <xr:revisionPtr revIDLastSave="0" documentId="13_ncr:1_{75E23654-3419-4016-B38B-9A3B2B9317C7}" xr6:coauthVersionLast="47" xr6:coauthVersionMax="47" xr10:uidLastSave="{00000000-0000-0000-0000-000000000000}"/>
  <bookViews>
    <workbookView xWindow="28680" yWindow="-120" windowWidth="29040" windowHeight="15840" xr2:uid="{E4602D85-B133-416B-8776-6E1B5FDD42E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4" i="1" l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54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30" i="1"/>
  <c r="K54" i="1"/>
  <c r="L54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54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30" i="1"/>
  <c r="D30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G7" i="1"/>
  <c r="G8" i="1"/>
  <c r="G9" i="1"/>
  <c r="G10" i="1"/>
  <c r="G11" i="1"/>
  <c r="G12" i="1"/>
  <c r="G13" i="1"/>
  <c r="G6" i="1"/>
  <c r="F5" i="1"/>
</calcChain>
</file>

<file path=xl/sharedStrings.xml><?xml version="1.0" encoding="utf-8"?>
<sst xmlns="http://schemas.openxmlformats.org/spreadsheetml/2006/main" count="42" uniqueCount="30">
  <si>
    <t>Badanie tła</t>
  </si>
  <si>
    <t>temperatura w sali - 24C</t>
  </si>
  <si>
    <t>Czarny</t>
  </si>
  <si>
    <t>Lustrzany</t>
  </si>
  <si>
    <t>Matowy</t>
  </si>
  <si>
    <t>tło</t>
  </si>
  <si>
    <t>temperatura [C]</t>
  </si>
  <si>
    <t>Biały [mV]</t>
  </si>
  <si>
    <t>120 + szkło</t>
  </si>
  <si>
    <t>tło nienagrzanej żarówki</t>
  </si>
  <si>
    <t>L [cm]</t>
  </si>
  <si>
    <t>napięcie na natężenie na lampie</t>
  </si>
  <si>
    <t>L = 6cm</t>
  </si>
  <si>
    <t>U [V]</t>
  </si>
  <si>
    <t>I [A]</t>
  </si>
  <si>
    <t>[mV]</t>
  </si>
  <si>
    <t>żarówka od odległości</t>
  </si>
  <si>
    <t>U = 10V</t>
  </si>
  <si>
    <t>I = 2,75 A</t>
  </si>
  <si>
    <t>s [cm]</t>
  </si>
  <si>
    <t>+szkło</t>
  </si>
  <si>
    <t>średnie tło</t>
  </si>
  <si>
    <t>bez tła</t>
  </si>
  <si>
    <t>szklo</t>
  </si>
  <si>
    <t>R [Om]</t>
  </si>
  <si>
    <t>alfa</t>
  </si>
  <si>
    <t>T [K]</t>
  </si>
  <si>
    <t>R/Rref</t>
  </si>
  <si>
    <t>średnia [mV]</t>
  </si>
  <si>
    <t>U [mV]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</si>
</sst>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quotePrefix="1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8F6A-1CF2-4B9E-B6CE-D5904AAC4D24}">
  <dimension ref="A1:P68"/>
  <sheetViews>
    <sheetView tabSelected="1" topLeftCell="A19" workbookViewId="0">
      <selection activeCell="C30" sqref="C30"/>
    </sheetView>
  </sheetViews>
  <sheetFormatPr defaultRowHeight="14.4" x14ac:dyDescent="0.3"/>
  <cols>
    <col min="1" max="4" width="8.88671875" style="1"/>
    <col min="5" max="6" width="9.109375" style="1" bestFit="1" customWidth="1"/>
    <col min="7" max="16" width="8.88671875" style="1"/>
  </cols>
  <sheetData>
    <row r="1" spans="1:10" x14ac:dyDescent="0.3">
      <c r="A1" s="1" t="s">
        <v>1</v>
      </c>
    </row>
    <row r="3" spans="1:10" x14ac:dyDescent="0.3">
      <c r="A3" s="1" t="s">
        <v>0</v>
      </c>
      <c r="G3" s="1" t="s">
        <v>22</v>
      </c>
    </row>
    <row r="4" spans="1:10" x14ac:dyDescent="0.3">
      <c r="A4" s="1" t="s">
        <v>6</v>
      </c>
      <c r="B4" s="1" t="s">
        <v>7</v>
      </c>
      <c r="C4" s="1" t="s">
        <v>2</v>
      </c>
      <c r="D4" s="1" t="s">
        <v>3</v>
      </c>
      <c r="E4" s="1" t="s">
        <v>4</v>
      </c>
      <c r="F4" s="1" t="s">
        <v>21</v>
      </c>
      <c r="G4" s="1" t="s">
        <v>7</v>
      </c>
      <c r="H4" s="1" t="s">
        <v>2</v>
      </c>
      <c r="I4" s="1" t="s">
        <v>3</v>
      </c>
      <c r="J4" s="1" t="s">
        <v>4</v>
      </c>
    </row>
    <row r="5" spans="1:10" x14ac:dyDescent="0.3">
      <c r="A5" s="1" t="s">
        <v>5</v>
      </c>
      <c r="B5" s="1">
        <v>0.04</v>
      </c>
      <c r="C5" s="1">
        <v>0.03</v>
      </c>
      <c r="D5" s="1">
        <v>0.01</v>
      </c>
      <c r="E5" s="1">
        <v>0.02</v>
      </c>
      <c r="F5" s="1">
        <f>AVERAGE(B5:E5)</f>
        <v>2.5000000000000001E-2</v>
      </c>
    </row>
    <row r="6" spans="1:10" x14ac:dyDescent="0.3">
      <c r="A6" s="3">
        <v>50</v>
      </c>
      <c r="B6" s="1">
        <v>3.28</v>
      </c>
      <c r="C6" s="1">
        <v>3.3</v>
      </c>
      <c r="D6" s="1">
        <v>0.16</v>
      </c>
      <c r="E6" s="1">
        <v>0.71</v>
      </c>
      <c r="G6" s="1">
        <f>B6-$F$5</f>
        <v>3.2549999999999999</v>
      </c>
      <c r="H6" s="1">
        <f t="shared" ref="H6:J13" si="0">C6-$F$5</f>
        <v>3.2749999999999999</v>
      </c>
      <c r="I6" s="1">
        <f t="shared" si="0"/>
        <v>0.13500000000000001</v>
      </c>
      <c r="J6" s="1">
        <f t="shared" si="0"/>
        <v>0.68499999999999994</v>
      </c>
    </row>
    <row r="7" spans="1:10" x14ac:dyDescent="0.3">
      <c r="A7" s="3">
        <v>61</v>
      </c>
      <c r="B7" s="1">
        <v>4.74</v>
      </c>
      <c r="C7" s="1">
        <v>4.8499999999999996</v>
      </c>
      <c r="D7" s="1">
        <v>0.23</v>
      </c>
      <c r="E7" s="1">
        <v>1.1299999999999999</v>
      </c>
      <c r="G7" s="1">
        <f t="shared" ref="G7:G13" si="1">B7-$F$5</f>
        <v>4.7149999999999999</v>
      </c>
      <c r="H7" s="1">
        <f t="shared" si="0"/>
        <v>4.8249999999999993</v>
      </c>
      <c r="I7" s="1">
        <f t="shared" si="0"/>
        <v>0.20500000000000002</v>
      </c>
      <c r="J7" s="1">
        <f t="shared" si="0"/>
        <v>1.105</v>
      </c>
    </row>
    <row r="8" spans="1:10" x14ac:dyDescent="0.3">
      <c r="A8" s="3">
        <v>70</v>
      </c>
      <c r="B8" s="1">
        <v>6.39</v>
      </c>
      <c r="C8" s="1">
        <v>6.4</v>
      </c>
      <c r="D8" s="1">
        <v>0.31</v>
      </c>
      <c r="E8" s="1">
        <v>1.5</v>
      </c>
      <c r="G8" s="1">
        <f t="shared" si="1"/>
        <v>6.3649999999999993</v>
      </c>
      <c r="H8" s="1">
        <f t="shared" si="0"/>
        <v>6.375</v>
      </c>
      <c r="I8" s="1">
        <f t="shared" si="0"/>
        <v>0.28499999999999998</v>
      </c>
      <c r="J8" s="1">
        <f t="shared" si="0"/>
        <v>1.4750000000000001</v>
      </c>
    </row>
    <row r="9" spans="1:10" x14ac:dyDescent="0.3">
      <c r="A9" s="3">
        <v>81</v>
      </c>
      <c r="B9" s="1">
        <v>7.88</v>
      </c>
      <c r="C9" s="1">
        <v>7.88</v>
      </c>
      <c r="D9" s="1">
        <v>0.38</v>
      </c>
      <c r="E9" s="1">
        <v>1.88</v>
      </c>
      <c r="G9" s="1">
        <f t="shared" si="1"/>
        <v>7.8549999999999995</v>
      </c>
      <c r="H9" s="1">
        <f t="shared" si="0"/>
        <v>7.8549999999999995</v>
      </c>
      <c r="I9" s="1">
        <f t="shared" si="0"/>
        <v>0.35499999999999998</v>
      </c>
      <c r="J9" s="1">
        <f t="shared" si="0"/>
        <v>1.855</v>
      </c>
    </row>
    <row r="10" spans="1:10" x14ac:dyDescent="0.3">
      <c r="A10" s="3">
        <v>91</v>
      </c>
      <c r="B10" s="1">
        <v>9.65</v>
      </c>
      <c r="C10" s="1">
        <v>9.5299999999999994</v>
      </c>
      <c r="D10" s="1">
        <v>0.47</v>
      </c>
      <c r="E10" s="1">
        <v>2.2599999999999998</v>
      </c>
      <c r="G10" s="1">
        <f t="shared" si="1"/>
        <v>9.625</v>
      </c>
      <c r="H10" s="1">
        <f t="shared" si="0"/>
        <v>9.504999999999999</v>
      </c>
      <c r="I10" s="1">
        <f t="shared" si="0"/>
        <v>0.44499999999999995</v>
      </c>
      <c r="J10" s="1">
        <f t="shared" si="0"/>
        <v>2.2349999999999999</v>
      </c>
    </row>
    <row r="11" spans="1:10" x14ac:dyDescent="0.3">
      <c r="A11" s="3">
        <v>101</v>
      </c>
      <c r="B11" s="1">
        <v>11.38</v>
      </c>
      <c r="C11" s="1">
        <v>11.2</v>
      </c>
      <c r="D11" s="1">
        <v>0.56000000000000005</v>
      </c>
      <c r="E11" s="1">
        <v>2.65</v>
      </c>
      <c r="G11" s="1">
        <f t="shared" si="1"/>
        <v>11.355</v>
      </c>
      <c r="H11" s="1">
        <f t="shared" si="0"/>
        <v>11.174999999999999</v>
      </c>
      <c r="I11" s="1">
        <f t="shared" si="0"/>
        <v>0.53500000000000003</v>
      </c>
      <c r="J11" s="1">
        <f t="shared" si="0"/>
        <v>2.625</v>
      </c>
    </row>
    <row r="12" spans="1:10" x14ac:dyDescent="0.3">
      <c r="A12" s="3">
        <v>111</v>
      </c>
      <c r="B12" s="1">
        <v>13.2</v>
      </c>
      <c r="C12" s="1">
        <v>13.09</v>
      </c>
      <c r="D12" s="1">
        <v>0.65</v>
      </c>
      <c r="E12" s="1">
        <v>3.12</v>
      </c>
      <c r="G12" s="1">
        <f t="shared" si="1"/>
        <v>13.174999999999999</v>
      </c>
      <c r="H12" s="1">
        <f t="shared" si="0"/>
        <v>13.065</v>
      </c>
      <c r="I12" s="1">
        <f t="shared" si="0"/>
        <v>0.625</v>
      </c>
      <c r="J12" s="1">
        <f t="shared" si="0"/>
        <v>3.0950000000000002</v>
      </c>
    </row>
    <row r="13" spans="1:10" x14ac:dyDescent="0.3">
      <c r="A13" s="3">
        <v>121</v>
      </c>
      <c r="B13" s="1">
        <v>15.06</v>
      </c>
      <c r="C13" s="1">
        <v>14.97</v>
      </c>
      <c r="D13" s="1">
        <v>0.76</v>
      </c>
      <c r="E13" s="1">
        <v>3.6</v>
      </c>
      <c r="G13" s="1">
        <f t="shared" si="1"/>
        <v>15.035</v>
      </c>
      <c r="H13" s="1">
        <f t="shared" si="0"/>
        <v>14.945</v>
      </c>
      <c r="I13" s="1">
        <f t="shared" si="0"/>
        <v>0.73499999999999999</v>
      </c>
      <c r="J13" s="1">
        <f t="shared" si="0"/>
        <v>3.5750000000000002</v>
      </c>
    </row>
    <row r="14" spans="1:10" x14ac:dyDescent="0.3">
      <c r="A14" s="1" t="s">
        <v>8</v>
      </c>
      <c r="C14" s="1">
        <v>-0.01</v>
      </c>
    </row>
    <row r="16" spans="1:10" x14ac:dyDescent="0.3">
      <c r="A16" s="1" t="s">
        <v>9</v>
      </c>
    </row>
    <row r="17" spans="1:9" x14ac:dyDescent="0.3">
      <c r="A17" s="1" t="s">
        <v>10</v>
      </c>
      <c r="B17" s="1" t="s">
        <v>29</v>
      </c>
    </row>
    <row r="18" spans="1:9" x14ac:dyDescent="0.3">
      <c r="A18" s="3">
        <v>6</v>
      </c>
      <c r="B18" s="1">
        <v>-0.05</v>
      </c>
    </row>
    <row r="19" spans="1:9" x14ac:dyDescent="0.3">
      <c r="A19" s="3">
        <v>16</v>
      </c>
      <c r="B19" s="1">
        <v>-0.08</v>
      </c>
    </row>
    <row r="20" spans="1:9" x14ac:dyDescent="0.3">
      <c r="A20" s="3">
        <v>26</v>
      </c>
      <c r="B20" s="1">
        <v>-0.06</v>
      </c>
    </row>
    <row r="21" spans="1:9" x14ac:dyDescent="0.3">
      <c r="A21" s="3">
        <v>36</v>
      </c>
      <c r="B21" s="1">
        <v>0</v>
      </c>
    </row>
    <row r="22" spans="1:9" x14ac:dyDescent="0.3">
      <c r="A22" s="3">
        <v>46</v>
      </c>
      <c r="B22" s="1">
        <v>0.06</v>
      </c>
    </row>
    <row r="23" spans="1:9" x14ac:dyDescent="0.3">
      <c r="A23" s="3">
        <v>56</v>
      </c>
      <c r="B23" s="1">
        <v>0.14000000000000001</v>
      </c>
    </row>
    <row r="24" spans="1:9" x14ac:dyDescent="0.3">
      <c r="A24" s="3">
        <v>66</v>
      </c>
      <c r="B24" s="1">
        <v>0.1</v>
      </c>
    </row>
    <row r="25" spans="1:9" x14ac:dyDescent="0.3">
      <c r="A25" s="3">
        <v>76</v>
      </c>
      <c r="B25" s="1">
        <v>0.09</v>
      </c>
    </row>
    <row r="27" spans="1:9" x14ac:dyDescent="0.3">
      <c r="A27" s="1" t="s">
        <v>11</v>
      </c>
    </row>
    <row r="28" spans="1:9" x14ac:dyDescent="0.3">
      <c r="A28" s="1" t="s">
        <v>12</v>
      </c>
      <c r="E28" s="1" t="s">
        <v>22</v>
      </c>
    </row>
    <row r="29" spans="1:9" x14ac:dyDescent="0.3">
      <c r="A29" s="1" t="s">
        <v>13</v>
      </c>
      <c r="B29" s="1" t="s">
        <v>14</v>
      </c>
      <c r="C29" s="1" t="s">
        <v>29</v>
      </c>
      <c r="D29" s="1" t="s">
        <v>21</v>
      </c>
      <c r="E29" s="1" t="s">
        <v>15</v>
      </c>
      <c r="F29" s="1" t="s">
        <v>24</v>
      </c>
      <c r="G29" s="1" t="s">
        <v>25</v>
      </c>
      <c r="H29" s="1" t="s">
        <v>26</v>
      </c>
      <c r="I29" s="1" t="s">
        <v>27</v>
      </c>
    </row>
    <row r="30" spans="1:9" x14ac:dyDescent="0.3">
      <c r="A30" s="1">
        <v>0.51</v>
      </c>
      <c r="B30" s="1">
        <v>0.78</v>
      </c>
      <c r="C30" s="1">
        <v>-0.01</v>
      </c>
      <c r="D30" s="1">
        <f>AVERAGE(B18:B25)</f>
        <v>2.5000000000000001E-2</v>
      </c>
      <c r="E30" s="1">
        <f>C30-$D$30</f>
        <v>-3.5000000000000003E-2</v>
      </c>
      <c r="F30" s="1">
        <f>A30/B30</f>
        <v>0.65384615384615385</v>
      </c>
      <c r="G30" s="1">
        <f xml:space="preserve"> 0.00407 * (F30/0.277) ^(0.11778)</f>
        <v>4.5032478989079474E-3</v>
      </c>
      <c r="H30" s="1">
        <f>((F30-0.277) / (G30*0.277)) + 300</f>
        <v>602.1053825123422</v>
      </c>
      <c r="I30" s="1">
        <f>F30/0.277</f>
        <v>2.3604554290474868</v>
      </c>
    </row>
    <row r="31" spans="1:9" x14ac:dyDescent="0.3">
      <c r="A31" s="1">
        <v>1.01</v>
      </c>
      <c r="B31" s="1">
        <v>0.97</v>
      </c>
      <c r="C31" s="1">
        <v>0.13</v>
      </c>
      <c r="E31" s="1">
        <f t="shared" ref="E31:E49" si="2">C31-$D$30</f>
        <v>0.10500000000000001</v>
      </c>
      <c r="F31" s="1">
        <f t="shared" ref="F31:F49" si="3">A31/B31</f>
        <v>1.0412371134020619</v>
      </c>
      <c r="G31" s="1">
        <f t="shared" ref="G31:G49" si="4" xml:space="preserve"> 0.00407 * (F31/0.277) ^(0.11778)</f>
        <v>4.7569231860567895E-3</v>
      </c>
      <c r="H31" s="1">
        <f t="shared" ref="H31:H49" si="5">((F31-0.277) / (G31*0.277)) + 300</f>
        <v>879.99228510371154</v>
      </c>
      <c r="I31" s="1">
        <f t="shared" ref="I31:I49" si="6">F31/0.277</f>
        <v>3.7589787487439055</v>
      </c>
    </row>
    <row r="32" spans="1:9" x14ac:dyDescent="0.3">
      <c r="A32" s="1">
        <v>1.51</v>
      </c>
      <c r="B32" s="1">
        <v>1.1100000000000001</v>
      </c>
      <c r="C32" s="1">
        <v>0.47</v>
      </c>
      <c r="E32" s="1">
        <f t="shared" si="2"/>
        <v>0.44499999999999995</v>
      </c>
      <c r="F32" s="1">
        <f t="shared" si="3"/>
        <v>1.3603603603603602</v>
      </c>
      <c r="G32" s="1">
        <f t="shared" si="4"/>
        <v>4.9090890074953474E-3</v>
      </c>
      <c r="H32" s="1">
        <f t="shared" si="5"/>
        <v>1096.6953189026237</v>
      </c>
      <c r="I32" s="1">
        <f t="shared" si="6"/>
        <v>4.9110482323478708</v>
      </c>
    </row>
    <row r="33" spans="1:9" x14ac:dyDescent="0.3">
      <c r="A33" s="1">
        <v>2.0099999999999998</v>
      </c>
      <c r="B33" s="1">
        <v>1.25</v>
      </c>
      <c r="C33" s="1">
        <v>1</v>
      </c>
      <c r="E33" s="1">
        <f t="shared" si="2"/>
        <v>0.97499999999999998</v>
      </c>
      <c r="F33" s="1">
        <f t="shared" si="3"/>
        <v>1.6079999999999999</v>
      </c>
      <c r="G33" s="1">
        <f t="shared" si="4"/>
        <v>5.006745455988974E-3</v>
      </c>
      <c r="H33" s="1">
        <f t="shared" si="5"/>
        <v>1259.7160858011732</v>
      </c>
      <c r="I33" s="1">
        <f t="shared" si="6"/>
        <v>5.8050541516245477</v>
      </c>
    </row>
    <row r="34" spans="1:9" x14ac:dyDescent="0.3">
      <c r="A34" s="1">
        <v>2.5099999999999998</v>
      </c>
      <c r="B34" s="1">
        <v>1.37</v>
      </c>
      <c r="C34" s="1">
        <v>1.7</v>
      </c>
      <c r="E34" s="1">
        <f t="shared" si="2"/>
        <v>1.675</v>
      </c>
      <c r="F34" s="1">
        <f t="shared" si="3"/>
        <v>1.8321167883211675</v>
      </c>
      <c r="G34" s="1">
        <f t="shared" si="4"/>
        <v>5.0842835666553687E-3</v>
      </c>
      <c r="H34" s="1">
        <f t="shared" si="5"/>
        <v>1404.214577420493</v>
      </c>
      <c r="I34" s="1">
        <f t="shared" si="6"/>
        <v>6.614140030040315</v>
      </c>
    </row>
    <row r="35" spans="1:9" x14ac:dyDescent="0.3">
      <c r="A35" s="1">
        <v>3</v>
      </c>
      <c r="B35" s="1">
        <v>1.49</v>
      </c>
      <c r="C35" s="1">
        <v>2.56</v>
      </c>
      <c r="E35" s="1">
        <f t="shared" si="2"/>
        <v>2.5350000000000001</v>
      </c>
      <c r="F35" s="1">
        <f t="shared" si="3"/>
        <v>2.0134228187919465</v>
      </c>
      <c r="G35" s="1">
        <f t="shared" si="4"/>
        <v>5.141106549417262E-3</v>
      </c>
      <c r="H35" s="1">
        <f t="shared" si="5"/>
        <v>1519.3239676743433</v>
      </c>
      <c r="I35" s="1">
        <f t="shared" si="6"/>
        <v>7.2686744360720086</v>
      </c>
    </row>
    <row r="36" spans="1:9" x14ac:dyDescent="0.3">
      <c r="A36" s="1">
        <v>3.51</v>
      </c>
      <c r="B36" s="1">
        <v>1.61</v>
      </c>
      <c r="C36" s="1">
        <v>3.52</v>
      </c>
      <c r="E36" s="1">
        <f t="shared" si="2"/>
        <v>3.4950000000000001</v>
      </c>
      <c r="F36" s="1">
        <f t="shared" si="3"/>
        <v>2.1801242236024843</v>
      </c>
      <c r="G36" s="1">
        <f t="shared" si="4"/>
        <v>5.1894993575555496E-3</v>
      </c>
      <c r="H36" s="1">
        <f t="shared" si="5"/>
        <v>1623.9204956714896</v>
      </c>
      <c r="I36" s="1">
        <f t="shared" si="6"/>
        <v>7.8704845617418195</v>
      </c>
    </row>
    <row r="37" spans="1:9" x14ac:dyDescent="0.3">
      <c r="A37" s="1">
        <v>4</v>
      </c>
      <c r="B37" s="1">
        <v>1.71</v>
      </c>
      <c r="C37" s="1">
        <v>4.67</v>
      </c>
      <c r="E37" s="1">
        <f t="shared" si="2"/>
        <v>4.6449999999999996</v>
      </c>
      <c r="F37" s="1">
        <f t="shared" si="3"/>
        <v>2.3391812865497075</v>
      </c>
      <c r="G37" s="1">
        <f t="shared" si="4"/>
        <v>5.2327198725414317E-3</v>
      </c>
      <c r="H37" s="1">
        <f t="shared" si="5"/>
        <v>1722.7204908185267</v>
      </c>
      <c r="I37" s="1">
        <f t="shared" si="6"/>
        <v>8.4446977853780041</v>
      </c>
    </row>
    <row r="38" spans="1:9" x14ac:dyDescent="0.3">
      <c r="A38" s="1">
        <v>4.5</v>
      </c>
      <c r="B38" s="1">
        <v>1.82</v>
      </c>
      <c r="C38" s="1">
        <v>5.9</v>
      </c>
      <c r="E38" s="1">
        <f t="shared" si="2"/>
        <v>5.875</v>
      </c>
      <c r="F38" s="1">
        <f t="shared" si="3"/>
        <v>2.4725274725274726</v>
      </c>
      <c r="G38" s="1">
        <f t="shared" si="4"/>
        <v>5.2669998236982629E-3</v>
      </c>
      <c r="H38" s="1">
        <f t="shared" si="5"/>
        <v>1804.8589754874092</v>
      </c>
      <c r="I38" s="1">
        <f t="shared" si="6"/>
        <v>8.9260919585829335</v>
      </c>
    </row>
    <row r="39" spans="1:9" x14ac:dyDescent="0.3">
      <c r="A39" s="1">
        <v>5</v>
      </c>
      <c r="B39" s="1">
        <v>1.91</v>
      </c>
      <c r="C39" s="1">
        <v>7.17</v>
      </c>
      <c r="E39" s="1">
        <f t="shared" si="2"/>
        <v>7.1449999999999996</v>
      </c>
      <c r="F39" s="1">
        <f t="shared" si="3"/>
        <v>2.6178010471204192</v>
      </c>
      <c r="G39" s="1">
        <f t="shared" si="4"/>
        <v>5.302537140719322E-3</v>
      </c>
      <c r="H39" s="1">
        <f t="shared" si="5"/>
        <v>1893.6796051026315</v>
      </c>
      <c r="I39" s="1">
        <f t="shared" si="6"/>
        <v>9.4505452964636056</v>
      </c>
    </row>
    <row r="40" spans="1:9" x14ac:dyDescent="0.3">
      <c r="A40" s="1">
        <v>5.5</v>
      </c>
      <c r="B40" s="1">
        <v>2.0099999999999998</v>
      </c>
      <c r="C40" s="1">
        <v>8.5</v>
      </c>
      <c r="E40" s="1">
        <f t="shared" si="2"/>
        <v>8.4749999999999996</v>
      </c>
      <c r="F40" s="1">
        <f t="shared" si="3"/>
        <v>2.7363184079601992</v>
      </c>
      <c r="G40" s="1">
        <f t="shared" si="4"/>
        <v>5.330262876191841E-3</v>
      </c>
      <c r="H40" s="1">
        <f t="shared" si="5"/>
        <v>1965.6600267440401</v>
      </c>
      <c r="I40" s="1">
        <f t="shared" si="6"/>
        <v>9.8784058049104662</v>
      </c>
    </row>
    <row r="41" spans="1:9" x14ac:dyDescent="0.3">
      <c r="A41" s="1">
        <v>6</v>
      </c>
      <c r="B41" s="1">
        <v>2.1</v>
      </c>
      <c r="C41" s="1">
        <v>9.93</v>
      </c>
      <c r="E41" s="1">
        <f t="shared" si="2"/>
        <v>9.9049999999999994</v>
      </c>
      <c r="F41" s="1">
        <f t="shared" si="3"/>
        <v>2.8571428571428572</v>
      </c>
      <c r="G41" s="1">
        <f t="shared" si="4"/>
        <v>5.3574584034178415E-3</v>
      </c>
      <c r="H41" s="1">
        <f t="shared" si="5"/>
        <v>2038.6220201351339</v>
      </c>
      <c r="I41" s="1">
        <f t="shared" si="6"/>
        <v>10.314595152140278</v>
      </c>
    </row>
    <row r="42" spans="1:9" x14ac:dyDescent="0.3">
      <c r="A42" s="1">
        <v>6.5</v>
      </c>
      <c r="B42" s="1">
        <v>2.19</v>
      </c>
      <c r="C42" s="1">
        <v>11.51</v>
      </c>
      <c r="E42" s="1">
        <f t="shared" si="2"/>
        <v>11.484999999999999</v>
      </c>
      <c r="F42" s="1">
        <f t="shared" si="3"/>
        <v>2.9680365296803655</v>
      </c>
      <c r="G42" s="1">
        <f t="shared" si="4"/>
        <v>5.3815399587298649E-3</v>
      </c>
      <c r="H42" s="1">
        <f t="shared" si="5"/>
        <v>2105.2329620606611</v>
      </c>
      <c r="I42" s="1">
        <f t="shared" si="6"/>
        <v>10.714933320145724</v>
      </c>
    </row>
    <row r="43" spans="1:9" x14ac:dyDescent="0.3">
      <c r="A43" s="1">
        <v>7</v>
      </c>
      <c r="B43" s="1">
        <v>2.2799999999999998</v>
      </c>
      <c r="C43" s="1">
        <v>13.1</v>
      </c>
      <c r="E43" s="1">
        <f t="shared" si="2"/>
        <v>13.074999999999999</v>
      </c>
      <c r="F43" s="1">
        <f t="shared" si="3"/>
        <v>3.0701754385964914</v>
      </c>
      <c r="G43" s="1">
        <f t="shared" si="4"/>
        <v>5.4030280586920467E-3</v>
      </c>
      <c r="H43" s="1">
        <f t="shared" si="5"/>
        <v>2166.2989963723535</v>
      </c>
      <c r="I43" s="1">
        <f t="shared" si="6"/>
        <v>11.083665843308632</v>
      </c>
    </row>
    <row r="44" spans="1:9" x14ac:dyDescent="0.3">
      <c r="A44" s="1">
        <v>7.5</v>
      </c>
      <c r="B44" s="1">
        <v>2.36</v>
      </c>
      <c r="C44" s="1">
        <v>14.66</v>
      </c>
      <c r="E44" s="1">
        <f t="shared" si="2"/>
        <v>14.635</v>
      </c>
      <c r="F44" s="1">
        <f t="shared" si="3"/>
        <v>3.1779661016949152</v>
      </c>
      <c r="G44" s="1">
        <f t="shared" si="4"/>
        <v>5.4250317210278592E-3</v>
      </c>
      <c r="H44" s="1">
        <f t="shared" si="5"/>
        <v>2230.4590921707531</v>
      </c>
      <c r="I44" s="1">
        <f t="shared" si="6"/>
        <v>11.472801811172978</v>
      </c>
    </row>
    <row r="45" spans="1:9" x14ac:dyDescent="0.3">
      <c r="A45" s="1">
        <v>8</v>
      </c>
      <c r="B45" s="1">
        <v>2.44</v>
      </c>
      <c r="C45" s="1">
        <v>16.41</v>
      </c>
      <c r="E45" s="1">
        <f t="shared" si="2"/>
        <v>16.385000000000002</v>
      </c>
      <c r="F45" s="1">
        <f t="shared" si="3"/>
        <v>3.278688524590164</v>
      </c>
      <c r="G45" s="1">
        <f t="shared" si="4"/>
        <v>5.445005301576088E-3</v>
      </c>
      <c r="H45" s="1">
        <f t="shared" si="5"/>
        <v>2290.1579642638399</v>
      </c>
      <c r="I45" s="1">
        <f t="shared" si="6"/>
        <v>11.836420666390483</v>
      </c>
    </row>
    <row r="46" spans="1:9" x14ac:dyDescent="0.3">
      <c r="A46" s="1">
        <v>8.5</v>
      </c>
      <c r="B46" s="1">
        <v>2.52</v>
      </c>
      <c r="C46" s="1">
        <v>17.77</v>
      </c>
      <c r="E46" s="1">
        <f t="shared" si="2"/>
        <v>17.745000000000001</v>
      </c>
      <c r="F46" s="1">
        <f t="shared" si="3"/>
        <v>3.373015873015873</v>
      </c>
      <c r="G46" s="1">
        <f t="shared" si="4"/>
        <v>5.463225758965168E-3</v>
      </c>
      <c r="H46" s="1">
        <f t="shared" si="5"/>
        <v>2345.8522314997135</v>
      </c>
      <c r="I46" s="1">
        <f t="shared" si="6"/>
        <v>12.176952610165605</v>
      </c>
    </row>
    <row r="47" spans="1:9" x14ac:dyDescent="0.3">
      <c r="A47" s="1">
        <v>9</v>
      </c>
      <c r="B47" s="1">
        <v>2.6</v>
      </c>
      <c r="C47" s="1">
        <v>19.77</v>
      </c>
      <c r="E47" s="1">
        <f t="shared" si="2"/>
        <v>19.745000000000001</v>
      </c>
      <c r="F47" s="1">
        <f t="shared" si="3"/>
        <v>3.4615384615384612</v>
      </c>
      <c r="G47" s="1">
        <f t="shared" si="4"/>
        <v>5.4799205739908801E-3</v>
      </c>
      <c r="H47" s="1">
        <f t="shared" si="5"/>
        <v>2397.9371118226791</v>
      </c>
      <c r="I47" s="1">
        <f t="shared" si="6"/>
        <v>12.496528742016105</v>
      </c>
    </row>
    <row r="48" spans="1:9" x14ac:dyDescent="0.3">
      <c r="A48" s="1">
        <v>9.5</v>
      </c>
      <c r="B48" s="1">
        <v>2.68</v>
      </c>
      <c r="C48" s="1">
        <v>21.73</v>
      </c>
      <c r="E48" s="1">
        <f t="shared" si="2"/>
        <v>21.705000000000002</v>
      </c>
      <c r="F48" s="1">
        <f t="shared" si="3"/>
        <v>3.544776119402985</v>
      </c>
      <c r="G48" s="1">
        <f t="shared" si="4"/>
        <v>5.4952785621263369E-3</v>
      </c>
      <c r="H48" s="1">
        <f t="shared" si="5"/>
        <v>2446.7566327067325</v>
      </c>
      <c r="I48" s="1">
        <f t="shared" si="6"/>
        <v>12.79702570181583</v>
      </c>
    </row>
    <row r="49" spans="1:14" x14ac:dyDescent="0.3">
      <c r="A49" s="1">
        <v>10</v>
      </c>
      <c r="B49" s="1">
        <v>2.75</v>
      </c>
      <c r="C49" s="1">
        <v>23.76</v>
      </c>
      <c r="E49" s="1">
        <f t="shared" si="2"/>
        <v>23.735000000000003</v>
      </c>
      <c r="F49" s="1">
        <f t="shared" si="3"/>
        <v>3.6363636363636362</v>
      </c>
      <c r="G49" s="1">
        <f t="shared" si="4"/>
        <v>5.5118137939957059E-3</v>
      </c>
      <c r="H49" s="1">
        <f t="shared" si="5"/>
        <v>2500.3041123197445</v>
      </c>
      <c r="I49" s="1">
        <f t="shared" si="6"/>
        <v>13.127666557269444</v>
      </c>
    </row>
    <row r="51" spans="1:14" x14ac:dyDescent="0.3">
      <c r="A51" s="1" t="s">
        <v>16</v>
      </c>
    </row>
    <row r="52" spans="1:14" x14ac:dyDescent="0.3">
      <c r="A52" s="1" t="s">
        <v>17</v>
      </c>
      <c r="B52" s="1" t="s">
        <v>18</v>
      </c>
      <c r="H52" s="1" t="s">
        <v>22</v>
      </c>
    </row>
    <row r="53" spans="1:14" x14ac:dyDescent="0.3">
      <c r="A53" s="1" t="s">
        <v>19</v>
      </c>
      <c r="B53" s="1" t="s">
        <v>15</v>
      </c>
      <c r="E53" s="2" t="s">
        <v>20</v>
      </c>
      <c r="G53" s="1" t="s">
        <v>21</v>
      </c>
      <c r="H53" s="1" t="s">
        <v>15</v>
      </c>
      <c r="K53" s="1" t="s">
        <v>23</v>
      </c>
      <c r="M53" s="1" t="s">
        <v>28</v>
      </c>
      <c r="N53" s="1" t="s">
        <v>23</v>
      </c>
    </row>
    <row r="54" spans="1:14" x14ac:dyDescent="0.3">
      <c r="A54" s="3">
        <v>6</v>
      </c>
      <c r="B54" s="1">
        <v>23.93</v>
      </c>
      <c r="C54" s="1">
        <v>24.1</v>
      </c>
      <c r="D54" s="1">
        <v>24.12</v>
      </c>
      <c r="E54" s="1">
        <v>17</v>
      </c>
      <c r="F54" s="1">
        <v>17.5</v>
      </c>
      <c r="G54" s="1">
        <v>2.5000000000000001E-2</v>
      </c>
      <c r="H54" s="1">
        <f>B54-$G$54</f>
        <v>23.905000000000001</v>
      </c>
      <c r="I54" s="1">
        <f t="shared" ref="I54:J68" si="7">C54-$G$54</f>
        <v>24.075000000000003</v>
      </c>
      <c r="J54" s="1">
        <f t="shared" si="7"/>
        <v>24.095000000000002</v>
      </c>
      <c r="K54" s="1">
        <f t="shared" ref="K54" si="8">E54-$G$54</f>
        <v>16.975000000000001</v>
      </c>
      <c r="L54" s="1">
        <f t="shared" ref="L54" si="9">F54-$G$54</f>
        <v>17.475000000000001</v>
      </c>
      <c r="M54" s="1">
        <f>AVERAGE(H54:J54)</f>
        <v>24.025000000000002</v>
      </c>
      <c r="N54" s="1">
        <f>AVERAGE(K54:L54)</f>
        <v>17.225000000000001</v>
      </c>
    </row>
    <row r="55" spans="1:14" x14ac:dyDescent="0.3">
      <c r="A55" s="3">
        <v>11</v>
      </c>
      <c r="B55" s="1">
        <v>8.23</v>
      </c>
      <c r="C55" s="1">
        <v>8.2200000000000006</v>
      </c>
      <c r="D55" s="1">
        <v>8.1300000000000008</v>
      </c>
      <c r="H55" s="1">
        <f t="shared" ref="H55:H68" si="10">B55-$G$54</f>
        <v>8.2050000000000001</v>
      </c>
      <c r="I55" s="1">
        <f t="shared" si="7"/>
        <v>8.1950000000000003</v>
      </c>
      <c r="J55" s="1">
        <f t="shared" si="7"/>
        <v>8.1050000000000004</v>
      </c>
      <c r="M55" s="1">
        <f t="shared" ref="M55:M68" si="11">AVERAGE(H55:J55)</f>
        <v>8.168333333333333</v>
      </c>
    </row>
    <row r="56" spans="1:14" x14ac:dyDescent="0.3">
      <c r="A56" s="3">
        <v>16</v>
      </c>
      <c r="B56" s="1">
        <v>3.98</v>
      </c>
      <c r="C56" s="1">
        <v>4.0599999999999996</v>
      </c>
      <c r="D56" s="1">
        <v>4.04</v>
      </c>
      <c r="H56" s="1">
        <f t="shared" si="10"/>
        <v>3.9550000000000001</v>
      </c>
      <c r="I56" s="1">
        <f t="shared" si="7"/>
        <v>4.0349999999999993</v>
      </c>
      <c r="J56" s="1">
        <f t="shared" si="7"/>
        <v>4.0149999999999997</v>
      </c>
      <c r="M56" s="1">
        <f t="shared" si="11"/>
        <v>4.001666666666666</v>
      </c>
    </row>
    <row r="57" spans="1:14" x14ac:dyDescent="0.3">
      <c r="A57" s="3">
        <v>21</v>
      </c>
      <c r="B57" s="1">
        <v>2.37</v>
      </c>
      <c r="C57" s="1">
        <v>2.42</v>
      </c>
      <c r="D57" s="1">
        <v>2.42</v>
      </c>
      <c r="H57" s="1">
        <f t="shared" si="10"/>
        <v>2.3450000000000002</v>
      </c>
      <c r="I57" s="1">
        <f t="shared" si="7"/>
        <v>2.395</v>
      </c>
      <c r="J57" s="1">
        <f t="shared" si="7"/>
        <v>2.395</v>
      </c>
      <c r="M57" s="1">
        <f t="shared" si="11"/>
        <v>2.3783333333333334</v>
      </c>
    </row>
    <row r="58" spans="1:14" x14ac:dyDescent="0.3">
      <c r="A58" s="3">
        <v>26</v>
      </c>
      <c r="B58" s="1">
        <v>1.6</v>
      </c>
      <c r="C58" s="1">
        <v>1.62</v>
      </c>
      <c r="D58" s="1">
        <v>1.62</v>
      </c>
      <c r="H58" s="1">
        <f t="shared" si="10"/>
        <v>1.5750000000000002</v>
      </c>
      <c r="I58" s="1">
        <f t="shared" si="7"/>
        <v>1.5950000000000002</v>
      </c>
      <c r="J58" s="1">
        <f t="shared" si="7"/>
        <v>1.5950000000000002</v>
      </c>
      <c r="M58" s="1">
        <f t="shared" si="11"/>
        <v>1.5883333333333336</v>
      </c>
    </row>
    <row r="59" spans="1:14" x14ac:dyDescent="0.3">
      <c r="A59" s="3">
        <v>31</v>
      </c>
      <c r="B59" s="1">
        <v>1.1599999999999999</v>
      </c>
      <c r="C59" s="1">
        <v>1.23</v>
      </c>
      <c r="D59" s="1">
        <v>1.19</v>
      </c>
      <c r="H59" s="1">
        <f t="shared" si="10"/>
        <v>1.135</v>
      </c>
      <c r="I59" s="1">
        <f t="shared" si="7"/>
        <v>1.2050000000000001</v>
      </c>
      <c r="J59" s="1">
        <f t="shared" si="7"/>
        <v>1.165</v>
      </c>
      <c r="M59" s="1">
        <f t="shared" si="11"/>
        <v>1.1683333333333332</v>
      </c>
    </row>
    <row r="60" spans="1:14" x14ac:dyDescent="0.3">
      <c r="A60" s="3">
        <v>36</v>
      </c>
      <c r="B60" s="1">
        <v>0.9</v>
      </c>
      <c r="C60" s="1">
        <v>0.87</v>
      </c>
      <c r="D60" s="1">
        <v>0.92</v>
      </c>
      <c r="H60" s="1">
        <f t="shared" si="10"/>
        <v>0.875</v>
      </c>
      <c r="I60" s="1">
        <f t="shared" si="7"/>
        <v>0.84499999999999997</v>
      </c>
      <c r="J60" s="1">
        <f t="shared" si="7"/>
        <v>0.89500000000000002</v>
      </c>
      <c r="M60" s="1">
        <f t="shared" si="11"/>
        <v>0.8716666666666667</v>
      </c>
    </row>
    <row r="61" spans="1:14" x14ac:dyDescent="0.3">
      <c r="A61" s="3">
        <v>41</v>
      </c>
      <c r="B61" s="1">
        <v>0.69</v>
      </c>
      <c r="C61" s="1">
        <v>0.69</v>
      </c>
      <c r="D61" s="1">
        <v>0.74</v>
      </c>
      <c r="H61" s="1">
        <f t="shared" si="10"/>
        <v>0.66499999999999992</v>
      </c>
      <c r="I61" s="1">
        <f t="shared" si="7"/>
        <v>0.66499999999999992</v>
      </c>
      <c r="J61" s="1">
        <f t="shared" si="7"/>
        <v>0.71499999999999997</v>
      </c>
      <c r="M61" s="1">
        <f t="shared" si="11"/>
        <v>0.68166666666666664</v>
      </c>
    </row>
    <row r="62" spans="1:14" x14ac:dyDescent="0.3">
      <c r="A62" s="3">
        <v>46</v>
      </c>
      <c r="B62" s="1">
        <v>0.6</v>
      </c>
      <c r="C62" s="1">
        <v>0.56000000000000005</v>
      </c>
      <c r="D62" s="1">
        <v>0.6</v>
      </c>
      <c r="H62" s="1">
        <f t="shared" si="10"/>
        <v>0.57499999999999996</v>
      </c>
      <c r="I62" s="1">
        <f t="shared" si="7"/>
        <v>0.53500000000000003</v>
      </c>
      <c r="J62" s="1">
        <f t="shared" si="7"/>
        <v>0.57499999999999996</v>
      </c>
      <c r="M62" s="1">
        <f t="shared" si="11"/>
        <v>0.56166666666666665</v>
      </c>
    </row>
    <row r="63" spans="1:14" x14ac:dyDescent="0.3">
      <c r="A63" s="3">
        <v>51</v>
      </c>
      <c r="B63" s="1">
        <v>0.53</v>
      </c>
      <c r="C63" s="1">
        <v>0.45</v>
      </c>
      <c r="D63" s="1">
        <v>0.51</v>
      </c>
      <c r="H63" s="1">
        <f t="shared" si="10"/>
        <v>0.505</v>
      </c>
      <c r="I63" s="1">
        <f t="shared" si="7"/>
        <v>0.42499999999999999</v>
      </c>
      <c r="J63" s="1">
        <f t="shared" si="7"/>
        <v>0.48499999999999999</v>
      </c>
      <c r="M63" s="1">
        <f t="shared" si="11"/>
        <v>0.47166666666666668</v>
      </c>
    </row>
    <row r="64" spans="1:14" x14ac:dyDescent="0.3">
      <c r="A64" s="3">
        <v>56</v>
      </c>
      <c r="B64" s="1">
        <v>0.44</v>
      </c>
      <c r="C64" s="1">
        <v>0.41</v>
      </c>
      <c r="D64" s="1">
        <v>0.38</v>
      </c>
      <c r="H64" s="1">
        <f t="shared" si="10"/>
        <v>0.41499999999999998</v>
      </c>
      <c r="I64" s="1">
        <f t="shared" si="7"/>
        <v>0.38499999999999995</v>
      </c>
      <c r="J64" s="1">
        <f t="shared" si="7"/>
        <v>0.35499999999999998</v>
      </c>
      <c r="M64" s="1">
        <f t="shared" si="11"/>
        <v>0.38499999999999995</v>
      </c>
    </row>
    <row r="65" spans="1:13" x14ac:dyDescent="0.3">
      <c r="A65" s="3">
        <v>61</v>
      </c>
      <c r="B65" s="1">
        <v>0.37</v>
      </c>
      <c r="C65" s="1">
        <v>0.33</v>
      </c>
      <c r="D65" s="1">
        <v>0.36</v>
      </c>
      <c r="H65" s="1">
        <f t="shared" si="10"/>
        <v>0.34499999999999997</v>
      </c>
      <c r="I65" s="1">
        <f t="shared" si="7"/>
        <v>0.30499999999999999</v>
      </c>
      <c r="J65" s="1">
        <f t="shared" si="7"/>
        <v>0.33499999999999996</v>
      </c>
      <c r="M65" s="1">
        <f t="shared" si="11"/>
        <v>0.32833333333333331</v>
      </c>
    </row>
    <row r="66" spans="1:13" x14ac:dyDescent="0.3">
      <c r="A66" s="3">
        <v>66</v>
      </c>
      <c r="B66" s="1">
        <v>0.3</v>
      </c>
      <c r="C66" s="1">
        <v>0.27</v>
      </c>
      <c r="D66" s="1">
        <v>0.31</v>
      </c>
      <c r="H66" s="1">
        <f t="shared" si="10"/>
        <v>0.27499999999999997</v>
      </c>
      <c r="I66" s="1">
        <f t="shared" si="7"/>
        <v>0.24500000000000002</v>
      </c>
      <c r="J66" s="1">
        <f t="shared" si="7"/>
        <v>0.28499999999999998</v>
      </c>
      <c r="M66" s="1">
        <f t="shared" si="11"/>
        <v>0.26833333333333331</v>
      </c>
    </row>
    <row r="67" spans="1:13" x14ac:dyDescent="0.3">
      <c r="A67" s="3">
        <v>71</v>
      </c>
      <c r="B67" s="1">
        <v>0.27</v>
      </c>
      <c r="C67" s="1">
        <v>0.26</v>
      </c>
      <c r="D67" s="1">
        <v>0.27</v>
      </c>
      <c r="H67" s="1">
        <f t="shared" si="10"/>
        <v>0.24500000000000002</v>
      </c>
      <c r="I67" s="1">
        <f t="shared" si="7"/>
        <v>0.23500000000000001</v>
      </c>
      <c r="J67" s="1">
        <f t="shared" si="7"/>
        <v>0.24500000000000002</v>
      </c>
      <c r="M67" s="1">
        <f t="shared" si="11"/>
        <v>0.2416666666666667</v>
      </c>
    </row>
    <row r="68" spans="1:13" x14ac:dyDescent="0.3">
      <c r="A68" s="3">
        <v>76</v>
      </c>
      <c r="B68" s="1">
        <v>0.26</v>
      </c>
      <c r="C68" s="1">
        <v>0.19</v>
      </c>
      <c r="D68" s="1">
        <v>0.24</v>
      </c>
      <c r="H68" s="1">
        <f t="shared" si="10"/>
        <v>0.23500000000000001</v>
      </c>
      <c r="I68" s="1">
        <f t="shared" si="7"/>
        <v>0.16500000000000001</v>
      </c>
      <c r="J68" s="1">
        <f t="shared" si="7"/>
        <v>0.215</v>
      </c>
      <c r="M68" s="1">
        <f t="shared" si="11"/>
        <v>0.20499999999999999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2022-04-05T09:44:20Z</dcterms:created>
  <dcterms:modified xsi:type="dcterms:W3CDTF">2022-04-20T16:20:08Z</dcterms:modified>
</cp:coreProperties>
</file>