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.perez\Desktop\"/>
    </mc:Choice>
  </mc:AlternateContent>
  <xr:revisionPtr revIDLastSave="0" documentId="13_ncr:1_{6A4D240D-5CC8-4D3F-AE4B-4D571F5FD7F7}" xr6:coauthVersionLast="47" xr6:coauthVersionMax="47" xr10:uidLastSave="{00000000-0000-0000-0000-000000000000}"/>
  <bookViews>
    <workbookView xWindow="-110" yWindow="-110" windowWidth="19420" windowHeight="10300" xr2:uid="{A5E3C48D-6A6A-4DCB-A9A8-A6BCCFEB1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E9" i="1"/>
  <c r="E10" i="1" s="1"/>
  <c r="F9" i="1"/>
  <c r="J5" i="1"/>
  <c r="C9" i="1"/>
  <c r="C10" i="1"/>
  <c r="D9" i="1"/>
  <c r="D10" i="1" s="1"/>
  <c r="F10" i="1" l="1"/>
  <c r="D11" i="1"/>
</calcChain>
</file>

<file path=xl/sharedStrings.xml><?xml version="1.0" encoding="utf-8"?>
<sst xmlns="http://schemas.openxmlformats.org/spreadsheetml/2006/main" count="37" uniqueCount="33">
  <si>
    <t>Datalake</t>
  </si>
  <si>
    <t>4 meses</t>
  </si>
  <si>
    <t>160h</t>
  </si>
  <si>
    <t>Tempo</t>
  </si>
  <si>
    <t>Custo Unit.</t>
  </si>
  <si>
    <t>5 meses</t>
  </si>
  <si>
    <t>Cientista de Dados</t>
  </si>
  <si>
    <t>Desenvolvedores</t>
  </si>
  <si>
    <t>Horas Úteis p/ mês</t>
  </si>
  <si>
    <t>100 p/ hora</t>
  </si>
  <si>
    <t>Softwares</t>
  </si>
  <si>
    <t>Front / End</t>
  </si>
  <si>
    <t>Mensal</t>
  </si>
  <si>
    <t>Licenças</t>
  </si>
  <si>
    <t>--</t>
  </si>
  <si>
    <t>Equipe</t>
  </si>
  <si>
    <t>Qtde</t>
  </si>
  <si>
    <t>Kratos - Investimento</t>
  </si>
  <si>
    <t>Valor Mensal</t>
  </si>
  <si>
    <t>Valor Total</t>
  </si>
  <si>
    <t>Investimento Total</t>
  </si>
  <si>
    <t>Prazo</t>
  </si>
  <si>
    <t>07 meses</t>
  </si>
  <si>
    <t>Qtde Pessoas</t>
  </si>
  <si>
    <t>03 colaboradores</t>
  </si>
  <si>
    <t>Setup</t>
  </si>
  <si>
    <t xml:space="preserve">Investimento Total </t>
  </si>
  <si>
    <t>Desenvolvedor</t>
  </si>
  <si>
    <t>Manutenção</t>
  </si>
  <si>
    <t>200 p/ hora</t>
  </si>
  <si>
    <t>06 meses</t>
  </si>
  <si>
    <t>500 USD</t>
  </si>
  <si>
    <t>90 p/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</si>
</sst>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43" fontId="0" fillId="0" borderId="1" xfId="1" applyFont="1" applyBorder="1" applyAlignment="1">
      <alignment vertical="center"/>
    </xf>
    <xf numFmtId="43" fontId="0" fillId="0" borderId="1" xfId="1" applyFont="1" applyBorder="1"/>
    <xf numFmtId="44" fontId="0" fillId="0" borderId="1" xfId="2" applyFont="1" applyBorder="1" applyAlignment="1">
      <alignment vertical="center"/>
    </xf>
    <xf numFmtId="0" fontId="2" fillId="0" borderId="1" xfId="0" applyFont="1" applyBorder="1"/>
    <xf numFmtId="4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9C8-BA12-4F5B-9F0D-B1D8ED8F7A42}">
  <dimension ref="B2:J11"/>
  <sheetViews>
    <sheetView tabSelected="1" workbookViewId="0">
      <selection activeCell="J12" sqref="J12"/>
    </sheetView>
  </sheetViews>
  <sheetFormatPr defaultRowHeight="14.5" x14ac:dyDescent="0.35"/>
  <cols>
    <col min="1" max="1" width="3.7265625" customWidth="1"/>
    <col min="2" max="2" width="16.7265625" bestFit="1" customWidth="1"/>
    <col min="3" max="3" width="16.36328125" bestFit="1" customWidth="1"/>
    <col min="4" max="4" width="15.1796875" bestFit="1" customWidth="1"/>
    <col min="5" max="5" width="15.1796875" customWidth="1"/>
    <col min="6" max="6" width="10.08984375" bestFit="1" customWidth="1"/>
    <col min="9" max="9" width="17.26953125" bestFit="1" customWidth="1"/>
    <col min="10" max="10" width="16.36328125" bestFit="1" customWidth="1"/>
  </cols>
  <sheetData>
    <row r="2" spans="2:10" x14ac:dyDescent="0.35">
      <c r="B2" s="10" t="s">
        <v>17</v>
      </c>
      <c r="C2" s="10"/>
      <c r="D2" s="10"/>
      <c r="E2" s="10"/>
      <c r="F2" s="10"/>
      <c r="I2" s="10" t="s">
        <v>17</v>
      </c>
      <c r="J2" s="10"/>
    </row>
    <row r="3" spans="2:10" x14ac:dyDescent="0.35">
      <c r="B3" s="2"/>
      <c r="C3" s="2" t="s">
        <v>0</v>
      </c>
      <c r="D3" s="2" t="s">
        <v>11</v>
      </c>
      <c r="E3" s="2" t="s">
        <v>28</v>
      </c>
      <c r="F3" s="2" t="s">
        <v>10</v>
      </c>
      <c r="I3" s="2" t="s">
        <v>21</v>
      </c>
      <c r="J3" s="2" t="s">
        <v>22</v>
      </c>
    </row>
    <row r="4" spans="2:10" x14ac:dyDescent="0.35">
      <c r="B4" s="2" t="s">
        <v>3</v>
      </c>
      <c r="C4" s="3" t="s">
        <v>5</v>
      </c>
      <c r="D4" s="2" t="s">
        <v>1</v>
      </c>
      <c r="E4" s="2" t="s">
        <v>30</v>
      </c>
      <c r="F4" s="2" t="s">
        <v>12</v>
      </c>
      <c r="I4" s="2" t="s">
        <v>23</v>
      </c>
      <c r="J4" s="3" t="s">
        <v>24</v>
      </c>
    </row>
    <row r="5" spans="2:10" x14ac:dyDescent="0.35">
      <c r="B5" s="2" t="s">
        <v>15</v>
      </c>
      <c r="C5" s="3" t="s">
        <v>6</v>
      </c>
      <c r="D5" s="2" t="s">
        <v>7</v>
      </c>
      <c r="E5" s="2" t="s">
        <v>27</v>
      </c>
      <c r="F5" s="2" t="s">
        <v>13</v>
      </c>
      <c r="I5" s="2" t="s">
        <v>25</v>
      </c>
      <c r="J5" s="7">
        <f>C10+D10+12000</f>
        <v>300000</v>
      </c>
    </row>
    <row r="6" spans="2:10" x14ac:dyDescent="0.35">
      <c r="B6" s="2" t="s">
        <v>16</v>
      </c>
      <c r="C6" s="3">
        <v>1</v>
      </c>
      <c r="D6" s="2">
        <v>2</v>
      </c>
      <c r="E6" s="2">
        <v>2</v>
      </c>
      <c r="F6" s="2">
        <v>3</v>
      </c>
      <c r="I6" s="2" t="s">
        <v>18</v>
      </c>
      <c r="J6" s="7">
        <f>E9+F9+1200</f>
        <v>33000</v>
      </c>
    </row>
    <row r="7" spans="2:10" x14ac:dyDescent="0.35">
      <c r="B7" s="2" t="s">
        <v>4</v>
      </c>
      <c r="C7" s="3" t="s">
        <v>29</v>
      </c>
      <c r="D7" s="3" t="s">
        <v>9</v>
      </c>
      <c r="E7" s="3" t="s">
        <v>32</v>
      </c>
      <c r="F7" s="2" t="s">
        <v>31</v>
      </c>
      <c r="I7" s="8" t="s">
        <v>26</v>
      </c>
      <c r="J7" s="9">
        <f>J5+3000*12+29000*6</f>
        <v>510000</v>
      </c>
    </row>
    <row r="8" spans="2:10" x14ac:dyDescent="0.35">
      <c r="B8" s="2" t="s">
        <v>8</v>
      </c>
      <c r="C8" s="3" t="s">
        <v>2</v>
      </c>
      <c r="D8" s="2" t="s">
        <v>2</v>
      </c>
      <c r="E8" s="2" t="s">
        <v>2</v>
      </c>
      <c r="F8" s="4" t="s">
        <v>14</v>
      </c>
    </row>
    <row r="9" spans="2:10" x14ac:dyDescent="0.35">
      <c r="B9" s="2" t="s">
        <v>18</v>
      </c>
      <c r="C9" s="5">
        <f>(1*(200*160))</f>
        <v>32000</v>
      </c>
      <c r="D9" s="5">
        <f>(2*(100*160))</f>
        <v>32000</v>
      </c>
      <c r="E9" s="5">
        <f>90*2*160</f>
        <v>28800</v>
      </c>
      <c r="F9" s="6">
        <f>500*6</f>
        <v>3000</v>
      </c>
      <c r="G9" s="1"/>
      <c r="H9" s="1"/>
    </row>
    <row r="10" spans="2:10" x14ac:dyDescent="0.35">
      <c r="B10" s="2" t="s">
        <v>19</v>
      </c>
      <c r="C10" s="6">
        <f>C9*5</f>
        <v>160000</v>
      </c>
      <c r="D10" s="6">
        <f>D9*4</f>
        <v>128000</v>
      </c>
      <c r="E10" s="6">
        <f>E9*6</f>
        <v>172800</v>
      </c>
      <c r="F10" s="6">
        <f>F9*12</f>
        <v>36000</v>
      </c>
      <c r="G10" s="1"/>
      <c r="H10" s="1"/>
    </row>
    <row r="11" spans="2:10" x14ac:dyDescent="0.35">
      <c r="B11" s="11" t="s">
        <v>20</v>
      </c>
      <c r="C11" s="11"/>
      <c r="D11" s="12">
        <f>C10+D10+E10+F10</f>
        <v>496800</v>
      </c>
      <c r="E11" s="12"/>
      <c r="F11" s="11"/>
    </row>
  </sheetData>
  <mergeCells count="4">
    <mergeCell ref="B2:F2"/>
    <mergeCell ref="B11:C11"/>
    <mergeCell ref="D11:F11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Perez Junior</dc:creator>
  <cp:lastModifiedBy>Helio Perez Junior</cp:lastModifiedBy>
  <dcterms:created xsi:type="dcterms:W3CDTF">2023-12-13T18:28:47Z</dcterms:created>
  <dcterms:modified xsi:type="dcterms:W3CDTF">2023-12-14T17:51:41Z</dcterms:modified>
</cp:coreProperties>
</file>