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wt01\Documents\codes\nccu_cs_hw\DataStructure_HW\HW2\"/>
    </mc:Choice>
  </mc:AlternateContent>
  <xr:revisionPtr revIDLastSave="0" documentId="13_ncr:1_{D5CAC5A1-E48C-419F-863C-F3A46D2FA00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insert_t" sheetId="1" r:id="rId1"/>
    <sheet name="insert_t2" sheetId="4" r:id="rId2"/>
    <sheet name="search_t" sheetId="2" r:id="rId3"/>
    <sheet name="skip list_copy number" sheetId="5" r:id="rId4"/>
    <sheet name="skip list_list_number" sheetId="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5" l="1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  <c r="B2" i="3"/>
  <c r="D12" i="4"/>
  <c r="G12" i="2"/>
  <c r="G13" i="2"/>
  <c r="G14" i="2"/>
  <c r="G15" i="2"/>
  <c r="G16" i="2"/>
  <c r="G17" i="2"/>
  <c r="G18" i="2"/>
  <c r="G19" i="2"/>
  <c r="G20" i="2"/>
  <c r="G21" i="2"/>
  <c r="G22" i="2"/>
  <c r="G11" i="2"/>
  <c r="F14" i="2"/>
  <c r="F15" i="2"/>
  <c r="F16" i="2"/>
  <c r="F17" i="2"/>
  <c r="F18" i="2"/>
  <c r="F19" i="2"/>
  <c r="F20" i="2"/>
  <c r="F21" i="2"/>
  <c r="F22" i="2"/>
  <c r="F13" i="2"/>
  <c r="E16" i="2"/>
  <c r="E17" i="2"/>
  <c r="E18" i="2"/>
  <c r="E19" i="2"/>
  <c r="E20" i="2"/>
  <c r="E21" i="2"/>
  <c r="E22" i="2"/>
  <c r="E15" i="2"/>
  <c r="D20" i="2"/>
  <c r="D21" i="2"/>
  <c r="D22" i="2"/>
  <c r="D19" i="2"/>
  <c r="C12" i="2"/>
  <c r="C13" i="2"/>
  <c r="C14" i="2"/>
  <c r="C15" i="2"/>
  <c r="C16" i="2"/>
  <c r="C17" i="2"/>
  <c r="C18" i="2"/>
  <c r="C19" i="2"/>
  <c r="C20" i="2"/>
  <c r="C21" i="2"/>
  <c r="C22" i="2"/>
  <c r="C11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2" i="4"/>
  <c r="C22" i="4" s="1"/>
  <c r="B21" i="4"/>
  <c r="E21" i="4" s="1"/>
  <c r="B20" i="4"/>
  <c r="B19" i="4"/>
  <c r="E19" i="4" s="1"/>
  <c r="B18" i="4"/>
  <c r="C18" i="4" s="1"/>
  <c r="B17" i="4"/>
  <c r="C17" i="4" s="1"/>
  <c r="B16" i="4"/>
  <c r="C16" i="4" s="1"/>
  <c r="B15" i="4"/>
  <c r="D15" i="4" s="1"/>
  <c r="B14" i="4"/>
  <c r="E14" i="4" s="1"/>
  <c r="B13" i="4"/>
  <c r="E13" i="4" s="1"/>
  <c r="B12" i="4"/>
  <c r="E12" i="4" s="1"/>
  <c r="B11" i="4"/>
  <c r="E11" i="4" s="1"/>
  <c r="B10" i="4"/>
  <c r="B9" i="4"/>
  <c r="B8" i="4"/>
  <c r="B7" i="4"/>
  <c r="B6" i="4"/>
  <c r="B5" i="4"/>
  <c r="B4" i="4"/>
  <c r="B3" i="4"/>
  <c r="B2" i="4"/>
  <c r="D20" i="1"/>
  <c r="D21" i="1"/>
  <c r="D22" i="1"/>
  <c r="D19" i="1"/>
  <c r="G12" i="1"/>
  <c r="G13" i="1"/>
  <c r="G14" i="1"/>
  <c r="G15" i="1"/>
  <c r="G16" i="1"/>
  <c r="G17" i="1"/>
  <c r="G18" i="1"/>
  <c r="G19" i="1"/>
  <c r="G20" i="1"/>
  <c r="G21" i="1"/>
  <c r="G22" i="1"/>
  <c r="G11" i="1"/>
  <c r="F14" i="1"/>
  <c r="F15" i="1"/>
  <c r="F16" i="1"/>
  <c r="F17" i="1"/>
  <c r="F18" i="1"/>
  <c r="F19" i="1"/>
  <c r="F20" i="1"/>
  <c r="F21" i="1"/>
  <c r="F22" i="1"/>
  <c r="F13" i="1"/>
  <c r="C12" i="1"/>
  <c r="C13" i="1"/>
  <c r="C14" i="1"/>
  <c r="C15" i="1"/>
  <c r="C16" i="1"/>
  <c r="C17" i="1"/>
  <c r="C18" i="1"/>
  <c r="C19" i="1"/>
  <c r="C20" i="1"/>
  <c r="C21" i="1"/>
  <c r="C22" i="1"/>
  <c r="C11" i="1"/>
  <c r="E16" i="1"/>
  <c r="E17" i="1"/>
  <c r="E18" i="1"/>
  <c r="E19" i="1"/>
  <c r="E20" i="1"/>
  <c r="E21" i="1"/>
  <c r="E22" i="1"/>
  <c r="E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D17" i="4" l="1"/>
  <c r="C21" i="4"/>
  <c r="C19" i="4"/>
  <c r="D19" i="4"/>
  <c r="D18" i="4"/>
  <c r="E22" i="4"/>
  <c r="D22" i="4"/>
  <c r="D14" i="4"/>
  <c r="E18" i="4"/>
  <c r="D21" i="4"/>
  <c r="D13" i="4"/>
  <c r="E17" i="4"/>
  <c r="D20" i="4"/>
  <c r="E16" i="4"/>
  <c r="E15" i="4"/>
  <c r="C20" i="4"/>
  <c r="D16" i="4"/>
  <c r="E20" i="4"/>
</calcChain>
</file>

<file path=xl/sharedStrings.xml><?xml version="1.0" encoding="utf-8"?>
<sst xmlns="http://schemas.openxmlformats.org/spreadsheetml/2006/main" count="47" uniqueCount="25">
  <si>
    <t>sorted_array</t>
  </si>
  <si>
    <t>treap</t>
  </si>
  <si>
    <t>Skip List_0.1</t>
  </si>
  <si>
    <t>Skip List_0.5</t>
  </si>
  <si>
    <t>Skip List_0.9</t>
  </si>
  <si>
    <t>趨勢線</t>
    <phoneticPr fontId="3" type="noConversion"/>
  </si>
  <si>
    <t>Skip List_0.9</t>
    <phoneticPr fontId="3" type="noConversion"/>
  </si>
  <si>
    <t>資料量</t>
    <phoneticPr fontId="3" type="noConversion"/>
  </si>
  <si>
    <t>次方</t>
    <phoneticPr fontId="3" type="noConversion"/>
  </si>
  <si>
    <t>Skip List_0.1_no_up</t>
    <phoneticPr fontId="3" type="noConversion"/>
  </si>
  <si>
    <t>Skip List_0.5_no_up</t>
    <phoneticPr fontId="3" type="noConversion"/>
  </si>
  <si>
    <t>Skip List_0.9_no_up</t>
    <phoneticPr fontId="3" type="noConversion"/>
  </si>
  <si>
    <t>y = 0.0003*x^0.4957</t>
    <phoneticPr fontId="3" type="noConversion"/>
  </si>
  <si>
    <t>y = 0.0013*x^0.2895_x000B_</t>
    <phoneticPr fontId="3" type="noConversion"/>
  </si>
  <si>
    <t>y = 0.0112*x^0.1023</t>
    <phoneticPr fontId="3" type="noConversion"/>
  </si>
  <si>
    <t>y = 0.0044*x^0.2702</t>
    <phoneticPr fontId="3" type="noConversion"/>
  </si>
  <si>
    <t>y = 5E-08*x^2.1214</t>
    <phoneticPr fontId="3" type="noConversion"/>
  </si>
  <si>
    <t>y = 0.0012*x^0.3312</t>
    <phoneticPr fontId="3" type="noConversion"/>
  </si>
  <si>
    <t>y = 2E-08*x^1.244</t>
    <phoneticPr fontId="3" type="noConversion"/>
  </si>
  <si>
    <t>y = 8E-10*x^1.8768</t>
    <phoneticPr fontId="3" type="noConversion"/>
  </si>
  <si>
    <t>y = 3E-10*x^2.2415</t>
    <phoneticPr fontId="3" type="noConversion"/>
  </si>
  <si>
    <t>y = 2E-09*x^2.3154</t>
    <phoneticPr fontId="3" type="noConversion"/>
  </si>
  <si>
    <t xml:space="preserve"> y = 6E-08 * x^1.3378</t>
    <phoneticPr fontId="3" type="noConversion"/>
  </si>
  <si>
    <t>y = 2E-07 * x^1.209</t>
    <phoneticPr fontId="3" type="noConversion"/>
  </si>
  <si>
    <t>y = 2E-07 * x^1.3136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</si>
</sst>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scheme val="minor"/>
    </font>
    <font>
      <sz val="10"/>
      <color theme="1"/>
      <name val="Liberation Sans"/>
      <charset val="1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color theme="1"/>
      <name val="Liberation Sans"/>
      <family val="1"/>
      <charset val="136"/>
    </font>
    <font>
      <sz val="10"/>
      <color theme="1"/>
      <name val="微軟正黑體"/>
      <family val="2"/>
      <charset val="136"/>
    </font>
    <font>
      <sz val="10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1" xfId="0" applyFont="1" applyBorder="1"/>
    <xf numFmtId="0" fontId="1" fillId="0" borderId="1" xfId="0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6" fillId="2" borderId="1" xfId="1" applyFont="1" applyBorder="1" applyAlignment="1"/>
    <xf numFmtId="0" fontId="0" fillId="0" borderId="1" xfId="0" applyBorder="1" applyAlignment="1">
      <alignment vertical="center"/>
    </xf>
  </cellXfs>
  <cellStyles count="2">
    <cellStyle name="一般" xfId="0" builtinId="0"/>
    <cellStyle name="輔色1" xfId="1" builtinId="2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原始資料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634259259259263"/>
          <c:w val="0.81419685039370082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sk01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1973426867444353E-2"/>
                  <c:y val="-3.09291825546259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insert_t!$E$2:$E$14</c:f>
              <c:numCache>
                <c:formatCode>General</c:formatCode>
                <c:ptCount val="13"/>
                <c:pt idx="0">
                  <c:v>1.3470000000000001E-3</c:v>
                </c:pt>
                <c:pt idx="1">
                  <c:v>2.895E-3</c:v>
                </c:pt>
                <c:pt idx="2">
                  <c:v>6.2779999999999997E-3</c:v>
                </c:pt>
                <c:pt idx="3">
                  <c:v>1.4581E-2</c:v>
                </c:pt>
                <c:pt idx="4">
                  <c:v>3.4601E-2</c:v>
                </c:pt>
                <c:pt idx="5">
                  <c:v>0.113346</c:v>
                </c:pt>
                <c:pt idx="6">
                  <c:v>0.36762699999999998</c:v>
                </c:pt>
                <c:pt idx="7">
                  <c:v>1.4172499999999999</c:v>
                </c:pt>
                <c:pt idx="8">
                  <c:v>6.7738500000000004</c:v>
                </c:pt>
                <c:pt idx="9">
                  <c:v>30.267399999999999</c:v>
                </c:pt>
                <c:pt idx="10">
                  <c:v>251.04</c:v>
                </c:pt>
                <c:pt idx="11">
                  <c:v>1452.94</c:v>
                </c:pt>
                <c:pt idx="12">
                  <c:v>6972.47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13-4D43-8844-73E6E1688E7F}"/>
            </c:ext>
          </c:extLst>
        </c:ser>
        <c:ser>
          <c:idx val="1"/>
          <c:order val="1"/>
          <c:tx>
            <c:v>sk05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2158087480460331"/>
                  <c:y val="0.1224861982357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insert_t!$F$2:$F$12</c:f>
              <c:numCache>
                <c:formatCode>General</c:formatCode>
                <c:ptCount val="11"/>
                <c:pt idx="0">
                  <c:v>3.3899999999999998E-3</c:v>
                </c:pt>
                <c:pt idx="1">
                  <c:v>7.8239999999999994E-3</c:v>
                </c:pt>
                <c:pt idx="2">
                  <c:v>2.9059999999999999E-2</c:v>
                </c:pt>
                <c:pt idx="3">
                  <c:v>0.12770699999999999</c:v>
                </c:pt>
                <c:pt idx="4">
                  <c:v>0.56381499999999996</c:v>
                </c:pt>
                <c:pt idx="5">
                  <c:v>2.3580100000000002</c:v>
                </c:pt>
                <c:pt idx="6">
                  <c:v>9.1506000000000007</c:v>
                </c:pt>
                <c:pt idx="7">
                  <c:v>47.033000000000001</c:v>
                </c:pt>
                <c:pt idx="8">
                  <c:v>472.30799999999999</c:v>
                </c:pt>
                <c:pt idx="9">
                  <c:v>2866.61</c:v>
                </c:pt>
                <c:pt idx="10">
                  <c:v>13439.7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13-4D43-8844-73E6E1688E7F}"/>
            </c:ext>
          </c:extLst>
        </c:ser>
        <c:ser>
          <c:idx val="2"/>
          <c:order val="2"/>
          <c:tx>
            <c:v>sk09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3921095317595805"/>
                  <c:y val="-2.93001316871079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insert_t!$G$2:$G$10</c:f>
              <c:numCache>
                <c:formatCode>General</c:formatCode>
                <c:ptCount val="9"/>
                <c:pt idx="0">
                  <c:v>2.5146000000000002E-2</c:v>
                </c:pt>
                <c:pt idx="1">
                  <c:v>0.101677</c:v>
                </c:pt>
                <c:pt idx="2">
                  <c:v>0.43313200000000002</c:v>
                </c:pt>
                <c:pt idx="3">
                  <c:v>1.89453</c:v>
                </c:pt>
                <c:pt idx="4">
                  <c:v>7.3324999999999996</c:v>
                </c:pt>
                <c:pt idx="5">
                  <c:v>38.1586</c:v>
                </c:pt>
                <c:pt idx="6">
                  <c:v>259.82600000000002</c:v>
                </c:pt>
                <c:pt idx="7">
                  <c:v>1716.52</c:v>
                </c:pt>
                <c:pt idx="8">
                  <c:v>9328.0400000000009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E13-4D43-8844-73E6E1688E7F}"/>
            </c:ext>
          </c:extLst>
        </c:ser>
        <c:ser>
          <c:idx val="3"/>
          <c:order val="3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2777774982988849"/>
                  <c:y val="-7.91203703703703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insert_t!$C$2:$C$10</c:f>
              <c:numCache>
                <c:formatCode>General</c:formatCode>
                <c:ptCount val="9"/>
                <c:pt idx="0">
                  <c:v>0.116163</c:v>
                </c:pt>
                <c:pt idx="1">
                  <c:v>0.51663599999999998</c:v>
                </c:pt>
                <c:pt idx="2">
                  <c:v>2.42442</c:v>
                </c:pt>
                <c:pt idx="3">
                  <c:v>10.402900000000001</c:v>
                </c:pt>
                <c:pt idx="4">
                  <c:v>46.3294</c:v>
                </c:pt>
                <c:pt idx="5">
                  <c:v>191.083</c:v>
                </c:pt>
                <c:pt idx="6">
                  <c:v>819.38699999999994</c:v>
                </c:pt>
                <c:pt idx="7">
                  <c:v>3708.27</c:v>
                </c:pt>
                <c:pt idx="8">
                  <c:v>14847.9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E13-4D43-8844-73E6E1688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274911"/>
        <c:axId val="181927283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treap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3.7484591165901714E-2"/>
                        <c:y val="-3.602538769152240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zh-TW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insert_t!$D$2:$D$18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1.5799999999999999E-4</c:v>
                      </c:pt>
                      <c:pt idx="1">
                        <c:v>3.0400000000000002E-4</c:v>
                      </c:pt>
                      <c:pt idx="2">
                        <c:v>7.4799999999999997E-4</c:v>
                      </c:pt>
                      <c:pt idx="3">
                        <c:v>1.8990000000000001E-3</c:v>
                      </c:pt>
                      <c:pt idx="4">
                        <c:v>3.8430000000000001E-3</c:v>
                      </c:pt>
                      <c:pt idx="5">
                        <c:v>8.3940000000000004E-3</c:v>
                      </c:pt>
                      <c:pt idx="6">
                        <c:v>2.3576E-2</c:v>
                      </c:pt>
                      <c:pt idx="7">
                        <c:v>5.8011E-2</c:v>
                      </c:pt>
                      <c:pt idx="8">
                        <c:v>0.108416</c:v>
                      </c:pt>
                      <c:pt idx="9">
                        <c:v>0.30029099999999997</c:v>
                      </c:pt>
                      <c:pt idx="10">
                        <c:v>0.90643799999999997</c:v>
                      </c:pt>
                      <c:pt idx="11">
                        <c:v>1.6945699999999999</c:v>
                      </c:pt>
                      <c:pt idx="12">
                        <c:v>4.2556900000000004</c:v>
                      </c:pt>
                      <c:pt idx="13">
                        <c:v>11.7082</c:v>
                      </c:pt>
                      <c:pt idx="14">
                        <c:v>23.907399999999999</c:v>
                      </c:pt>
                      <c:pt idx="15">
                        <c:v>53.217100000000002</c:v>
                      </c:pt>
                      <c:pt idx="16">
                        <c:v>123.15600000000001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6E13-4D43-8844-73E6E1688E7F}"/>
                  </c:ext>
                </c:extLst>
              </c15:ser>
            </c15:filteredScatterSeries>
          </c:ext>
        </c:extLst>
      </c:scatterChart>
      <c:valAx>
        <c:axId val="181927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9272831"/>
        <c:crosses val="autoZero"/>
        <c:crossBetween val="midCat"/>
      </c:valAx>
      <c:valAx>
        <c:axId val="18192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927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圖七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'skip list_copy number'!$C$1</c:f>
              <c:strCache>
                <c:ptCount val="1"/>
                <c:pt idx="0">
                  <c:v>Skip List_0.1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'skip list_copy number'!$B$2:$B$23</c:f>
              <c:numCache>
                <c:formatCode>General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'skip list_copy number'!$C$2:$C$23</c:f>
              <c:numCache>
                <c:formatCode>General</c:formatCode>
                <c:ptCount val="22"/>
                <c:pt idx="0">
                  <c:v>1.1123000000000001</c:v>
                </c:pt>
                <c:pt idx="1">
                  <c:v>1.11182</c:v>
                </c:pt>
                <c:pt idx="2">
                  <c:v>1.11182</c:v>
                </c:pt>
                <c:pt idx="3">
                  <c:v>1.10938</c:v>
                </c:pt>
                <c:pt idx="4">
                  <c:v>1.1097399999999999</c:v>
                </c:pt>
                <c:pt idx="5">
                  <c:v>1.1106</c:v>
                </c:pt>
                <c:pt idx="6">
                  <c:v>1.11103</c:v>
                </c:pt>
                <c:pt idx="7">
                  <c:v>1.1116299999999999</c:v>
                </c:pt>
                <c:pt idx="8">
                  <c:v>1.1115900000000001</c:v>
                </c:pt>
                <c:pt idx="9">
                  <c:v>1.11148</c:v>
                </c:pt>
                <c:pt idx="10">
                  <c:v>1.1114999999999999</c:v>
                </c:pt>
                <c:pt idx="11">
                  <c:v>1.1115900000000001</c:v>
                </c:pt>
                <c:pt idx="12">
                  <c:v>1.1115699999999999</c:v>
                </c:pt>
                <c:pt idx="13">
                  <c:v>1.1115600000000001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9-4311-B59B-4821D8D75B46}"/>
            </c:ext>
          </c:extLst>
        </c:ser>
        <c:ser>
          <c:idx val="1"/>
          <c:order val="1"/>
          <c:tx>
            <c:strRef>
              <c:f>'skip list_copy number'!$D$1</c:f>
              <c:strCache>
                <c:ptCount val="1"/>
                <c:pt idx="0">
                  <c:v>Skip List_0.5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'skip list_copy number'!$B$2:$B$23</c:f>
              <c:numCache>
                <c:formatCode>General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'skip list_copy number'!$D$2:$D$23</c:f>
              <c:numCache>
                <c:formatCode>General</c:formatCode>
                <c:ptCount val="22"/>
                <c:pt idx="0">
                  <c:v>1.9355500000000001</c:v>
                </c:pt>
                <c:pt idx="1">
                  <c:v>1.9565399999999999</c:v>
                </c:pt>
                <c:pt idx="2">
                  <c:v>1.9895</c:v>
                </c:pt>
                <c:pt idx="3">
                  <c:v>2.0019499999999999</c:v>
                </c:pt>
                <c:pt idx="4">
                  <c:v>2.00061</c:v>
                </c:pt>
                <c:pt idx="5">
                  <c:v>1.9989300000000001</c:v>
                </c:pt>
                <c:pt idx="6">
                  <c:v>2.0003500000000001</c:v>
                </c:pt>
                <c:pt idx="7">
                  <c:v>1.9974400000000001</c:v>
                </c:pt>
                <c:pt idx="8">
                  <c:v>1.9946200000000001</c:v>
                </c:pt>
                <c:pt idx="9">
                  <c:v>1.9947999999999999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69-4311-B59B-4821D8D75B46}"/>
            </c:ext>
          </c:extLst>
        </c:ser>
        <c:ser>
          <c:idx val="2"/>
          <c:order val="2"/>
          <c:tx>
            <c:strRef>
              <c:f>'skip list_copy number'!$E$1</c:f>
              <c:strCache>
                <c:ptCount val="1"/>
                <c:pt idx="0">
                  <c:v>Skip List_0.9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'skip list_copy number'!$B$2:$B$23</c:f>
              <c:numCache>
                <c:formatCode>General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'skip list_copy number'!$E$2:$E$23</c:f>
              <c:numCache>
                <c:formatCode>General</c:formatCode>
                <c:ptCount val="22"/>
                <c:pt idx="0">
                  <c:v>9.8632799999999996</c:v>
                </c:pt>
                <c:pt idx="1">
                  <c:v>9.8740199999999998</c:v>
                </c:pt>
                <c:pt idx="2">
                  <c:v>10.0405</c:v>
                </c:pt>
                <c:pt idx="3">
                  <c:v>9.9879200000000008</c:v>
                </c:pt>
                <c:pt idx="4">
                  <c:v>9.9829699999999999</c:v>
                </c:pt>
                <c:pt idx="5">
                  <c:v>9.9491300000000003</c:v>
                </c:pt>
                <c:pt idx="6">
                  <c:v>9.9352499999999999</c:v>
                </c:pt>
                <c:pt idx="7">
                  <c:v>9.9272200000000002</c:v>
                </c:pt>
                <c:pt idx="8">
                  <c:v>9.9206599999999998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69-4311-B59B-4821D8D75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037008"/>
        <c:axId val="1436037424"/>
      </c:scatterChart>
      <c:valAx>
        <c:axId val="1436037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6037424"/>
        <c:crosses val="autoZero"/>
        <c:crossBetween val="midCat"/>
      </c:valAx>
      <c:valAx>
        <c:axId val="14360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平均每個</a:t>
                </a:r>
                <a:r>
                  <a:rPr lang="en-US" altLang="zh-TW"/>
                  <a:t>data</a:t>
                </a:r>
                <a:r>
                  <a:rPr lang="zh-TW" altLang="en-US"/>
                  <a:t>的
</a:t>
                </a:r>
                <a:r>
                  <a:rPr lang="en-US" altLang="zh-TW"/>
                  <a:t>additional copy</a:t>
                </a:r>
                <a:r>
                  <a:rPr lang="zh-TW" altLang="en-US"/>
                  <a:t>個數
</a:t>
                </a:r>
                <a:r>
                  <a:rPr lang="en-US" altLang="zh-TW"/>
                  <a:t>(</a:t>
                </a:r>
                <a:r>
                  <a:rPr lang="zh-TW" altLang="en-US"/>
                  <a:t>平均層數</a:t>
                </a:r>
                <a:r>
                  <a:rPr lang="en-US" altLang="zh-TW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603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圖八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'skip list_list_number'!$C$1</c:f>
              <c:strCache>
                <c:ptCount val="1"/>
                <c:pt idx="0">
                  <c:v>Skip List_0.1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'skip list_list_number'!$B$2:$B$14</c:f>
              <c:numCache>
                <c:formatCode>General</c:formatCode>
                <c:ptCount val="1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</c:numCache>
            </c:numRef>
          </c:xVal>
          <c:yVal>
            <c:numRef>
              <c:f>'skip list_list_number'!$C$2:$C$14</c:f>
              <c:numCache>
                <c:formatCode>General</c:formatCode>
                <c:ptCount val="1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65533</c:v>
                </c:pt>
                <c:pt idx="7">
                  <c:v>131067</c:v>
                </c:pt>
                <c:pt idx="8">
                  <c:v>262115</c:v>
                </c:pt>
                <c:pt idx="9">
                  <c:v>524151</c:v>
                </c:pt>
                <c:pt idx="10">
                  <c:v>1048080</c:v>
                </c:pt>
                <c:pt idx="11">
                  <c:v>2095020</c:v>
                </c:pt>
                <c:pt idx="12">
                  <c:v>4186020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59-4464-93DD-EEB959A08CB1}"/>
            </c:ext>
          </c:extLst>
        </c:ser>
        <c:ser>
          <c:idx val="1"/>
          <c:order val="1"/>
          <c:tx>
            <c:strRef>
              <c:f>'skip list_list_number'!$D$1</c:f>
              <c:strCache>
                <c:ptCount val="1"/>
                <c:pt idx="0">
                  <c:v>Skip List_0.5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'skip list_list_number'!$B$2:$B$14</c:f>
              <c:numCache>
                <c:formatCode>General</c:formatCode>
                <c:ptCount val="1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</c:numCache>
            </c:numRef>
          </c:xVal>
          <c:yVal>
            <c:numRef>
              <c:f>'skip list_list_number'!$D$2:$D$14</c:f>
              <c:numCache>
                <c:formatCode>General</c:formatCode>
                <c:ptCount val="1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65535</c:v>
                </c:pt>
                <c:pt idx="7">
                  <c:v>131069</c:v>
                </c:pt>
                <c:pt idx="8">
                  <c:v>262109</c:v>
                </c:pt>
                <c:pt idx="9">
                  <c:v>524171</c:v>
                </c:pt>
                <c:pt idx="10">
                  <c:v>1048080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59-4464-93DD-EEB959A08CB1}"/>
            </c:ext>
          </c:extLst>
        </c:ser>
        <c:ser>
          <c:idx val="2"/>
          <c:order val="2"/>
          <c:tx>
            <c:strRef>
              <c:f>'skip list_list_number'!$E$1</c:f>
              <c:strCache>
                <c:ptCount val="1"/>
                <c:pt idx="0">
                  <c:v>Skip List_0.9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'skip list_list_number'!$B$2:$B$14</c:f>
              <c:numCache>
                <c:formatCode>General</c:formatCode>
                <c:ptCount val="1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</c:numCache>
            </c:numRef>
          </c:xVal>
          <c:yVal>
            <c:numRef>
              <c:f>'skip list_list_number'!$E$2:$E$14</c:f>
              <c:numCache>
                <c:formatCode>General</c:formatCode>
                <c:ptCount val="1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65534</c:v>
                </c:pt>
                <c:pt idx="7">
                  <c:v>131066</c:v>
                </c:pt>
                <c:pt idx="8">
                  <c:v>262110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59-4464-93DD-EEB959A08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71520"/>
        <c:axId val="487769440"/>
      </c:scatterChart>
      <c:valAx>
        <c:axId val="4877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769440"/>
        <c:crosses val="autoZero"/>
        <c:crossBetween val="midCat"/>
      </c:valAx>
      <c:valAx>
        <c:axId val="4877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List </a:t>
                </a:r>
                <a:r>
                  <a:rPr lang="zh-TW" altLang="en-US"/>
                  <a:t>數量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77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圖九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'skip list_list_number'!$C$1</c:f>
              <c:strCache>
                <c:ptCount val="1"/>
                <c:pt idx="0">
                  <c:v>Skip List_0.1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'skip list_list_number'!$B$2:$B$10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'skip list_list_number'!$C$2:$C$10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65533</c:v>
                </c:pt>
                <c:pt idx="7">
                  <c:v>131067</c:v>
                </c:pt>
                <c:pt idx="8">
                  <c:v>262115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D9-422C-B9C1-4C7810142B4B}"/>
            </c:ext>
          </c:extLst>
        </c:ser>
        <c:ser>
          <c:idx val="1"/>
          <c:order val="1"/>
          <c:tx>
            <c:strRef>
              <c:f>'skip list_list_number'!$D$1</c:f>
              <c:strCache>
                <c:ptCount val="1"/>
                <c:pt idx="0">
                  <c:v>Skip List_0.5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'skip list_list_number'!$B$2:$B$10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'skip list_list_number'!$D$2:$D$10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65535</c:v>
                </c:pt>
                <c:pt idx="7">
                  <c:v>131069</c:v>
                </c:pt>
                <c:pt idx="8">
                  <c:v>262109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D9-422C-B9C1-4C7810142B4B}"/>
            </c:ext>
          </c:extLst>
        </c:ser>
        <c:ser>
          <c:idx val="2"/>
          <c:order val="2"/>
          <c:tx>
            <c:strRef>
              <c:f>'skip list_list_number'!$E$1</c:f>
              <c:strCache>
                <c:ptCount val="1"/>
                <c:pt idx="0">
                  <c:v>Skip List_0.9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'skip list_list_number'!$B$2:$B$10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'skip list_list_number'!$E$2:$E$10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65534</c:v>
                </c:pt>
                <c:pt idx="7">
                  <c:v>131066</c:v>
                </c:pt>
                <c:pt idx="8">
                  <c:v>262110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D9-422C-B9C1-4C7810142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081552"/>
        <c:axId val="313083216"/>
      </c:scatterChart>
      <c:valAx>
        <c:axId val="31308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083216"/>
        <c:crosses val="autoZero"/>
        <c:crossBetween val="midCat"/>
      </c:valAx>
      <c:valAx>
        <c:axId val="3130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08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3600"/>
              <a:t>圖</a:t>
            </a:r>
            <a:r>
              <a:rPr lang="en-US" altLang="zh-TW" sz="3600"/>
              <a:t>1</a:t>
            </a:r>
            <a:endParaRPr lang="zh-TW" altLang="en-US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insert_t!$C$1</c:f>
              <c:strCache>
                <c:ptCount val="1"/>
                <c:pt idx="0">
                  <c:v>sorted_array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insert_t!$C$2:$C$22</c:f>
              <c:numCache>
                <c:formatCode>General</c:formatCode>
                <c:ptCount val="21"/>
                <c:pt idx="0">
                  <c:v>0.116163</c:v>
                </c:pt>
                <c:pt idx="1">
                  <c:v>0.51663599999999998</c:v>
                </c:pt>
                <c:pt idx="2">
                  <c:v>2.42442</c:v>
                </c:pt>
                <c:pt idx="3">
                  <c:v>10.402900000000001</c:v>
                </c:pt>
                <c:pt idx="4">
                  <c:v>46.3294</c:v>
                </c:pt>
                <c:pt idx="5">
                  <c:v>191.083</c:v>
                </c:pt>
                <c:pt idx="6">
                  <c:v>819.38699999999994</c:v>
                </c:pt>
                <c:pt idx="7">
                  <c:v>3708.27</c:v>
                </c:pt>
                <c:pt idx="8">
                  <c:v>14847.9</c:v>
                </c:pt>
                <c:pt idx="9">
                  <c:v>67993.222932839752</c:v>
                </c:pt>
                <c:pt idx="10">
                  <c:v>295849.37787965656</c:v>
                </c:pt>
                <c:pt idx="11">
                  <c:v>1287287.9180655209</c:v>
                </c:pt>
                <c:pt idx="12">
                  <c:v>5601195.4321956523</c:v>
                </c:pt>
                <c:pt idx="13">
                  <c:v>24371696.362066362</c:v>
                </c:pt>
                <c:pt idx="14">
                  <c:v>106045145.31854504</c:v>
                </c:pt>
                <c:pt idx="15">
                  <c:v>461419372.64304388</c:v>
                </c:pt>
                <c:pt idx="16">
                  <c:v>2007709422.3479192</c:v>
                </c:pt>
                <c:pt idx="17">
                  <c:v>8735864516.2542667</c:v>
                </c:pt>
                <c:pt idx="18">
                  <c:v>38011142447.646744</c:v>
                </c:pt>
                <c:pt idx="19">
                  <c:v>165392554736.50925</c:v>
                </c:pt>
                <c:pt idx="20">
                  <c:v>719649434371.64526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C5-4120-A61B-F95B1B630400}"/>
            </c:ext>
          </c:extLst>
        </c:ser>
        <c:ser>
          <c:idx val="1"/>
          <c:order val="1"/>
          <c:tx>
            <c:strRef>
              <c:f>insert_t!$D$1</c:f>
              <c:strCache>
                <c:ptCount val="1"/>
                <c:pt idx="0">
                  <c:v>treap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insert_t!$D$2:$D$22</c:f>
              <c:numCache>
                <c:formatCode>General</c:formatCode>
                <c:ptCount val="21"/>
                <c:pt idx="0">
                  <c:v>1.5799999999999999E-4</c:v>
                </c:pt>
                <c:pt idx="1">
                  <c:v>3.0400000000000002E-4</c:v>
                </c:pt>
                <c:pt idx="2">
                  <c:v>7.4799999999999997E-4</c:v>
                </c:pt>
                <c:pt idx="3">
                  <c:v>1.8990000000000001E-3</c:v>
                </c:pt>
                <c:pt idx="4">
                  <c:v>3.8430000000000001E-3</c:v>
                </c:pt>
                <c:pt idx="5">
                  <c:v>8.3940000000000004E-3</c:v>
                </c:pt>
                <c:pt idx="6">
                  <c:v>2.3576E-2</c:v>
                </c:pt>
                <c:pt idx="7">
                  <c:v>5.8011E-2</c:v>
                </c:pt>
                <c:pt idx="8">
                  <c:v>0.108416</c:v>
                </c:pt>
                <c:pt idx="9">
                  <c:v>0.30029099999999997</c:v>
                </c:pt>
                <c:pt idx="10">
                  <c:v>0.90643799999999997</c:v>
                </c:pt>
                <c:pt idx="11">
                  <c:v>1.6945699999999999</c:v>
                </c:pt>
                <c:pt idx="12">
                  <c:v>4.2556900000000004</c:v>
                </c:pt>
                <c:pt idx="13">
                  <c:v>11.7082</c:v>
                </c:pt>
                <c:pt idx="14">
                  <c:v>23.907399999999999</c:v>
                </c:pt>
                <c:pt idx="15">
                  <c:v>53.217100000000002</c:v>
                </c:pt>
                <c:pt idx="16">
                  <c:v>123.15600000000001</c:v>
                </c:pt>
                <c:pt idx="17">
                  <c:v>258.24117555594438</c:v>
                </c:pt>
                <c:pt idx="18">
                  <c:v>611.65538644522962</c:v>
                </c:pt>
                <c:pt idx="19">
                  <c:v>1448.7322208089008</c:v>
                </c:pt>
                <c:pt idx="20">
                  <c:v>3431.3848845632951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C5-4120-A61B-F95B1B630400}"/>
            </c:ext>
          </c:extLst>
        </c:ser>
        <c:ser>
          <c:idx val="2"/>
          <c:order val="2"/>
          <c:tx>
            <c:strRef>
              <c:f>insert_t!$E$1</c:f>
              <c:strCache>
                <c:ptCount val="1"/>
                <c:pt idx="0">
                  <c:v>Skip List_0.1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insert_t!$E$2:$E$22</c:f>
              <c:numCache>
                <c:formatCode>General</c:formatCode>
                <c:ptCount val="21"/>
                <c:pt idx="0">
                  <c:v>1.3470000000000001E-3</c:v>
                </c:pt>
                <c:pt idx="1">
                  <c:v>2.895E-3</c:v>
                </c:pt>
                <c:pt idx="2">
                  <c:v>6.2779999999999997E-3</c:v>
                </c:pt>
                <c:pt idx="3">
                  <c:v>1.4581E-2</c:v>
                </c:pt>
                <c:pt idx="4">
                  <c:v>3.4601E-2</c:v>
                </c:pt>
                <c:pt idx="5">
                  <c:v>0.113346</c:v>
                </c:pt>
                <c:pt idx="6">
                  <c:v>0.36762699999999998</c:v>
                </c:pt>
                <c:pt idx="7">
                  <c:v>1.4172499999999999</c:v>
                </c:pt>
                <c:pt idx="8">
                  <c:v>6.7738500000000004</c:v>
                </c:pt>
                <c:pt idx="9">
                  <c:v>30.267399999999999</c:v>
                </c:pt>
                <c:pt idx="10">
                  <c:v>251.04</c:v>
                </c:pt>
                <c:pt idx="11">
                  <c:v>1452.94</c:v>
                </c:pt>
                <c:pt idx="12">
                  <c:v>6972.47</c:v>
                </c:pt>
                <c:pt idx="13">
                  <c:v>7897.1646317750819</c:v>
                </c:pt>
                <c:pt idx="14">
                  <c:v>29003.091163621059</c:v>
                </c:pt>
                <c:pt idx="15">
                  <c:v>106516.62163161008</c:v>
                </c:pt>
                <c:pt idx="16">
                  <c:v>391192.463582734</c:v>
                </c:pt>
                <c:pt idx="17">
                  <c:v>1436691.6751565074</c:v>
                </c:pt>
                <c:pt idx="18">
                  <c:v>5276387.3581819283</c:v>
                </c:pt>
                <c:pt idx="19">
                  <c:v>19378036.38386758</c:v>
                </c:pt>
                <c:pt idx="20">
                  <c:v>71167688.913552597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C5-4120-A61B-F95B1B630400}"/>
            </c:ext>
          </c:extLst>
        </c:ser>
        <c:ser>
          <c:idx val="3"/>
          <c:order val="3"/>
          <c:tx>
            <c:strRef>
              <c:f>insert_t!$F$1</c:f>
              <c:strCache>
                <c:ptCount val="1"/>
                <c:pt idx="0">
                  <c:v>Skip List_0.5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insert_t!$F$2:$F$22</c:f>
              <c:numCache>
                <c:formatCode>General</c:formatCode>
                <c:ptCount val="21"/>
                <c:pt idx="0">
                  <c:v>3.3899999999999998E-3</c:v>
                </c:pt>
                <c:pt idx="1">
                  <c:v>7.8239999999999994E-3</c:v>
                </c:pt>
                <c:pt idx="2">
                  <c:v>2.9059999999999999E-2</c:v>
                </c:pt>
                <c:pt idx="3">
                  <c:v>0.12770699999999999</c:v>
                </c:pt>
                <c:pt idx="4">
                  <c:v>0.56381499999999996</c:v>
                </c:pt>
                <c:pt idx="5">
                  <c:v>2.3580100000000002</c:v>
                </c:pt>
                <c:pt idx="6">
                  <c:v>9.1506000000000007</c:v>
                </c:pt>
                <c:pt idx="7">
                  <c:v>47.033000000000001</c:v>
                </c:pt>
                <c:pt idx="8">
                  <c:v>472.30799999999999</c:v>
                </c:pt>
                <c:pt idx="9">
                  <c:v>2866.61</c:v>
                </c:pt>
                <c:pt idx="10">
                  <c:v>13439.7</c:v>
                </c:pt>
                <c:pt idx="11">
                  <c:v>44366.451610420212</c:v>
                </c:pt>
                <c:pt idx="12">
                  <c:v>209803.83910991778</c:v>
                </c:pt>
                <c:pt idx="13">
                  <c:v>992138.1879212911</c:v>
                </c:pt>
                <c:pt idx="14">
                  <c:v>4691707.2066352479</c:v>
                </c:pt>
                <c:pt idx="15">
                  <c:v>22186542.944095962</c:v>
                </c:pt>
                <c:pt idx="16">
                  <c:v>104917605.92264934</c:v>
                </c:pt>
                <c:pt idx="17">
                  <c:v>496143272.98655009</c:v>
                </c:pt>
                <c:pt idx="18">
                  <c:v>2346204387.3864708</c:v>
                </c:pt>
                <c:pt idx="19">
                  <c:v>11094930289.502867</c:v>
                </c:pt>
                <c:pt idx="20">
                  <c:v>52466647317.990219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C5-4120-A61B-F95B1B630400}"/>
            </c:ext>
          </c:extLst>
        </c:ser>
        <c:ser>
          <c:idx val="4"/>
          <c:order val="4"/>
          <c:tx>
            <c:strRef>
              <c:f>insert_t!$G$1</c:f>
              <c:strCache>
                <c:ptCount val="1"/>
                <c:pt idx="0">
                  <c:v>Skip List_0.9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insert_t!$G$2:$G$22</c:f>
              <c:numCache>
                <c:formatCode>General</c:formatCode>
                <c:ptCount val="21"/>
                <c:pt idx="0">
                  <c:v>2.5146000000000002E-2</c:v>
                </c:pt>
                <c:pt idx="1">
                  <c:v>0.101677</c:v>
                </c:pt>
                <c:pt idx="2">
                  <c:v>0.43313200000000002</c:v>
                </c:pt>
                <c:pt idx="3">
                  <c:v>1.89453</c:v>
                </c:pt>
                <c:pt idx="4">
                  <c:v>7.3324999999999996</c:v>
                </c:pt>
                <c:pt idx="5">
                  <c:v>38.1586</c:v>
                </c:pt>
                <c:pt idx="6">
                  <c:v>259.82600000000002</c:v>
                </c:pt>
                <c:pt idx="7">
                  <c:v>1716.52</c:v>
                </c:pt>
                <c:pt idx="8">
                  <c:v>9328.0400000000009</c:v>
                </c:pt>
                <c:pt idx="9">
                  <c:v>35004.363324477497</c:v>
                </c:pt>
                <c:pt idx="10">
                  <c:v>174231.64414074447</c:v>
                </c:pt>
                <c:pt idx="11">
                  <c:v>867225.19528756302</c:v>
                </c:pt>
                <c:pt idx="12">
                  <c:v>4316549.6316732299</c:v>
                </c:pt>
                <c:pt idx="13">
                  <c:v>21485308.341993053</c:v>
                </c:pt>
                <c:pt idx="14">
                  <c:v>106941542.18993078</c:v>
                </c:pt>
                <c:pt idx="15">
                  <c:v>532293661.50674188</c:v>
                </c:pt>
                <c:pt idx="16">
                  <c:v>2649452553.966701</c:v>
                </c:pt>
                <c:pt idx="17">
                  <c:v>13187455240.121939</c:v>
                </c:pt>
                <c:pt idx="18">
                  <c:v>65639588619.862503</c:v>
                </c:pt>
                <c:pt idx="19">
                  <c:v>326716225058.82147</c:v>
                </c:pt>
                <c:pt idx="20">
                  <c:v>1626205982716.7351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C5-4120-A61B-F95B1B630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69279"/>
        <c:axId val="1820765951"/>
      </c:scatterChart>
      <c:valAx>
        <c:axId val="18207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5951"/>
        <c:crosses val="autoZero"/>
        <c:crossBetween val="midCat"/>
      </c:valAx>
      <c:valAx>
        <c:axId val="18207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3200"/>
              <a:t>圖</a:t>
            </a:r>
            <a:r>
              <a:rPr lang="en-US" altLang="zh-TW" sz="3200"/>
              <a:t>2</a:t>
            </a:r>
            <a:endParaRPr lang="zh-TW" alt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insert_t!$E$1</c:f>
              <c:strCache>
                <c:ptCount val="1"/>
                <c:pt idx="0">
                  <c:v>Skip List_0.1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insert_t!$E$2:$E$22</c:f>
              <c:numCache>
                <c:formatCode>General</c:formatCode>
                <c:ptCount val="21"/>
                <c:pt idx="0">
                  <c:v>1.3470000000000001E-3</c:v>
                </c:pt>
                <c:pt idx="1">
                  <c:v>2.895E-3</c:v>
                </c:pt>
                <c:pt idx="2">
                  <c:v>6.2779999999999997E-3</c:v>
                </c:pt>
                <c:pt idx="3">
                  <c:v>1.4581E-2</c:v>
                </c:pt>
                <c:pt idx="4">
                  <c:v>3.4601E-2</c:v>
                </c:pt>
                <c:pt idx="5">
                  <c:v>0.113346</c:v>
                </c:pt>
                <c:pt idx="6">
                  <c:v>0.36762699999999998</c:v>
                </c:pt>
                <c:pt idx="7">
                  <c:v>1.4172499999999999</c:v>
                </c:pt>
                <c:pt idx="8">
                  <c:v>6.7738500000000004</c:v>
                </c:pt>
                <c:pt idx="9">
                  <c:v>30.267399999999999</c:v>
                </c:pt>
                <c:pt idx="10">
                  <c:v>251.04</c:v>
                </c:pt>
                <c:pt idx="11">
                  <c:v>1452.94</c:v>
                </c:pt>
                <c:pt idx="12">
                  <c:v>6972.47</c:v>
                </c:pt>
                <c:pt idx="13">
                  <c:v>7897.1646317750819</c:v>
                </c:pt>
                <c:pt idx="14">
                  <c:v>29003.091163621059</c:v>
                </c:pt>
                <c:pt idx="15">
                  <c:v>106516.62163161008</c:v>
                </c:pt>
                <c:pt idx="16">
                  <c:v>391192.463582734</c:v>
                </c:pt>
                <c:pt idx="17">
                  <c:v>1436691.6751565074</c:v>
                </c:pt>
                <c:pt idx="18">
                  <c:v>5276387.3581819283</c:v>
                </c:pt>
                <c:pt idx="19">
                  <c:v>19378036.38386758</c:v>
                </c:pt>
                <c:pt idx="20">
                  <c:v>71167688.913552597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AF-4F95-81E1-94BAEBD5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69279"/>
        <c:axId val="1820765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insert_t!$C$1</c15:sqref>
                        </c15:formulaRef>
                      </c:ext>
                    </c:extLst>
                    <c:strCache>
                      <c:ptCount val="1"/>
                      <c:pt idx="0">
                        <c:v>sorted_array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insert_t!$C$2:$C$22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0.116163</c:v>
                      </c:pt>
                      <c:pt idx="1">
                        <c:v>0.51663599999999998</c:v>
                      </c:pt>
                      <c:pt idx="2">
                        <c:v>2.42442</c:v>
                      </c:pt>
                      <c:pt idx="3">
                        <c:v>10.402900000000001</c:v>
                      </c:pt>
                      <c:pt idx="4">
                        <c:v>46.3294</c:v>
                      </c:pt>
                      <c:pt idx="5">
                        <c:v>191.083</c:v>
                      </c:pt>
                      <c:pt idx="6">
                        <c:v>819.38699999999994</c:v>
                      </c:pt>
                      <c:pt idx="7">
                        <c:v>3708.27</c:v>
                      </c:pt>
                      <c:pt idx="8">
                        <c:v>14847.9</c:v>
                      </c:pt>
                      <c:pt idx="9">
                        <c:v>67993.222932839752</c:v>
                      </c:pt>
                      <c:pt idx="10">
                        <c:v>295849.37787965656</c:v>
                      </c:pt>
                      <c:pt idx="11">
                        <c:v>1287287.9180655209</c:v>
                      </c:pt>
                      <c:pt idx="12">
                        <c:v>5601195.4321956523</c:v>
                      </c:pt>
                      <c:pt idx="13">
                        <c:v>24371696.362066362</c:v>
                      </c:pt>
                      <c:pt idx="14">
                        <c:v>106045145.31854504</c:v>
                      </c:pt>
                      <c:pt idx="15">
                        <c:v>461419372.64304388</c:v>
                      </c:pt>
                      <c:pt idx="16">
                        <c:v>2007709422.3479192</c:v>
                      </c:pt>
                      <c:pt idx="17">
                        <c:v>8735864516.2542667</c:v>
                      </c:pt>
                      <c:pt idx="18">
                        <c:v>38011142447.646744</c:v>
                      </c:pt>
                      <c:pt idx="19">
                        <c:v>165392554736.50925</c:v>
                      </c:pt>
                      <c:pt idx="20">
                        <c:v>719649434371.64526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DAF-4F95-81E1-94BAEBD544D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insert_t!$D$1</c15:sqref>
                        </c15:formulaRef>
                      </c:ext>
                    </c:extLst>
                    <c:strCache>
                      <c:ptCount val="1"/>
                      <c:pt idx="0">
                        <c:v>treap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insert_t!$D$2:$D$22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1.5799999999999999E-4</c:v>
                      </c:pt>
                      <c:pt idx="1">
                        <c:v>3.0400000000000002E-4</c:v>
                      </c:pt>
                      <c:pt idx="2">
                        <c:v>7.4799999999999997E-4</c:v>
                      </c:pt>
                      <c:pt idx="3">
                        <c:v>1.8990000000000001E-3</c:v>
                      </c:pt>
                      <c:pt idx="4">
                        <c:v>3.8430000000000001E-3</c:v>
                      </c:pt>
                      <c:pt idx="5">
                        <c:v>8.3940000000000004E-3</c:v>
                      </c:pt>
                      <c:pt idx="6">
                        <c:v>2.3576E-2</c:v>
                      </c:pt>
                      <c:pt idx="7">
                        <c:v>5.8011E-2</c:v>
                      </c:pt>
                      <c:pt idx="8">
                        <c:v>0.108416</c:v>
                      </c:pt>
                      <c:pt idx="9">
                        <c:v>0.30029099999999997</c:v>
                      </c:pt>
                      <c:pt idx="10">
                        <c:v>0.90643799999999997</c:v>
                      </c:pt>
                      <c:pt idx="11">
                        <c:v>1.6945699999999999</c:v>
                      </c:pt>
                      <c:pt idx="12">
                        <c:v>4.2556900000000004</c:v>
                      </c:pt>
                      <c:pt idx="13">
                        <c:v>11.7082</c:v>
                      </c:pt>
                      <c:pt idx="14">
                        <c:v>23.907399999999999</c:v>
                      </c:pt>
                      <c:pt idx="15">
                        <c:v>53.217100000000002</c:v>
                      </c:pt>
                      <c:pt idx="16">
                        <c:v>123.15600000000001</c:v>
                      </c:pt>
                      <c:pt idx="17">
                        <c:v>258.24117555594438</c:v>
                      </c:pt>
                      <c:pt idx="18">
                        <c:v>611.65538644522962</c:v>
                      </c:pt>
                      <c:pt idx="19">
                        <c:v>1448.7322208089008</c:v>
                      </c:pt>
                      <c:pt idx="20">
                        <c:v>3431.3848845632951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AF-4F95-81E1-94BAEBD544D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insert_t!$F$1</c15:sqref>
                        </c15:formulaRef>
                      </c:ext>
                    </c:extLst>
                    <c:strCache>
                      <c:ptCount val="1"/>
                      <c:pt idx="0">
                        <c:v>Skip List_0.5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insert_t!$F$2:$F$22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3.3899999999999998E-3</c:v>
                      </c:pt>
                      <c:pt idx="1">
                        <c:v>7.8239999999999994E-3</c:v>
                      </c:pt>
                      <c:pt idx="2">
                        <c:v>2.9059999999999999E-2</c:v>
                      </c:pt>
                      <c:pt idx="3">
                        <c:v>0.12770699999999999</c:v>
                      </c:pt>
                      <c:pt idx="4">
                        <c:v>0.56381499999999996</c:v>
                      </c:pt>
                      <c:pt idx="5">
                        <c:v>2.3580100000000002</c:v>
                      </c:pt>
                      <c:pt idx="6">
                        <c:v>9.1506000000000007</c:v>
                      </c:pt>
                      <c:pt idx="7">
                        <c:v>47.033000000000001</c:v>
                      </c:pt>
                      <c:pt idx="8">
                        <c:v>472.30799999999999</c:v>
                      </c:pt>
                      <c:pt idx="9">
                        <c:v>2866.61</c:v>
                      </c:pt>
                      <c:pt idx="10">
                        <c:v>13439.7</c:v>
                      </c:pt>
                      <c:pt idx="11">
                        <c:v>44366.451610420212</c:v>
                      </c:pt>
                      <c:pt idx="12">
                        <c:v>209803.83910991778</c:v>
                      </c:pt>
                      <c:pt idx="13">
                        <c:v>992138.1879212911</c:v>
                      </c:pt>
                      <c:pt idx="14">
                        <c:v>4691707.2066352479</c:v>
                      </c:pt>
                      <c:pt idx="15">
                        <c:v>22186542.944095962</c:v>
                      </c:pt>
                      <c:pt idx="16">
                        <c:v>104917605.92264934</c:v>
                      </c:pt>
                      <c:pt idx="17">
                        <c:v>496143272.98655009</c:v>
                      </c:pt>
                      <c:pt idx="18">
                        <c:v>2346204387.3864708</c:v>
                      </c:pt>
                      <c:pt idx="19">
                        <c:v>11094930289.502867</c:v>
                      </c:pt>
                      <c:pt idx="20">
                        <c:v>52466647317.990219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DAF-4F95-81E1-94BAEBD544D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insert_t!$G$1</c15:sqref>
                        </c15:formulaRef>
                      </c:ext>
                    </c:extLst>
                    <c:strCache>
                      <c:ptCount val="1"/>
                      <c:pt idx="0">
                        <c:v>Skip List_0.9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insert_t!$G$2:$G$22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2.5146000000000002E-2</c:v>
                      </c:pt>
                      <c:pt idx="1">
                        <c:v>0.101677</c:v>
                      </c:pt>
                      <c:pt idx="2">
                        <c:v>0.43313200000000002</c:v>
                      </c:pt>
                      <c:pt idx="3">
                        <c:v>1.89453</c:v>
                      </c:pt>
                      <c:pt idx="4">
                        <c:v>7.3324999999999996</c:v>
                      </c:pt>
                      <c:pt idx="5">
                        <c:v>38.1586</c:v>
                      </c:pt>
                      <c:pt idx="6">
                        <c:v>259.82600000000002</c:v>
                      </c:pt>
                      <c:pt idx="7">
                        <c:v>1716.52</c:v>
                      </c:pt>
                      <c:pt idx="8">
                        <c:v>9328.0400000000009</c:v>
                      </c:pt>
                      <c:pt idx="9">
                        <c:v>35004.363324477497</c:v>
                      </c:pt>
                      <c:pt idx="10">
                        <c:v>174231.64414074447</c:v>
                      </c:pt>
                      <c:pt idx="11">
                        <c:v>867225.19528756302</c:v>
                      </c:pt>
                      <c:pt idx="12">
                        <c:v>4316549.6316732299</c:v>
                      </c:pt>
                      <c:pt idx="13">
                        <c:v>21485308.341993053</c:v>
                      </c:pt>
                      <c:pt idx="14">
                        <c:v>106941542.18993078</c:v>
                      </c:pt>
                      <c:pt idx="15">
                        <c:v>532293661.50674188</c:v>
                      </c:pt>
                      <c:pt idx="16">
                        <c:v>2649452553.966701</c:v>
                      </c:pt>
                      <c:pt idx="17">
                        <c:v>13187455240.121939</c:v>
                      </c:pt>
                      <c:pt idx="18">
                        <c:v>65639588619.862503</c:v>
                      </c:pt>
                      <c:pt idx="19">
                        <c:v>326716225058.82147</c:v>
                      </c:pt>
                      <c:pt idx="20">
                        <c:v>1626205982716.7351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DAF-4F95-81E1-94BAEBD544D0}"/>
                  </c:ext>
                </c:extLst>
              </c15:ser>
            </c15:filteredScatterSeries>
          </c:ext>
        </c:extLst>
      </c:scatterChart>
      <c:valAx>
        <c:axId val="18207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5951"/>
        <c:crosses val="autoZero"/>
        <c:crossBetween val="midCat"/>
      </c:valAx>
      <c:valAx>
        <c:axId val="18207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rgbClr val="E7E6E6">
          <a:lumMod val="75000"/>
        </a:srgb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3200"/>
              <a:t>圖</a:t>
            </a:r>
            <a:r>
              <a:rPr lang="en-US" altLang="zh-TW" sz="3200"/>
              <a:t>3</a:t>
            </a:r>
            <a:endParaRPr lang="zh-TW" alt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insert_t!$D$1</c:f>
              <c:strCache>
                <c:ptCount val="1"/>
                <c:pt idx="0">
                  <c:v>treap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insert_t!$D$2:$D$22</c:f>
              <c:numCache>
                <c:formatCode>General</c:formatCode>
                <c:ptCount val="21"/>
                <c:pt idx="0">
                  <c:v>1.5799999999999999E-4</c:v>
                </c:pt>
                <c:pt idx="1">
                  <c:v>3.0400000000000002E-4</c:v>
                </c:pt>
                <c:pt idx="2">
                  <c:v>7.4799999999999997E-4</c:v>
                </c:pt>
                <c:pt idx="3">
                  <c:v>1.8990000000000001E-3</c:v>
                </c:pt>
                <c:pt idx="4">
                  <c:v>3.8430000000000001E-3</c:v>
                </c:pt>
                <c:pt idx="5">
                  <c:v>8.3940000000000004E-3</c:v>
                </c:pt>
                <c:pt idx="6">
                  <c:v>2.3576E-2</c:v>
                </c:pt>
                <c:pt idx="7">
                  <c:v>5.8011E-2</c:v>
                </c:pt>
                <c:pt idx="8">
                  <c:v>0.108416</c:v>
                </c:pt>
                <c:pt idx="9">
                  <c:v>0.30029099999999997</c:v>
                </c:pt>
                <c:pt idx="10">
                  <c:v>0.90643799999999997</c:v>
                </c:pt>
                <c:pt idx="11">
                  <c:v>1.6945699999999999</c:v>
                </c:pt>
                <c:pt idx="12">
                  <c:v>4.2556900000000004</c:v>
                </c:pt>
                <c:pt idx="13">
                  <c:v>11.7082</c:v>
                </c:pt>
                <c:pt idx="14">
                  <c:v>23.907399999999999</c:v>
                </c:pt>
                <c:pt idx="15">
                  <c:v>53.217100000000002</c:v>
                </c:pt>
                <c:pt idx="16">
                  <c:v>123.15600000000001</c:v>
                </c:pt>
                <c:pt idx="17">
                  <c:v>258.24117555594438</c:v>
                </c:pt>
                <c:pt idx="18">
                  <c:v>611.65538644522962</c:v>
                </c:pt>
                <c:pt idx="19">
                  <c:v>1448.7322208089008</c:v>
                </c:pt>
                <c:pt idx="20">
                  <c:v>3431.3848845632951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D-40A3-8DFA-3979378A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69279"/>
        <c:axId val="1820765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insert_t!$C$1</c15:sqref>
                        </c15:formulaRef>
                      </c:ext>
                    </c:extLst>
                    <c:strCache>
                      <c:ptCount val="1"/>
                      <c:pt idx="0">
                        <c:v>sorted_array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insert_t!$C$2:$C$22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0.116163</c:v>
                      </c:pt>
                      <c:pt idx="1">
                        <c:v>0.51663599999999998</c:v>
                      </c:pt>
                      <c:pt idx="2">
                        <c:v>2.42442</c:v>
                      </c:pt>
                      <c:pt idx="3">
                        <c:v>10.402900000000001</c:v>
                      </c:pt>
                      <c:pt idx="4">
                        <c:v>46.3294</c:v>
                      </c:pt>
                      <c:pt idx="5">
                        <c:v>191.083</c:v>
                      </c:pt>
                      <c:pt idx="6">
                        <c:v>819.38699999999994</c:v>
                      </c:pt>
                      <c:pt idx="7">
                        <c:v>3708.27</c:v>
                      </c:pt>
                      <c:pt idx="8">
                        <c:v>14847.9</c:v>
                      </c:pt>
                      <c:pt idx="9">
                        <c:v>67993.222932839752</c:v>
                      </c:pt>
                      <c:pt idx="10">
                        <c:v>295849.37787965656</c:v>
                      </c:pt>
                      <c:pt idx="11">
                        <c:v>1287287.9180655209</c:v>
                      </c:pt>
                      <c:pt idx="12">
                        <c:v>5601195.4321956523</c:v>
                      </c:pt>
                      <c:pt idx="13">
                        <c:v>24371696.362066362</c:v>
                      </c:pt>
                      <c:pt idx="14">
                        <c:v>106045145.31854504</c:v>
                      </c:pt>
                      <c:pt idx="15">
                        <c:v>461419372.64304388</c:v>
                      </c:pt>
                      <c:pt idx="16">
                        <c:v>2007709422.3479192</c:v>
                      </c:pt>
                      <c:pt idx="17">
                        <c:v>8735864516.2542667</c:v>
                      </c:pt>
                      <c:pt idx="18">
                        <c:v>38011142447.646744</c:v>
                      </c:pt>
                      <c:pt idx="19">
                        <c:v>165392554736.50925</c:v>
                      </c:pt>
                      <c:pt idx="20">
                        <c:v>719649434371.64526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6ED-40A3-8DFA-3979378A3F9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insert_t!$E$1</c15:sqref>
                        </c15:formulaRef>
                      </c:ext>
                    </c:extLst>
                    <c:strCache>
                      <c:ptCount val="1"/>
                      <c:pt idx="0">
                        <c:v>Skip List_0.1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insert_t!$E$2:$E$22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1.3470000000000001E-3</c:v>
                      </c:pt>
                      <c:pt idx="1">
                        <c:v>2.895E-3</c:v>
                      </c:pt>
                      <c:pt idx="2">
                        <c:v>6.2779999999999997E-3</c:v>
                      </c:pt>
                      <c:pt idx="3">
                        <c:v>1.4581E-2</c:v>
                      </c:pt>
                      <c:pt idx="4">
                        <c:v>3.4601E-2</c:v>
                      </c:pt>
                      <c:pt idx="5">
                        <c:v>0.113346</c:v>
                      </c:pt>
                      <c:pt idx="6">
                        <c:v>0.36762699999999998</c:v>
                      </c:pt>
                      <c:pt idx="7">
                        <c:v>1.4172499999999999</c:v>
                      </c:pt>
                      <c:pt idx="8">
                        <c:v>6.7738500000000004</c:v>
                      </c:pt>
                      <c:pt idx="9">
                        <c:v>30.267399999999999</c:v>
                      </c:pt>
                      <c:pt idx="10">
                        <c:v>251.04</c:v>
                      </c:pt>
                      <c:pt idx="11">
                        <c:v>1452.94</c:v>
                      </c:pt>
                      <c:pt idx="12">
                        <c:v>6972.47</c:v>
                      </c:pt>
                      <c:pt idx="13">
                        <c:v>7897.1646317750819</c:v>
                      </c:pt>
                      <c:pt idx="14">
                        <c:v>29003.091163621059</c:v>
                      </c:pt>
                      <c:pt idx="15">
                        <c:v>106516.62163161008</c:v>
                      </c:pt>
                      <c:pt idx="16">
                        <c:v>391192.463582734</c:v>
                      </c:pt>
                      <c:pt idx="17">
                        <c:v>1436691.6751565074</c:v>
                      </c:pt>
                      <c:pt idx="18">
                        <c:v>5276387.3581819283</c:v>
                      </c:pt>
                      <c:pt idx="19">
                        <c:v>19378036.38386758</c:v>
                      </c:pt>
                      <c:pt idx="20">
                        <c:v>71167688.913552597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6ED-40A3-8DFA-3979378A3F9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insert_t!$F$1</c15:sqref>
                        </c15:formulaRef>
                      </c:ext>
                    </c:extLst>
                    <c:strCache>
                      <c:ptCount val="1"/>
                      <c:pt idx="0">
                        <c:v>Skip List_0.5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insert_t!$F$2:$F$22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3.3899999999999998E-3</c:v>
                      </c:pt>
                      <c:pt idx="1">
                        <c:v>7.8239999999999994E-3</c:v>
                      </c:pt>
                      <c:pt idx="2">
                        <c:v>2.9059999999999999E-2</c:v>
                      </c:pt>
                      <c:pt idx="3">
                        <c:v>0.12770699999999999</c:v>
                      </c:pt>
                      <c:pt idx="4">
                        <c:v>0.56381499999999996</c:v>
                      </c:pt>
                      <c:pt idx="5">
                        <c:v>2.3580100000000002</c:v>
                      </c:pt>
                      <c:pt idx="6">
                        <c:v>9.1506000000000007</c:v>
                      </c:pt>
                      <c:pt idx="7">
                        <c:v>47.033000000000001</c:v>
                      </c:pt>
                      <c:pt idx="8">
                        <c:v>472.30799999999999</c:v>
                      </c:pt>
                      <c:pt idx="9">
                        <c:v>2866.61</c:v>
                      </c:pt>
                      <c:pt idx="10">
                        <c:v>13439.7</c:v>
                      </c:pt>
                      <c:pt idx="11">
                        <c:v>44366.451610420212</c:v>
                      </c:pt>
                      <c:pt idx="12">
                        <c:v>209803.83910991778</c:v>
                      </c:pt>
                      <c:pt idx="13">
                        <c:v>992138.1879212911</c:v>
                      </c:pt>
                      <c:pt idx="14">
                        <c:v>4691707.2066352479</c:v>
                      </c:pt>
                      <c:pt idx="15">
                        <c:v>22186542.944095962</c:v>
                      </c:pt>
                      <c:pt idx="16">
                        <c:v>104917605.92264934</c:v>
                      </c:pt>
                      <c:pt idx="17">
                        <c:v>496143272.98655009</c:v>
                      </c:pt>
                      <c:pt idx="18">
                        <c:v>2346204387.3864708</c:v>
                      </c:pt>
                      <c:pt idx="19">
                        <c:v>11094930289.502867</c:v>
                      </c:pt>
                      <c:pt idx="20">
                        <c:v>52466647317.990219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ED-40A3-8DFA-3979378A3F9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insert_t!$G$1</c15:sqref>
                        </c15:formulaRef>
                      </c:ext>
                    </c:extLst>
                    <c:strCache>
                      <c:ptCount val="1"/>
                      <c:pt idx="0">
                        <c:v>Skip List_0.9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insert_t!$G$2:$G$22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2.5146000000000002E-2</c:v>
                      </c:pt>
                      <c:pt idx="1">
                        <c:v>0.101677</c:v>
                      </c:pt>
                      <c:pt idx="2">
                        <c:v>0.43313200000000002</c:v>
                      </c:pt>
                      <c:pt idx="3">
                        <c:v>1.89453</c:v>
                      </c:pt>
                      <c:pt idx="4">
                        <c:v>7.3324999999999996</c:v>
                      </c:pt>
                      <c:pt idx="5">
                        <c:v>38.1586</c:v>
                      </c:pt>
                      <c:pt idx="6">
                        <c:v>259.82600000000002</c:v>
                      </c:pt>
                      <c:pt idx="7">
                        <c:v>1716.52</c:v>
                      </c:pt>
                      <c:pt idx="8">
                        <c:v>9328.0400000000009</c:v>
                      </c:pt>
                      <c:pt idx="9">
                        <c:v>35004.363324477497</c:v>
                      </c:pt>
                      <c:pt idx="10">
                        <c:v>174231.64414074447</c:v>
                      </c:pt>
                      <c:pt idx="11">
                        <c:v>867225.19528756302</c:v>
                      </c:pt>
                      <c:pt idx="12">
                        <c:v>4316549.6316732299</c:v>
                      </c:pt>
                      <c:pt idx="13">
                        <c:v>21485308.341993053</c:v>
                      </c:pt>
                      <c:pt idx="14">
                        <c:v>106941542.18993078</c:v>
                      </c:pt>
                      <c:pt idx="15">
                        <c:v>532293661.50674188</c:v>
                      </c:pt>
                      <c:pt idx="16">
                        <c:v>2649452553.966701</c:v>
                      </c:pt>
                      <c:pt idx="17">
                        <c:v>13187455240.121939</c:v>
                      </c:pt>
                      <c:pt idx="18">
                        <c:v>65639588619.862503</c:v>
                      </c:pt>
                      <c:pt idx="19">
                        <c:v>326716225058.82147</c:v>
                      </c:pt>
                      <c:pt idx="20">
                        <c:v>1626205982716.7351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ED-40A3-8DFA-3979378A3F98}"/>
                  </c:ext>
                </c:extLst>
              </c15:ser>
            </c15:filteredScatterSeries>
          </c:ext>
        </c:extLst>
      </c:scatterChart>
      <c:valAx>
        <c:axId val="18207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5951"/>
        <c:crosses val="autoZero"/>
        <c:crossBetween val="midCat"/>
      </c:valAx>
      <c:valAx>
        <c:axId val="18207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rgbClr val="ED7D31">
          <a:lumMod val="75000"/>
        </a:srgb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原始資料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skip list_0.1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insert_t2!$B$2:$B$22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  <c:extLst xmlns:c15="http://schemas.microsoft.com/office/drawing/2012/chart"/>
            </c:numRef>
          </c:xVal>
          <c:yVal>
            <c:numRef>
              <c:f>insert_t2!$C$2:$C$15</c:f>
              <c:numCache>
                <c:formatCode>General</c:formatCode>
                <c:ptCount val="14"/>
                <c:pt idx="0">
                  <c:v>8.0599999999999997E-4</c:v>
                </c:pt>
                <c:pt idx="1">
                  <c:v>2.0500000000000002E-3</c:v>
                </c:pt>
                <c:pt idx="2">
                  <c:v>5.3280000000000003E-3</c:v>
                </c:pt>
                <c:pt idx="3">
                  <c:v>1.1735000000000001E-2</c:v>
                </c:pt>
                <c:pt idx="4">
                  <c:v>2.4823999999999999E-2</c:v>
                </c:pt>
                <c:pt idx="5">
                  <c:v>5.2084999999999999E-2</c:v>
                </c:pt>
                <c:pt idx="6">
                  <c:v>0.11432100000000001</c:v>
                </c:pt>
                <c:pt idx="7">
                  <c:v>0.25639699999999999</c:v>
                </c:pt>
                <c:pt idx="8">
                  <c:v>0.63947399999999999</c:v>
                </c:pt>
                <c:pt idx="9">
                  <c:v>1.64184</c:v>
                </c:pt>
                <c:pt idx="10">
                  <c:v>5.13809</c:v>
                </c:pt>
                <c:pt idx="11">
                  <c:v>16.558800000000002</c:v>
                </c:pt>
                <c:pt idx="12">
                  <c:v>49.918999999999997</c:v>
                </c:pt>
                <c:pt idx="13">
                  <c:v>296.28100000000001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F14-48F4-AC5A-9A8576FABDF4}"/>
            </c:ext>
          </c:extLst>
        </c:ser>
        <c:ser>
          <c:idx val="1"/>
          <c:order val="1"/>
          <c:tx>
            <c:v>skip list_0.5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insert_t2!$B$2:$B$22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insert_t2!$D$2:$D$11</c:f>
              <c:numCache>
                <c:formatCode>General</c:formatCode>
                <c:ptCount val="10"/>
                <c:pt idx="0">
                  <c:v>9.59E-4</c:v>
                </c:pt>
                <c:pt idx="1">
                  <c:v>2.725E-3</c:v>
                </c:pt>
                <c:pt idx="2">
                  <c:v>6.3099999999999996E-3</c:v>
                </c:pt>
                <c:pt idx="3">
                  <c:v>1.3016E-2</c:v>
                </c:pt>
                <c:pt idx="4">
                  <c:v>2.8065E-2</c:v>
                </c:pt>
                <c:pt idx="5">
                  <c:v>6.1242999999999999E-2</c:v>
                </c:pt>
                <c:pt idx="6">
                  <c:v>0.12942300000000001</c:v>
                </c:pt>
                <c:pt idx="7">
                  <c:v>0.300593</c:v>
                </c:pt>
                <c:pt idx="8">
                  <c:v>0.87625900000000001</c:v>
                </c:pt>
                <c:pt idx="9">
                  <c:v>2.5219900000000002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14-48F4-AC5A-9A8576FABDF4}"/>
            </c:ext>
          </c:extLst>
        </c:ser>
        <c:ser>
          <c:idx val="2"/>
          <c:order val="2"/>
          <c:tx>
            <c:v>skip list_0.9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insert_t2!$B$2:$B$22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insert_t2!$E$2:$E$10</c:f>
              <c:numCache>
                <c:formatCode>General</c:formatCode>
                <c:ptCount val="9"/>
                <c:pt idx="0">
                  <c:v>1.5510000000000001E-3</c:v>
                </c:pt>
                <c:pt idx="1">
                  <c:v>4.4759999999999999E-3</c:v>
                </c:pt>
                <c:pt idx="2">
                  <c:v>1.0451999999999999E-2</c:v>
                </c:pt>
                <c:pt idx="3">
                  <c:v>2.4365999999999999E-2</c:v>
                </c:pt>
                <c:pt idx="4">
                  <c:v>5.1083000000000003E-2</c:v>
                </c:pt>
                <c:pt idx="5">
                  <c:v>0.130241</c:v>
                </c:pt>
                <c:pt idx="6">
                  <c:v>0.365587</c:v>
                </c:pt>
                <c:pt idx="7">
                  <c:v>1.0285</c:v>
                </c:pt>
                <c:pt idx="8">
                  <c:v>2.4959199999999999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14-48F4-AC5A-9A8576FAB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184863"/>
        <c:axId val="1708185279"/>
        <c:extLst/>
      </c:scatterChart>
      <c:valAx>
        <c:axId val="170818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8185279"/>
        <c:crosses val="autoZero"/>
        <c:crossBetween val="midCat"/>
      </c:valAx>
      <c:valAx>
        <c:axId val="17081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818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圖四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insert_t2!$C$1</c:f>
              <c:strCache>
                <c:ptCount val="1"/>
                <c:pt idx="0">
                  <c:v>Skip List_0.1_no_up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insert_t2!$B$2:$B$22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insert_t2!$C$2:$C$22</c:f>
              <c:numCache>
                <c:formatCode>General</c:formatCode>
                <c:ptCount val="21"/>
                <c:pt idx="0">
                  <c:v>8.0599999999999997E-4</c:v>
                </c:pt>
                <c:pt idx="1">
                  <c:v>2.0500000000000002E-3</c:v>
                </c:pt>
                <c:pt idx="2">
                  <c:v>5.3280000000000003E-3</c:v>
                </c:pt>
                <c:pt idx="3">
                  <c:v>1.1735000000000001E-2</c:v>
                </c:pt>
                <c:pt idx="4">
                  <c:v>2.4823999999999999E-2</c:v>
                </c:pt>
                <c:pt idx="5">
                  <c:v>5.2084999999999999E-2</c:v>
                </c:pt>
                <c:pt idx="6">
                  <c:v>0.11432100000000001</c:v>
                </c:pt>
                <c:pt idx="7">
                  <c:v>0.25639699999999999</c:v>
                </c:pt>
                <c:pt idx="8">
                  <c:v>0.63947399999999999</c:v>
                </c:pt>
                <c:pt idx="9">
                  <c:v>1.64184</c:v>
                </c:pt>
                <c:pt idx="10">
                  <c:v>5.13809</c:v>
                </c:pt>
                <c:pt idx="11">
                  <c:v>16.558800000000002</c:v>
                </c:pt>
                <c:pt idx="12">
                  <c:v>49.918999999999997</c:v>
                </c:pt>
                <c:pt idx="13">
                  <c:v>296.28100000000001</c:v>
                </c:pt>
                <c:pt idx="14">
                  <c:v>277.57575334224686</c:v>
                </c:pt>
                <c:pt idx="15">
                  <c:v>701.61595319380649</c:v>
                </c:pt>
                <c:pt idx="16">
                  <c:v>1773.4436089923702</c:v>
                </c:pt>
                <c:pt idx="17">
                  <c:v>4482.6549623895698</c:v>
                </c:pt>
                <c:pt idx="18">
                  <c:v>11330.608658739791</c:v>
                </c:pt>
                <c:pt idx="19">
                  <c:v>28639.878298612803</c:v>
                </c:pt>
                <c:pt idx="20">
                  <c:v>72391.753493900862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59-4AA4-BF68-D44C020CC3CC}"/>
            </c:ext>
          </c:extLst>
        </c:ser>
        <c:ser>
          <c:idx val="1"/>
          <c:order val="1"/>
          <c:tx>
            <c:strRef>
              <c:f>insert_t2!$D$1</c:f>
              <c:strCache>
                <c:ptCount val="1"/>
                <c:pt idx="0">
                  <c:v>Skip List_0.5_no_up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insert_t2!$B$2:$B$22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insert_t2!$D$2:$D$22</c:f>
              <c:numCache>
                <c:formatCode>General</c:formatCode>
                <c:ptCount val="21"/>
                <c:pt idx="0">
                  <c:v>9.59E-4</c:v>
                </c:pt>
                <c:pt idx="1">
                  <c:v>2.725E-3</c:v>
                </c:pt>
                <c:pt idx="2">
                  <c:v>6.3099999999999996E-3</c:v>
                </c:pt>
                <c:pt idx="3">
                  <c:v>1.3016E-2</c:v>
                </c:pt>
                <c:pt idx="4">
                  <c:v>2.8065E-2</c:v>
                </c:pt>
                <c:pt idx="5">
                  <c:v>6.1242999999999999E-2</c:v>
                </c:pt>
                <c:pt idx="6">
                  <c:v>0.12942300000000001</c:v>
                </c:pt>
                <c:pt idx="7">
                  <c:v>0.300593</c:v>
                </c:pt>
                <c:pt idx="8">
                  <c:v>0.87625900000000001</c:v>
                </c:pt>
                <c:pt idx="9">
                  <c:v>2.5219900000000002</c:v>
                </c:pt>
                <c:pt idx="10">
                  <c:v>3.8013275293053739</c:v>
                </c:pt>
                <c:pt idx="11">
                  <c:v>8.7878079167697418</c:v>
                </c:pt>
                <c:pt idx="12">
                  <c:v>20.315420701502365</c:v>
                </c:pt>
                <c:pt idx="13">
                  <c:v>46.964649453869413</c:v>
                </c:pt>
                <c:pt idx="14">
                  <c:v>108.57162796346731</c:v>
                </c:pt>
                <c:pt idx="15">
                  <c:v>250.99300294397068</c:v>
                </c:pt>
                <c:pt idx="16">
                  <c:v>580.23895108240936</c:v>
                </c:pt>
                <c:pt idx="17">
                  <c:v>1341.3809803629167</c:v>
                </c:pt>
                <c:pt idx="18">
                  <c:v>3100.9688872538727</c:v>
                </c:pt>
                <c:pt idx="19">
                  <c:v>7168.7374284335938</c:v>
                </c:pt>
                <c:pt idx="20">
                  <c:v>16572.49659261636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59-4AA4-BF68-D44C020CC3CC}"/>
            </c:ext>
          </c:extLst>
        </c:ser>
        <c:ser>
          <c:idx val="2"/>
          <c:order val="2"/>
          <c:tx>
            <c:strRef>
              <c:f>insert_t2!$E$1</c:f>
              <c:strCache>
                <c:ptCount val="1"/>
                <c:pt idx="0">
                  <c:v>Skip List_0.9_no_up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insert_t2!$B$2:$B$22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insert_t2!$E$2:$E$22</c:f>
              <c:numCache>
                <c:formatCode>General</c:formatCode>
                <c:ptCount val="21"/>
                <c:pt idx="0">
                  <c:v>1.5510000000000001E-3</c:v>
                </c:pt>
                <c:pt idx="1">
                  <c:v>4.4759999999999999E-3</c:v>
                </c:pt>
                <c:pt idx="2">
                  <c:v>1.0451999999999999E-2</c:v>
                </c:pt>
                <c:pt idx="3">
                  <c:v>2.4365999999999999E-2</c:v>
                </c:pt>
                <c:pt idx="4">
                  <c:v>5.1083000000000003E-2</c:v>
                </c:pt>
                <c:pt idx="5">
                  <c:v>0.130241</c:v>
                </c:pt>
                <c:pt idx="6">
                  <c:v>0.365587</c:v>
                </c:pt>
                <c:pt idx="7">
                  <c:v>1.0285</c:v>
                </c:pt>
                <c:pt idx="8">
                  <c:v>2.4959199999999999</c:v>
                </c:pt>
                <c:pt idx="9">
                  <c:v>6.5201417786181075</c:v>
                </c:pt>
                <c:pt idx="10">
                  <c:v>16.206530159341373</c:v>
                </c:pt>
                <c:pt idx="11">
                  <c:v>40.283114803879066</c:v>
                </c:pt>
                <c:pt idx="12">
                  <c:v>100.12811640418703</c:v>
                </c:pt>
                <c:pt idx="13">
                  <c:v>248.87945590754089</c:v>
                </c:pt>
                <c:pt idx="14">
                  <c:v>618.61728550646569</c:v>
                </c:pt>
                <c:pt idx="15">
                  <c:v>1537.6413634942949</c:v>
                </c:pt>
                <c:pt idx="16">
                  <c:v>3821.9768799264593</c:v>
                </c:pt>
                <c:pt idx="17">
                  <c:v>9499.9442766659777</c:v>
                </c:pt>
                <c:pt idx="18">
                  <c:v>23613.157299238959</c:v>
                </c:pt>
                <c:pt idx="19">
                  <c:v>58693.101917255699</c:v>
                </c:pt>
                <c:pt idx="20">
                  <c:v>145888.16603446615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59-4AA4-BF68-D44C020CC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346415"/>
        <c:axId val="1818352239"/>
      </c:scatterChart>
      <c:valAx>
        <c:axId val="181834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8352239"/>
        <c:crosses val="autoZero"/>
        <c:crossBetween val="midCat"/>
      </c:valAx>
      <c:valAx>
        <c:axId val="18183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834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原始資料</a:t>
            </a:r>
            <a:endParaRPr lang="en-US" altLang="zh-TW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sorted array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0374856989030217E-3"/>
                  <c:y val="-7.59150778134509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search_t!$C$2:$C$10</c:f>
              <c:numCache>
                <c:formatCode>General</c:formatCode>
                <c:ptCount val="9"/>
                <c:pt idx="0">
                  <c:v>2.2599999999999999E-2</c:v>
                </c:pt>
                <c:pt idx="1">
                  <c:v>2.384E-2</c:v>
                </c:pt>
                <c:pt idx="2">
                  <c:v>2.6175E-2</c:v>
                </c:pt>
                <c:pt idx="3">
                  <c:v>3.0852999999999998E-2</c:v>
                </c:pt>
                <c:pt idx="4">
                  <c:v>2.9014999999999999E-2</c:v>
                </c:pt>
                <c:pt idx="5">
                  <c:v>3.1043000000000001E-2</c:v>
                </c:pt>
                <c:pt idx="6">
                  <c:v>3.6466999999999999E-2</c:v>
                </c:pt>
                <c:pt idx="7">
                  <c:v>3.8143999999999997E-2</c:v>
                </c:pt>
                <c:pt idx="8">
                  <c:v>3.8917E-2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7B3-A58A-690A47A3A557}"/>
            </c:ext>
          </c:extLst>
        </c:ser>
        <c:ser>
          <c:idx val="2"/>
          <c:order val="2"/>
          <c:tx>
            <c:v>skip list_0.1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search_t!$E$2:$E$14</c:f>
              <c:numCache>
                <c:formatCode>General</c:formatCode>
                <c:ptCount val="13"/>
                <c:pt idx="0">
                  <c:v>1.0307E-2</c:v>
                </c:pt>
                <c:pt idx="1">
                  <c:v>1.3681E-2</c:v>
                </c:pt>
                <c:pt idx="2">
                  <c:v>1.9342000000000002E-2</c:v>
                </c:pt>
                <c:pt idx="3">
                  <c:v>2.5097000000000001E-2</c:v>
                </c:pt>
                <c:pt idx="4">
                  <c:v>3.3515999999999997E-2</c:v>
                </c:pt>
                <c:pt idx="5">
                  <c:v>3.9072999999999997E-2</c:v>
                </c:pt>
                <c:pt idx="6">
                  <c:v>4.2269000000000001E-2</c:v>
                </c:pt>
                <c:pt idx="7">
                  <c:v>6.7365999999999995E-2</c:v>
                </c:pt>
                <c:pt idx="8">
                  <c:v>0.101633</c:v>
                </c:pt>
                <c:pt idx="9">
                  <c:v>0.17383699999999999</c:v>
                </c:pt>
                <c:pt idx="10">
                  <c:v>0.23273099999999999</c:v>
                </c:pt>
                <c:pt idx="11">
                  <c:v>0.44818799999999998</c:v>
                </c:pt>
                <c:pt idx="12">
                  <c:v>0.863205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DC-47B3-A58A-690A47A3A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892479"/>
        <c:axId val="163841942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treap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zh-TW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search_t!$B$2:$B$22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search_t!$D$2:$D$18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9.5409999999999991E-3</c:v>
                      </c:pt>
                      <c:pt idx="1">
                        <c:v>1.1535999999999999E-2</c:v>
                      </c:pt>
                      <c:pt idx="2">
                        <c:v>1.4538000000000001E-2</c:v>
                      </c:pt>
                      <c:pt idx="3">
                        <c:v>1.7968999999999999E-2</c:v>
                      </c:pt>
                      <c:pt idx="4">
                        <c:v>2.2249999999999999E-2</c:v>
                      </c:pt>
                      <c:pt idx="5">
                        <c:v>2.7588000000000001E-2</c:v>
                      </c:pt>
                      <c:pt idx="6">
                        <c:v>3.6105999999999999E-2</c:v>
                      </c:pt>
                      <c:pt idx="7">
                        <c:v>3.7605E-2</c:v>
                      </c:pt>
                      <c:pt idx="8">
                        <c:v>3.6762000000000003E-2</c:v>
                      </c:pt>
                      <c:pt idx="9">
                        <c:v>5.4572000000000002E-2</c:v>
                      </c:pt>
                      <c:pt idx="10">
                        <c:v>0.119785</c:v>
                      </c:pt>
                      <c:pt idx="11">
                        <c:v>9.4551999999999997E-2</c:v>
                      </c:pt>
                      <c:pt idx="12">
                        <c:v>0.119703</c:v>
                      </c:pt>
                      <c:pt idx="13">
                        <c:v>0.14918600000000001</c:v>
                      </c:pt>
                      <c:pt idx="14">
                        <c:v>0.15202599999999999</c:v>
                      </c:pt>
                      <c:pt idx="15">
                        <c:v>0.17557200000000001</c:v>
                      </c:pt>
                      <c:pt idx="16">
                        <c:v>0.21562500000000001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FDC-47B3-A58A-690A47A3A55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skip list_0.5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layout>
                      <c:manualLayout>
                        <c:x val="0.13872185207618279"/>
                        <c:y val="-8.7869451101221048E-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zh-TW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search_t!$F$2:$F$12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1.3011E-2</c:v>
                      </c:pt>
                      <c:pt idx="1">
                        <c:v>1.5393E-2</c:v>
                      </c:pt>
                      <c:pt idx="2">
                        <c:v>1.9175999999999999E-2</c:v>
                      </c:pt>
                      <c:pt idx="3">
                        <c:v>2.3123000000000001E-2</c:v>
                      </c:pt>
                      <c:pt idx="4">
                        <c:v>2.6419000000000002E-2</c:v>
                      </c:pt>
                      <c:pt idx="5">
                        <c:v>3.2037000000000003E-2</c:v>
                      </c:pt>
                      <c:pt idx="6">
                        <c:v>3.7478999999999998E-2</c:v>
                      </c:pt>
                      <c:pt idx="7">
                        <c:v>5.0985999999999997E-2</c:v>
                      </c:pt>
                      <c:pt idx="8">
                        <c:v>7.2191000000000005E-2</c:v>
                      </c:pt>
                      <c:pt idx="9">
                        <c:v>0.102018</c:v>
                      </c:pt>
                      <c:pt idx="10">
                        <c:v>0.13731599999999999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DC-47B3-A58A-690A47A3A55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skip list_0.9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zh-TW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search_t!$G$2:$G$10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3.2788999999999999E-2</c:v>
                      </c:pt>
                      <c:pt idx="1">
                        <c:v>3.7824000000000003E-2</c:v>
                      </c:pt>
                      <c:pt idx="2">
                        <c:v>4.8464E-2</c:v>
                      </c:pt>
                      <c:pt idx="3">
                        <c:v>3.8823000000000003E-2</c:v>
                      </c:pt>
                      <c:pt idx="4">
                        <c:v>4.3201000000000003E-2</c:v>
                      </c:pt>
                      <c:pt idx="5">
                        <c:v>7.1104000000000001E-2</c:v>
                      </c:pt>
                      <c:pt idx="6">
                        <c:v>9.3840999999999994E-2</c:v>
                      </c:pt>
                      <c:pt idx="7">
                        <c:v>0.115814</c:v>
                      </c:pt>
                      <c:pt idx="8">
                        <c:v>0.145311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DC-47B3-A58A-690A47A3A557}"/>
                  </c:ext>
                </c:extLst>
              </c15:ser>
            </c15:filteredScatterSeries>
          </c:ext>
        </c:extLst>
      </c:scatterChart>
      <c:valAx>
        <c:axId val="16458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8419423"/>
        <c:crosses val="autoZero"/>
        <c:crossBetween val="midCat"/>
      </c:valAx>
      <c:valAx>
        <c:axId val="16384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000"/>
              <a:t>圖五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search_t!$C$1</c:f>
              <c:strCache>
                <c:ptCount val="1"/>
                <c:pt idx="0">
                  <c:v>sorted_array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search_t!$C$2:$C$22</c:f>
              <c:numCache>
                <c:formatCode>General</c:formatCode>
                <c:ptCount val="21"/>
                <c:pt idx="0">
                  <c:v>2.2599999999999999E-2</c:v>
                </c:pt>
                <c:pt idx="1">
                  <c:v>2.384E-2</c:v>
                </c:pt>
                <c:pt idx="2">
                  <c:v>2.6175E-2</c:v>
                </c:pt>
                <c:pt idx="3">
                  <c:v>3.0852999999999998E-2</c:v>
                </c:pt>
                <c:pt idx="4">
                  <c:v>2.9014999999999999E-2</c:v>
                </c:pt>
                <c:pt idx="5">
                  <c:v>3.1043000000000001E-2</c:v>
                </c:pt>
                <c:pt idx="6">
                  <c:v>3.6466999999999999E-2</c:v>
                </c:pt>
                <c:pt idx="7">
                  <c:v>3.8143999999999997E-2</c:v>
                </c:pt>
                <c:pt idx="8">
                  <c:v>3.8917E-2</c:v>
                </c:pt>
                <c:pt idx="9">
                  <c:v>4.3085389682480067E-2</c:v>
                </c:pt>
                <c:pt idx="10">
                  <c:v>4.6251454389649234E-2</c:v>
                </c:pt>
                <c:pt idx="11">
                  <c:v>4.9650172574107428E-2</c:v>
                </c:pt>
                <c:pt idx="12">
                  <c:v>5.329864042481508E-2</c:v>
                </c:pt>
                <c:pt idx="13">
                  <c:v>5.7215210418325529E-2</c:v>
                </c:pt>
                <c:pt idx="14">
                  <c:v>6.1419583635179069E-2</c:v>
                </c:pt>
                <c:pt idx="15">
                  <c:v>6.5932908860027575E-2</c:v>
                </c:pt>
                <c:pt idx="16">
                  <c:v>7.0777888963981891E-2</c:v>
                </c:pt>
                <c:pt idx="17">
                  <c:v>7.5978895104305194E-2</c:v>
                </c:pt>
                <c:pt idx="18">
                  <c:v>8.156208931589809E-2</c:v>
                </c:pt>
                <c:pt idx="19">
                  <c:v>8.7555556111233807E-2</c:v>
                </c:pt>
                <c:pt idx="20">
                  <c:v>9.3989443750715163E-2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F8-43E0-A272-6EAFF96D6C8E}"/>
            </c:ext>
          </c:extLst>
        </c:ser>
        <c:ser>
          <c:idx val="1"/>
          <c:order val="1"/>
          <c:tx>
            <c:strRef>
              <c:f>search_t!$D$1</c:f>
              <c:strCache>
                <c:ptCount val="1"/>
                <c:pt idx="0">
                  <c:v>treap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search_t!$D$2:$D$22</c:f>
              <c:numCache>
                <c:formatCode>General</c:formatCode>
                <c:ptCount val="21"/>
                <c:pt idx="0">
                  <c:v>9.5409999999999991E-3</c:v>
                </c:pt>
                <c:pt idx="1">
                  <c:v>1.1535999999999999E-2</c:v>
                </c:pt>
                <c:pt idx="2">
                  <c:v>1.4538000000000001E-2</c:v>
                </c:pt>
                <c:pt idx="3">
                  <c:v>1.7968999999999999E-2</c:v>
                </c:pt>
                <c:pt idx="4">
                  <c:v>2.2249999999999999E-2</c:v>
                </c:pt>
                <c:pt idx="5">
                  <c:v>2.7588000000000001E-2</c:v>
                </c:pt>
                <c:pt idx="6">
                  <c:v>3.6105999999999999E-2</c:v>
                </c:pt>
                <c:pt idx="7">
                  <c:v>3.7605E-2</c:v>
                </c:pt>
                <c:pt idx="8">
                  <c:v>3.6762000000000003E-2</c:v>
                </c:pt>
                <c:pt idx="9">
                  <c:v>5.4572000000000002E-2</c:v>
                </c:pt>
                <c:pt idx="10">
                  <c:v>0.119785</c:v>
                </c:pt>
                <c:pt idx="11">
                  <c:v>9.4551999999999997E-2</c:v>
                </c:pt>
                <c:pt idx="12">
                  <c:v>0.119703</c:v>
                </c:pt>
                <c:pt idx="13">
                  <c:v>0.14918600000000001</c:v>
                </c:pt>
                <c:pt idx="14">
                  <c:v>0.15202599999999999</c:v>
                </c:pt>
                <c:pt idx="15">
                  <c:v>0.17557200000000001</c:v>
                </c:pt>
                <c:pt idx="16">
                  <c:v>0.21562500000000001</c:v>
                </c:pt>
                <c:pt idx="17">
                  <c:v>0.29305174611193807</c:v>
                </c:pt>
                <c:pt idx="18">
                  <c:v>0.3581727135280473</c:v>
                </c:pt>
                <c:pt idx="19">
                  <c:v>0.43776464197228271</c:v>
                </c:pt>
                <c:pt idx="20">
                  <c:v>0.53504321943864108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F8-43E0-A272-6EAFF96D6C8E}"/>
            </c:ext>
          </c:extLst>
        </c:ser>
        <c:ser>
          <c:idx val="2"/>
          <c:order val="2"/>
          <c:tx>
            <c:strRef>
              <c:f>search_t!$E$1</c:f>
              <c:strCache>
                <c:ptCount val="1"/>
                <c:pt idx="0">
                  <c:v>Skip List_0.1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search_t!$E$2:$E$22</c:f>
              <c:numCache>
                <c:formatCode>General</c:formatCode>
                <c:ptCount val="21"/>
                <c:pt idx="0">
                  <c:v>1.0307E-2</c:v>
                </c:pt>
                <c:pt idx="1">
                  <c:v>1.3681E-2</c:v>
                </c:pt>
                <c:pt idx="2">
                  <c:v>1.9342000000000002E-2</c:v>
                </c:pt>
                <c:pt idx="3">
                  <c:v>2.5097000000000001E-2</c:v>
                </c:pt>
                <c:pt idx="4">
                  <c:v>3.3515999999999997E-2</c:v>
                </c:pt>
                <c:pt idx="5">
                  <c:v>3.9072999999999997E-2</c:v>
                </c:pt>
                <c:pt idx="6">
                  <c:v>4.2269000000000001E-2</c:v>
                </c:pt>
                <c:pt idx="7">
                  <c:v>6.7365999999999995E-2</c:v>
                </c:pt>
                <c:pt idx="8">
                  <c:v>0.101633</c:v>
                </c:pt>
                <c:pt idx="9">
                  <c:v>0.17383699999999999</c:v>
                </c:pt>
                <c:pt idx="10">
                  <c:v>0.23273099999999999</c:v>
                </c:pt>
                <c:pt idx="11">
                  <c:v>0.44818799999999998</c:v>
                </c:pt>
                <c:pt idx="12">
                  <c:v>0.863205</c:v>
                </c:pt>
                <c:pt idx="13">
                  <c:v>0.81132402826691652</c:v>
                </c:pt>
                <c:pt idx="14">
                  <c:v>1.1439707155991601</c:v>
                </c:pt>
                <c:pt idx="15">
                  <c:v>1.6130041174103129</c:v>
                </c:pt>
                <c:pt idx="16">
                  <c:v>2.274343431439954</c:v>
                </c:pt>
                <c:pt idx="17">
                  <c:v>3.206834990873292</c:v>
                </c:pt>
                <c:pt idx="18">
                  <c:v>4.5216524982677306</c:v>
                </c:pt>
                <c:pt idx="19">
                  <c:v>6.375551399831509</c:v>
                </c:pt>
                <c:pt idx="20">
                  <c:v>8.9895576158198143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F8-43E0-A272-6EAFF96D6C8E}"/>
            </c:ext>
          </c:extLst>
        </c:ser>
        <c:ser>
          <c:idx val="3"/>
          <c:order val="3"/>
          <c:tx>
            <c:strRef>
              <c:f>search_t!$F$1</c:f>
              <c:strCache>
                <c:ptCount val="1"/>
                <c:pt idx="0">
                  <c:v>Skip List_0.5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search_t!$F$2:$F$22</c:f>
              <c:numCache>
                <c:formatCode>General</c:formatCode>
                <c:ptCount val="21"/>
                <c:pt idx="0">
                  <c:v>1.3011E-2</c:v>
                </c:pt>
                <c:pt idx="1">
                  <c:v>1.5393E-2</c:v>
                </c:pt>
                <c:pt idx="2">
                  <c:v>1.9175999999999999E-2</c:v>
                </c:pt>
                <c:pt idx="3">
                  <c:v>2.3123000000000001E-2</c:v>
                </c:pt>
                <c:pt idx="4">
                  <c:v>2.6419000000000002E-2</c:v>
                </c:pt>
                <c:pt idx="5">
                  <c:v>3.2037000000000003E-2</c:v>
                </c:pt>
                <c:pt idx="6">
                  <c:v>3.7478999999999998E-2</c:v>
                </c:pt>
                <c:pt idx="7">
                  <c:v>5.0985999999999997E-2</c:v>
                </c:pt>
                <c:pt idx="8">
                  <c:v>7.2191000000000005E-2</c:v>
                </c:pt>
                <c:pt idx="9">
                  <c:v>0.102018</c:v>
                </c:pt>
                <c:pt idx="10">
                  <c:v>0.13731599999999999</c:v>
                </c:pt>
                <c:pt idx="11">
                  <c:v>0.14890355686659226</c:v>
                </c:pt>
                <c:pt idx="12">
                  <c:v>0.18732951402033471</c:v>
                </c:pt>
                <c:pt idx="13">
                  <c:v>0.23567164923088568</c:v>
                </c:pt>
                <c:pt idx="14">
                  <c:v>0.29648892509899194</c:v>
                </c:pt>
                <c:pt idx="15">
                  <c:v>0.37300066848615848</c:v>
                </c:pt>
                <c:pt idx="16">
                  <c:v>0.46925698369565794</c:v>
                </c:pt>
                <c:pt idx="17">
                  <c:v>0.59035314237062508</c:v>
                </c:pt>
                <c:pt idx="18">
                  <c:v>0.74269929871284646</c:v>
                </c:pt>
                <c:pt idx="19">
                  <c:v>0.93435980723933787</c:v>
                </c:pt>
                <c:pt idx="20">
                  <c:v>1.1754801046632948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F8-43E0-A272-6EAFF96D6C8E}"/>
            </c:ext>
          </c:extLst>
        </c:ser>
        <c:ser>
          <c:idx val="4"/>
          <c:order val="4"/>
          <c:tx>
            <c:strRef>
              <c:f>search_t!$G$1</c:f>
              <c:strCache>
                <c:ptCount val="1"/>
                <c:pt idx="0">
                  <c:v>Skip List_0.9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search_t!$G$2:$G$22</c:f>
              <c:numCache>
                <c:formatCode>General</c:formatCode>
                <c:ptCount val="21"/>
                <c:pt idx="0">
                  <c:v>3.2788999999999999E-2</c:v>
                </c:pt>
                <c:pt idx="1">
                  <c:v>3.7824000000000003E-2</c:v>
                </c:pt>
                <c:pt idx="2">
                  <c:v>4.8464E-2</c:v>
                </c:pt>
                <c:pt idx="3">
                  <c:v>3.8823000000000003E-2</c:v>
                </c:pt>
                <c:pt idx="4">
                  <c:v>4.3201000000000003E-2</c:v>
                </c:pt>
                <c:pt idx="5">
                  <c:v>7.1104000000000001E-2</c:v>
                </c:pt>
                <c:pt idx="6">
                  <c:v>9.3840999999999994E-2</c:v>
                </c:pt>
                <c:pt idx="7">
                  <c:v>0.115814</c:v>
                </c:pt>
                <c:pt idx="8">
                  <c:v>0.145311</c:v>
                </c:pt>
                <c:pt idx="9">
                  <c:v>0.15448291944664133</c:v>
                </c:pt>
                <c:pt idx="10">
                  <c:v>0.1863025387390633</c:v>
                </c:pt>
                <c:pt idx="11">
                  <c:v>0.22467620410687936</c:v>
                </c:pt>
                <c:pt idx="12">
                  <c:v>0.27095388518874625</c:v>
                </c:pt>
                <c:pt idx="13">
                  <c:v>0.32676361161928835</c:v>
                </c:pt>
                <c:pt idx="14">
                  <c:v>0.39406874643669393</c:v>
                </c:pt>
                <c:pt idx="15">
                  <c:v>0.47523705638042607</c:v>
                </c:pt>
                <c:pt idx="16">
                  <c:v>0.57312400894348636</c:v>
                </c:pt>
                <c:pt idx="17">
                  <c:v>0.69117322653499713</c:v>
                </c:pt>
                <c:pt idx="18">
                  <c:v>0.83353763168889461</c:v>
                </c:pt>
                <c:pt idx="19">
                  <c:v>1.0052255451569512</c:v>
                </c:pt>
                <c:pt idx="20">
                  <c:v>1.2122768765564689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F8-43E0-A272-6EAFF96D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892479"/>
        <c:axId val="1645894143"/>
      </c:scatterChart>
      <c:valAx>
        <c:axId val="16458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4143"/>
        <c:crosses val="autoZero"/>
        <c:crossBetween val="midCat"/>
      </c:valAx>
      <c:valAx>
        <c:axId val="16458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/>
              <a:t>圖六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search_t!$C$1</c:f>
              <c:strCache>
                <c:ptCount val="1"/>
                <c:pt idx="0">
                  <c:v>sorted_array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search_t!$C$2:$C$22</c:f>
              <c:numCache>
                <c:formatCode>General</c:formatCode>
                <c:ptCount val="21"/>
                <c:pt idx="0">
                  <c:v>2.2599999999999999E-2</c:v>
                </c:pt>
                <c:pt idx="1">
                  <c:v>2.384E-2</c:v>
                </c:pt>
                <c:pt idx="2">
                  <c:v>2.6175E-2</c:v>
                </c:pt>
                <c:pt idx="3">
                  <c:v>3.0852999999999998E-2</c:v>
                </c:pt>
                <c:pt idx="4">
                  <c:v>2.9014999999999999E-2</c:v>
                </c:pt>
                <c:pt idx="5">
                  <c:v>3.1043000000000001E-2</c:v>
                </c:pt>
                <c:pt idx="6">
                  <c:v>3.6466999999999999E-2</c:v>
                </c:pt>
                <c:pt idx="7">
                  <c:v>3.8143999999999997E-2</c:v>
                </c:pt>
                <c:pt idx="8">
                  <c:v>3.8917E-2</c:v>
                </c:pt>
                <c:pt idx="9">
                  <c:v>4.3085389682480067E-2</c:v>
                </c:pt>
                <c:pt idx="10">
                  <c:v>4.6251454389649234E-2</c:v>
                </c:pt>
                <c:pt idx="11">
                  <c:v>4.9650172574107428E-2</c:v>
                </c:pt>
                <c:pt idx="12">
                  <c:v>5.329864042481508E-2</c:v>
                </c:pt>
                <c:pt idx="13">
                  <c:v>5.7215210418325529E-2</c:v>
                </c:pt>
                <c:pt idx="14">
                  <c:v>6.1419583635179069E-2</c:v>
                </c:pt>
                <c:pt idx="15">
                  <c:v>6.5932908860027575E-2</c:v>
                </c:pt>
                <c:pt idx="16">
                  <c:v>7.0777888963981891E-2</c:v>
                </c:pt>
                <c:pt idx="17">
                  <c:v>7.5978895104305194E-2</c:v>
                </c:pt>
                <c:pt idx="18">
                  <c:v>8.156208931589809E-2</c:v>
                </c:pt>
                <c:pt idx="19">
                  <c:v>8.7555556111233807E-2</c:v>
                </c:pt>
                <c:pt idx="20">
                  <c:v>9.3989443750715163E-2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6-43F8-A2C0-E5E119B7628B}"/>
            </c:ext>
          </c:extLst>
        </c:ser>
        <c:ser>
          <c:idx val="1"/>
          <c:order val="1"/>
          <c:tx>
            <c:strRef>
              <c:f>search_t!$D$1</c:f>
              <c:strCache>
                <c:ptCount val="1"/>
                <c:pt idx="0">
                  <c:v>treap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search_t!$D$2:$D$22</c:f>
              <c:numCache>
                <c:formatCode>General</c:formatCode>
                <c:ptCount val="21"/>
                <c:pt idx="0">
                  <c:v>9.5409999999999991E-3</c:v>
                </c:pt>
                <c:pt idx="1">
                  <c:v>1.1535999999999999E-2</c:v>
                </c:pt>
                <c:pt idx="2">
                  <c:v>1.4538000000000001E-2</c:v>
                </c:pt>
                <c:pt idx="3">
                  <c:v>1.7968999999999999E-2</c:v>
                </c:pt>
                <c:pt idx="4">
                  <c:v>2.2249999999999999E-2</c:v>
                </c:pt>
                <c:pt idx="5">
                  <c:v>2.7588000000000001E-2</c:v>
                </c:pt>
                <c:pt idx="6">
                  <c:v>3.6105999999999999E-2</c:v>
                </c:pt>
                <c:pt idx="7">
                  <c:v>3.7605E-2</c:v>
                </c:pt>
                <c:pt idx="8">
                  <c:v>3.6762000000000003E-2</c:v>
                </c:pt>
                <c:pt idx="9">
                  <c:v>5.4572000000000002E-2</c:v>
                </c:pt>
                <c:pt idx="10">
                  <c:v>0.119785</c:v>
                </c:pt>
                <c:pt idx="11">
                  <c:v>9.4551999999999997E-2</c:v>
                </c:pt>
                <c:pt idx="12">
                  <c:v>0.119703</c:v>
                </c:pt>
                <c:pt idx="13">
                  <c:v>0.14918600000000001</c:v>
                </c:pt>
                <c:pt idx="14">
                  <c:v>0.15202599999999999</c:v>
                </c:pt>
                <c:pt idx="15">
                  <c:v>0.17557200000000001</c:v>
                </c:pt>
                <c:pt idx="16">
                  <c:v>0.21562500000000001</c:v>
                </c:pt>
                <c:pt idx="17">
                  <c:v>0.29305174611193807</c:v>
                </c:pt>
                <c:pt idx="18">
                  <c:v>0.3581727135280473</c:v>
                </c:pt>
                <c:pt idx="19">
                  <c:v>0.43776464197228271</c:v>
                </c:pt>
                <c:pt idx="20">
                  <c:v>0.53504321943864108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6-43F8-A2C0-E5E119B7628B}"/>
            </c:ext>
          </c:extLst>
        </c:ser>
        <c:ser>
          <c:idx val="3"/>
          <c:order val="3"/>
          <c:tx>
            <c:strRef>
              <c:f>search_t!$F$1</c:f>
              <c:strCache>
                <c:ptCount val="1"/>
                <c:pt idx="0">
                  <c:v>Skip List_0.5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search_t!$F$2:$F$22</c:f>
              <c:numCache>
                <c:formatCode>General</c:formatCode>
                <c:ptCount val="21"/>
                <c:pt idx="0">
                  <c:v>1.3011E-2</c:v>
                </c:pt>
                <c:pt idx="1">
                  <c:v>1.5393E-2</c:v>
                </c:pt>
                <c:pt idx="2">
                  <c:v>1.9175999999999999E-2</c:v>
                </c:pt>
                <c:pt idx="3">
                  <c:v>2.3123000000000001E-2</c:v>
                </c:pt>
                <c:pt idx="4">
                  <c:v>2.6419000000000002E-2</c:v>
                </c:pt>
                <c:pt idx="5">
                  <c:v>3.2037000000000003E-2</c:v>
                </c:pt>
                <c:pt idx="6">
                  <c:v>3.7478999999999998E-2</c:v>
                </c:pt>
                <c:pt idx="7">
                  <c:v>5.0985999999999997E-2</c:v>
                </c:pt>
                <c:pt idx="8">
                  <c:v>7.2191000000000005E-2</c:v>
                </c:pt>
                <c:pt idx="9">
                  <c:v>0.102018</c:v>
                </c:pt>
                <c:pt idx="10">
                  <c:v>0.13731599999999999</c:v>
                </c:pt>
                <c:pt idx="11">
                  <c:v>0.14890355686659226</c:v>
                </c:pt>
                <c:pt idx="12">
                  <c:v>0.18732951402033471</c:v>
                </c:pt>
                <c:pt idx="13">
                  <c:v>0.23567164923088568</c:v>
                </c:pt>
                <c:pt idx="14">
                  <c:v>0.29648892509899194</c:v>
                </c:pt>
                <c:pt idx="15">
                  <c:v>0.37300066848615848</c:v>
                </c:pt>
                <c:pt idx="16">
                  <c:v>0.46925698369565794</c:v>
                </c:pt>
                <c:pt idx="17">
                  <c:v>0.59035314237062508</c:v>
                </c:pt>
                <c:pt idx="18">
                  <c:v>0.74269929871284646</c:v>
                </c:pt>
                <c:pt idx="19">
                  <c:v>0.93435980723933787</c:v>
                </c:pt>
                <c:pt idx="20">
                  <c:v>1.1754801046632948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86-43F8-A2C0-E5E119B7628B}"/>
            </c:ext>
          </c:extLst>
        </c:ser>
        <c:ser>
          <c:idx val="4"/>
          <c:order val="4"/>
          <c:tx>
            <c:strRef>
              <c:f>search_t!$G$1</c:f>
              <c:strCache>
                <c:ptCount val="1"/>
                <c:pt idx="0">
                  <c:v>Skip List_0.9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search_t!$G$2:$G$22</c:f>
              <c:numCache>
                <c:formatCode>General</c:formatCode>
                <c:ptCount val="21"/>
                <c:pt idx="0">
                  <c:v>3.2788999999999999E-2</c:v>
                </c:pt>
                <c:pt idx="1">
                  <c:v>3.7824000000000003E-2</c:v>
                </c:pt>
                <c:pt idx="2">
                  <c:v>4.8464E-2</c:v>
                </c:pt>
                <c:pt idx="3">
                  <c:v>3.8823000000000003E-2</c:v>
                </c:pt>
                <c:pt idx="4">
                  <c:v>4.3201000000000003E-2</c:v>
                </c:pt>
                <c:pt idx="5">
                  <c:v>7.1104000000000001E-2</c:v>
                </c:pt>
                <c:pt idx="6">
                  <c:v>9.3840999999999994E-2</c:v>
                </c:pt>
                <c:pt idx="7">
                  <c:v>0.115814</c:v>
                </c:pt>
                <c:pt idx="8">
                  <c:v>0.145311</c:v>
                </c:pt>
                <c:pt idx="9">
                  <c:v>0.15448291944664133</c:v>
                </c:pt>
                <c:pt idx="10">
                  <c:v>0.1863025387390633</c:v>
                </c:pt>
                <c:pt idx="11">
                  <c:v>0.22467620410687936</c:v>
                </c:pt>
                <c:pt idx="12">
                  <c:v>0.27095388518874625</c:v>
                </c:pt>
                <c:pt idx="13">
                  <c:v>0.32676361161928835</c:v>
                </c:pt>
                <c:pt idx="14">
                  <c:v>0.39406874643669393</c:v>
                </c:pt>
                <c:pt idx="15">
                  <c:v>0.47523705638042607</c:v>
                </c:pt>
                <c:pt idx="16">
                  <c:v>0.57312400894348636</c:v>
                </c:pt>
                <c:pt idx="17">
                  <c:v>0.69117322653499713</c:v>
                </c:pt>
                <c:pt idx="18">
                  <c:v>0.83353763168889461</c:v>
                </c:pt>
                <c:pt idx="19">
                  <c:v>1.0052255451569512</c:v>
                </c:pt>
                <c:pt idx="20">
                  <c:v>1.2122768765564689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86-43F8-A2C0-E5E119B7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892479"/>
        <c:axId val="164589414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search_t!$E$1</c15:sqref>
                        </c15:formulaRef>
                      </c:ext>
                    </c:extLst>
                    <c:strCache>
                      <c:ptCount val="1"/>
                      <c:pt idx="0">
                        <c:v>Skip List_0.1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search_t!$B$2:$B$22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search_t!$E$2:$E$22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1.0307E-2</c:v>
                      </c:pt>
                      <c:pt idx="1">
                        <c:v>1.3681E-2</c:v>
                      </c:pt>
                      <c:pt idx="2">
                        <c:v>1.9342000000000002E-2</c:v>
                      </c:pt>
                      <c:pt idx="3">
                        <c:v>2.5097000000000001E-2</c:v>
                      </c:pt>
                      <c:pt idx="4">
                        <c:v>3.3515999999999997E-2</c:v>
                      </c:pt>
                      <c:pt idx="5">
                        <c:v>3.9072999999999997E-2</c:v>
                      </c:pt>
                      <c:pt idx="6">
                        <c:v>4.2269000000000001E-2</c:v>
                      </c:pt>
                      <c:pt idx="7">
                        <c:v>6.7365999999999995E-2</c:v>
                      </c:pt>
                      <c:pt idx="8">
                        <c:v>0.101633</c:v>
                      </c:pt>
                      <c:pt idx="9">
                        <c:v>0.17383699999999999</c:v>
                      </c:pt>
                      <c:pt idx="10">
                        <c:v>0.23273099999999999</c:v>
                      </c:pt>
                      <c:pt idx="11">
                        <c:v>0.44818799999999998</c:v>
                      </c:pt>
                      <c:pt idx="12">
                        <c:v>0.863205</c:v>
                      </c:pt>
                      <c:pt idx="13">
                        <c:v>0.81132402826691652</c:v>
                      </c:pt>
                      <c:pt idx="14">
                        <c:v>1.1439707155991601</c:v>
                      </c:pt>
                      <c:pt idx="15">
                        <c:v>1.6130041174103129</c:v>
                      </c:pt>
                      <c:pt idx="16">
                        <c:v>2.274343431439954</c:v>
                      </c:pt>
                      <c:pt idx="17">
                        <c:v>3.206834990873292</c:v>
                      </c:pt>
                      <c:pt idx="18">
                        <c:v>4.5216524982677306</c:v>
                      </c:pt>
                      <c:pt idx="19">
                        <c:v>6.375551399831509</c:v>
                      </c:pt>
                      <c:pt idx="20">
                        <c:v>8.9895576158198143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C86-43F8-A2C0-E5E119B7628B}"/>
                  </c:ext>
                </c:extLst>
              </c15:ser>
            </c15:filteredScatterSeries>
          </c:ext>
        </c:extLst>
      </c:scatterChart>
      <c:valAx>
        <c:axId val="16458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資料量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4143"/>
        <c:crosses val="autoZero"/>
        <c:crossBetween val="midCat"/>
      </c:valAx>
      <c:valAx>
        <c:axId val="16458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275414</xdr:colOff>
      <xdr:row>1</xdr:row>
      <xdr:rowOff>65466</xdr:rowOff>
    </xdr:from>
    <xdr:to>
      <xdr:col>18</xdr:col>
      <xdr:colOff>200871</xdr:colOff>
      <xdr:row>25</xdr:row>
      <xdr:rowOff>99427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5AB6398-D26F-4CE1-84F7-19B00F8E7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585553</xdr:colOff>
      <xdr:row>35</xdr:row>
      <xdr:rowOff>20781</xdr:rowOff>
    </xdr:from>
    <xdr:to>
      <xdr:col>5</xdr:col>
      <xdr:colOff>779318</xdr:colOff>
      <xdr:row>76</xdr:row>
      <xdr:rowOff>103909</xdr:rowOff>
    </xdr:to>
    <xdr:grpSp>
      <xdr:nvGrpSpPr>
        <xdr:cNvPr id="30" name="群組 29">
          <a:extLst>
            <a:ext uri="{FF2B5EF4-FFF2-40B4-BE49-F238E27FC236}">
              <a16:creationId xmlns:a16="http://schemas.microsoft.com/office/drawing/2014/main" id="{DC33F7C2-D8C3-4198-95D2-FD4629B2D114}"/>
            </a:ext>
          </a:extLst>
        </xdr:cNvPr>
        <xdr:cNvGrpSpPr/>
      </xdr:nvGrpSpPr>
      <xdr:grpSpPr>
        <a:xfrm>
          <a:off x="585553" y="6082145"/>
          <a:ext cx="7017129" cy="7183582"/>
          <a:chOff x="4147912" y="5379610"/>
          <a:chExt cx="10058393" cy="8054677"/>
        </a:xfrm>
      </xdr:grpSpPr>
      <xdr:graphicFrame macro="">
        <xdr:nvGraphicFramePr>
          <xdr:cNvPr id="7" name="圖表 6">
            <a:extLst>
              <a:ext uri="{FF2B5EF4-FFF2-40B4-BE49-F238E27FC236}">
                <a16:creationId xmlns:a16="http://schemas.microsoft.com/office/drawing/2014/main" id="{A9C29B1E-CE6E-4B52-89FD-328B6C426023}"/>
              </a:ext>
            </a:extLst>
          </xdr:cNvPr>
          <xdr:cNvGraphicFramePr/>
        </xdr:nvGraphicFramePr>
        <xdr:xfrm>
          <a:off x="5601242" y="5379610"/>
          <a:ext cx="7981920" cy="49427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25" name="群組 24">
            <a:extLst>
              <a:ext uri="{FF2B5EF4-FFF2-40B4-BE49-F238E27FC236}">
                <a16:creationId xmlns:a16="http://schemas.microsoft.com/office/drawing/2014/main" id="{DD3A00C7-D6FB-4178-96FC-FF74C3DD8038}"/>
              </a:ext>
            </a:extLst>
          </xdr:cNvPr>
          <xdr:cNvGrpSpPr/>
        </xdr:nvGrpSpPr>
        <xdr:grpSpPr>
          <a:xfrm>
            <a:off x="4147912" y="9936486"/>
            <a:ext cx="10058393" cy="3497801"/>
            <a:chOff x="4340073" y="10056549"/>
            <a:chExt cx="10082004" cy="3655000"/>
          </a:xfrm>
        </xdr:grpSpPr>
        <xdr:graphicFrame macro="">
          <xdr:nvGraphicFramePr>
            <xdr:cNvPr id="11" name="圖表 10">
              <a:extLst>
                <a:ext uri="{FF2B5EF4-FFF2-40B4-BE49-F238E27FC236}">
                  <a16:creationId xmlns:a16="http://schemas.microsoft.com/office/drawing/2014/main" id="{5BA8968A-EC8C-4C48-8F1E-A9B175174CAB}"/>
                </a:ext>
              </a:extLst>
            </xdr:cNvPr>
            <xdr:cNvGraphicFramePr>
              <a:graphicFrameLocks/>
            </xdr:cNvGraphicFramePr>
          </xdr:nvGraphicFramePr>
          <xdr:xfrm>
            <a:off x="4340073" y="11073489"/>
            <a:ext cx="4847713" cy="26380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FDFD17AA-2432-4681-BAFA-001FE3C1C2CB}"/>
                </a:ext>
              </a:extLst>
            </xdr:cNvPr>
            <xdr:cNvGraphicFramePr>
              <a:graphicFrameLocks/>
            </xdr:cNvGraphicFramePr>
          </xdr:nvGraphicFramePr>
          <xdr:xfrm>
            <a:off x="9827559" y="11071414"/>
            <a:ext cx="4594518" cy="248379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3" name="矩形 12">
              <a:extLst>
                <a:ext uri="{FF2B5EF4-FFF2-40B4-BE49-F238E27FC236}">
                  <a16:creationId xmlns:a16="http://schemas.microsoft.com/office/drawing/2014/main" id="{DC05DD5A-CA8F-4BCD-88DD-38C0DFEB1ADD}"/>
                </a:ext>
              </a:extLst>
            </xdr:cNvPr>
            <xdr:cNvSpPr/>
          </xdr:nvSpPr>
          <xdr:spPr>
            <a:xfrm>
              <a:off x="6569083" y="10056549"/>
              <a:ext cx="5199530" cy="115956"/>
            </a:xfrm>
            <a:prstGeom prst="rect">
              <a:avLst/>
            </a:prstGeom>
            <a:noFill/>
            <a:ln w="190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cxnSp macro="">
          <xdr:nvCxnSpPr>
            <xdr:cNvPr id="15" name="直線接點 14">
              <a:extLst>
                <a:ext uri="{FF2B5EF4-FFF2-40B4-BE49-F238E27FC236}">
                  <a16:creationId xmlns:a16="http://schemas.microsoft.com/office/drawing/2014/main" id="{69860131-87FA-49C1-9F63-A8DF4C0FF3AC}"/>
                </a:ext>
              </a:extLst>
            </xdr:cNvPr>
            <xdr:cNvCxnSpPr>
              <a:stCxn id="13" idx="1"/>
            </xdr:cNvCxnSpPr>
          </xdr:nvCxnSpPr>
          <xdr:spPr>
            <a:xfrm flipH="1">
              <a:off x="4412542" y="10114527"/>
              <a:ext cx="2156542" cy="882658"/>
            </a:xfrm>
            <a:prstGeom prst="line">
              <a:avLst/>
            </a:prstGeom>
            <a:ln w="28575">
              <a:solidFill>
                <a:schemeClr val="bg2">
                  <a:lumMod val="75000"/>
                </a:schemeClr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直線接點 15">
              <a:extLst>
                <a:ext uri="{FF2B5EF4-FFF2-40B4-BE49-F238E27FC236}">
                  <a16:creationId xmlns:a16="http://schemas.microsoft.com/office/drawing/2014/main" id="{FD6008DC-E17C-4BE4-9317-4D989138833A}"/>
                </a:ext>
              </a:extLst>
            </xdr:cNvPr>
            <xdr:cNvCxnSpPr/>
          </xdr:nvCxnSpPr>
          <xdr:spPr>
            <a:xfrm flipH="1">
              <a:off x="9188824" y="10180788"/>
              <a:ext cx="2583688" cy="901829"/>
            </a:xfrm>
            <a:prstGeom prst="line">
              <a:avLst/>
            </a:prstGeom>
            <a:ln w="28575">
              <a:solidFill>
                <a:schemeClr val="bg2">
                  <a:lumMod val="75000"/>
                </a:schemeClr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直線接點 18">
              <a:extLst>
                <a:ext uri="{FF2B5EF4-FFF2-40B4-BE49-F238E27FC236}">
                  <a16:creationId xmlns:a16="http://schemas.microsoft.com/office/drawing/2014/main" id="{0F0C2771-77AA-43C7-93FE-2AF331BFDA1F}"/>
                </a:ext>
              </a:extLst>
            </xdr:cNvPr>
            <xdr:cNvCxnSpPr/>
          </xdr:nvCxnSpPr>
          <xdr:spPr>
            <a:xfrm>
              <a:off x="11732560" y="10219765"/>
              <a:ext cx="2615816" cy="856040"/>
            </a:xfrm>
            <a:prstGeom prst="line">
              <a:avLst/>
            </a:prstGeom>
            <a:ln w="28575">
              <a:solidFill>
                <a:schemeClr val="accent2">
                  <a:lumMod val="75000"/>
                </a:schemeClr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直線接點 21">
              <a:extLst>
                <a:ext uri="{FF2B5EF4-FFF2-40B4-BE49-F238E27FC236}">
                  <a16:creationId xmlns:a16="http://schemas.microsoft.com/office/drawing/2014/main" id="{8B6A3943-EAD2-45AA-AAF8-C79BCC17940F}"/>
                </a:ext>
              </a:extLst>
            </xdr:cNvPr>
            <xdr:cNvCxnSpPr/>
          </xdr:nvCxnSpPr>
          <xdr:spPr>
            <a:xfrm>
              <a:off x="6589059" y="10197353"/>
              <a:ext cx="3260912" cy="874059"/>
            </a:xfrm>
            <a:prstGeom prst="line">
              <a:avLst/>
            </a:prstGeom>
            <a:ln w="28575">
              <a:solidFill>
                <a:schemeClr val="accent2">
                  <a:lumMod val="75000"/>
                </a:schemeClr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2</xdr:row>
      <xdr:rowOff>66674</xdr:rowOff>
    </xdr:from>
    <xdr:to>
      <xdr:col>10</xdr:col>
      <xdr:colOff>419100</xdr:colOff>
      <xdr:row>17</xdr:row>
      <xdr:rowOff>19049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B23FC2C-32FC-4266-9A92-7A2691D72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25</xdr:row>
      <xdr:rowOff>38099</xdr:rowOff>
    </xdr:from>
    <xdr:to>
      <xdr:col>4</xdr:col>
      <xdr:colOff>762000</xdr:colOff>
      <xdr:row>41</xdr:row>
      <xdr:rowOff>76200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39670AA-E870-4E37-BDFF-83CFFF353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104774</xdr:rowOff>
    </xdr:from>
    <xdr:to>
      <xdr:col>18</xdr:col>
      <xdr:colOff>238125</xdr:colOff>
      <xdr:row>21</xdr:row>
      <xdr:rowOff>95249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17B2452-6300-491F-B9EE-D6CA5E434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628650</xdr:colOff>
      <xdr:row>24</xdr:row>
      <xdr:rowOff>133350</xdr:rowOff>
    </xdr:from>
    <xdr:to>
      <xdr:col>5</xdr:col>
      <xdr:colOff>1000124</xdr:colOff>
      <xdr:row>58</xdr:row>
      <xdr:rowOff>123825</xdr:rowOff>
    </xdr:to>
    <xdr:grpSp>
      <xdr:nvGrpSpPr>
        <xdr:cNvPr id="12" name="群組 11">
          <a:extLst>
            <a:ext uri="{FF2B5EF4-FFF2-40B4-BE49-F238E27FC236}">
              <a16:creationId xmlns:a16="http://schemas.microsoft.com/office/drawing/2014/main" id="{BDD512A2-BB2E-4A5D-8279-2538FB596D35}"/>
            </a:ext>
          </a:extLst>
        </xdr:cNvPr>
        <xdr:cNvGrpSpPr/>
      </xdr:nvGrpSpPr>
      <xdr:grpSpPr>
        <a:xfrm>
          <a:off x="628650" y="5162550"/>
          <a:ext cx="6629399" cy="7115175"/>
          <a:chOff x="7458075" y="5248275"/>
          <a:chExt cx="6629399" cy="6772275"/>
        </a:xfrm>
      </xdr:grpSpPr>
      <xdr:graphicFrame macro="">
        <xdr:nvGraphicFramePr>
          <xdr:cNvPr id="4" name="圖表 3">
            <a:extLst>
              <a:ext uri="{FF2B5EF4-FFF2-40B4-BE49-F238E27FC236}">
                <a16:creationId xmlns:a16="http://schemas.microsoft.com/office/drawing/2014/main" id="{E62EF290-59D0-4E8A-814A-FC3CA5A95EC3}"/>
              </a:ext>
            </a:extLst>
          </xdr:cNvPr>
          <xdr:cNvGraphicFramePr/>
        </xdr:nvGraphicFramePr>
        <xdr:xfrm>
          <a:off x="7458075" y="5248275"/>
          <a:ext cx="6629399" cy="3143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圖表 4">
            <a:extLst>
              <a:ext uri="{FF2B5EF4-FFF2-40B4-BE49-F238E27FC236}">
                <a16:creationId xmlns:a16="http://schemas.microsoft.com/office/drawing/2014/main" id="{B05C9AF1-10E1-49FD-BEFF-59E987D47578}"/>
              </a:ext>
            </a:extLst>
          </xdr:cNvPr>
          <xdr:cNvGraphicFramePr>
            <a:graphicFrameLocks/>
          </xdr:cNvGraphicFramePr>
        </xdr:nvGraphicFramePr>
        <xdr:xfrm>
          <a:off x="8410575" y="8877300"/>
          <a:ext cx="5438775" cy="3143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3" name="矩形 2">
            <a:extLst>
              <a:ext uri="{FF2B5EF4-FFF2-40B4-BE49-F238E27FC236}">
                <a16:creationId xmlns:a16="http://schemas.microsoft.com/office/drawing/2014/main" id="{220B5A4B-4B07-4EAD-B4EB-6B13EE146A0C}"/>
              </a:ext>
            </a:extLst>
          </xdr:cNvPr>
          <xdr:cNvSpPr/>
        </xdr:nvSpPr>
        <xdr:spPr>
          <a:xfrm>
            <a:off x="7696200" y="7724775"/>
            <a:ext cx="4457700" cy="4286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DFA40C3C-4E0D-4ABB-87CA-240284139515}"/>
              </a:ext>
            </a:extLst>
          </xdr:cNvPr>
          <xdr:cNvCxnSpPr/>
        </xdr:nvCxnSpPr>
        <xdr:spPr>
          <a:xfrm>
            <a:off x="12153900" y="8153400"/>
            <a:ext cx="1676400" cy="70485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接點 7">
            <a:extLst>
              <a:ext uri="{FF2B5EF4-FFF2-40B4-BE49-F238E27FC236}">
                <a16:creationId xmlns:a16="http://schemas.microsoft.com/office/drawing/2014/main" id="{3DC4EBB5-C323-4AE4-B4B7-AA3448F95358}"/>
              </a:ext>
            </a:extLst>
          </xdr:cNvPr>
          <xdr:cNvCxnSpPr/>
        </xdr:nvCxnSpPr>
        <xdr:spPr>
          <a:xfrm>
            <a:off x="7696200" y="8153400"/>
            <a:ext cx="695325" cy="733425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585786</xdr:colOff>
      <xdr:row>25</xdr:row>
      <xdr:rowOff>133350</xdr:rowOff>
    </xdr:from>
    <xdr:to>
      <xdr:col>9</xdr:col>
      <xdr:colOff>19049</xdr:colOff>
      <xdr:row>41</xdr:row>
      <xdr:rowOff>133350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9D241E4-8A4D-4F6B-8E6C-9F5040833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5</xdr:row>
      <xdr:rowOff>9524</xdr:rowOff>
    </xdr:from>
    <xdr:to>
      <xdr:col>19</xdr:col>
      <xdr:colOff>533399</xdr:colOff>
      <xdr:row>35</xdr:row>
      <xdr:rowOff>76200</xdr:rowOff>
    </xdr:to>
    <xdr:grpSp>
      <xdr:nvGrpSpPr>
        <xdr:cNvPr id="12" name="群組 11">
          <a:extLst>
            <a:ext uri="{FF2B5EF4-FFF2-40B4-BE49-F238E27FC236}">
              <a16:creationId xmlns:a16="http://schemas.microsoft.com/office/drawing/2014/main" id="{50C294FA-B859-4B15-AB0A-1F2813E90221}"/>
            </a:ext>
          </a:extLst>
        </xdr:cNvPr>
        <xdr:cNvGrpSpPr/>
      </xdr:nvGrpSpPr>
      <xdr:grpSpPr>
        <a:xfrm>
          <a:off x="6429375" y="1057274"/>
          <a:ext cx="7134224" cy="6353176"/>
          <a:chOff x="6429375" y="1085849"/>
          <a:chExt cx="7134224" cy="6353176"/>
        </a:xfrm>
      </xdr:grpSpPr>
      <xdr:graphicFrame macro="">
        <xdr:nvGraphicFramePr>
          <xdr:cNvPr id="2" name="圖表 1">
            <a:extLst>
              <a:ext uri="{FF2B5EF4-FFF2-40B4-BE49-F238E27FC236}">
                <a16:creationId xmlns:a16="http://schemas.microsoft.com/office/drawing/2014/main" id="{6E2A1C5A-0121-46C2-AA5C-D154EAEA5CAC}"/>
              </a:ext>
            </a:extLst>
          </xdr:cNvPr>
          <xdr:cNvGraphicFramePr/>
        </xdr:nvGraphicFramePr>
        <xdr:xfrm>
          <a:off x="7634286" y="1085849"/>
          <a:ext cx="5929313" cy="36861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圖表 2">
            <a:extLst>
              <a:ext uri="{FF2B5EF4-FFF2-40B4-BE49-F238E27FC236}">
                <a16:creationId xmlns:a16="http://schemas.microsoft.com/office/drawing/2014/main" id="{E7CA1049-5E9C-41DF-B531-41732AC92345}"/>
              </a:ext>
            </a:extLst>
          </xdr:cNvPr>
          <xdr:cNvGraphicFramePr/>
        </xdr:nvGraphicFramePr>
        <xdr:xfrm>
          <a:off x="6429375" y="5162550"/>
          <a:ext cx="4095750" cy="2276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矩形 3">
            <a:extLst>
              <a:ext uri="{FF2B5EF4-FFF2-40B4-BE49-F238E27FC236}">
                <a16:creationId xmlns:a16="http://schemas.microsoft.com/office/drawing/2014/main" id="{43D08951-852D-4675-A041-120F98C63A03}"/>
              </a:ext>
            </a:extLst>
          </xdr:cNvPr>
          <xdr:cNvSpPr/>
        </xdr:nvSpPr>
        <xdr:spPr>
          <a:xfrm>
            <a:off x="8239125" y="3209925"/>
            <a:ext cx="1571625" cy="981075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6" name="直線接點 5">
            <a:extLst>
              <a:ext uri="{FF2B5EF4-FFF2-40B4-BE49-F238E27FC236}">
                <a16:creationId xmlns:a16="http://schemas.microsoft.com/office/drawing/2014/main" id="{9AA0B27A-A8BF-4E6A-A0FB-F64E0E874FF0}"/>
              </a:ext>
            </a:extLst>
          </xdr:cNvPr>
          <xdr:cNvCxnSpPr/>
        </xdr:nvCxnSpPr>
        <xdr:spPr>
          <a:xfrm flipH="1">
            <a:off x="6448425" y="4200525"/>
            <a:ext cx="1771650" cy="942975"/>
          </a:xfrm>
          <a:prstGeom prst="line">
            <a:avLst/>
          </a:prstGeom>
          <a:ln w="381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484A4E7C-140B-4DF8-AB01-2C2C69D4813C}"/>
              </a:ext>
            </a:extLst>
          </xdr:cNvPr>
          <xdr:cNvCxnSpPr/>
        </xdr:nvCxnSpPr>
        <xdr:spPr>
          <a:xfrm>
            <a:off x="9820275" y="4191000"/>
            <a:ext cx="695325" cy="942975"/>
          </a:xfrm>
          <a:prstGeom prst="line">
            <a:avLst/>
          </a:prstGeom>
          <a:ln w="381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topLeftCell="A16" zoomScale="55" zoomScaleNormal="55" workbookViewId="0">
      <selection activeCell="F78" sqref="F76:F78"/>
    </sheetView>
  </sheetViews>
  <sheetFormatPr defaultRowHeight="13.5"/>
  <cols>
    <col min="1" max="1" width="9.125" style="6" bestFit="1" customWidth="1"/>
    <col min="2" max="2" width="11.625" style="6" bestFit="1" customWidth="1"/>
    <col min="3" max="3" width="24.625" style="6" customWidth="1"/>
    <col min="4" max="4" width="20.5" style="6" customWidth="1"/>
    <col min="5" max="5" width="23.75" style="6" customWidth="1"/>
    <col min="6" max="6" width="25.375" style="6" customWidth="1"/>
    <col min="7" max="7" width="26.5" style="6" customWidth="1"/>
    <col min="8" max="16384" width="9" style="6"/>
  </cols>
  <sheetData>
    <row r="1" spans="1:7">
      <c r="A1" s="6" t="s">
        <v>8</v>
      </c>
      <c r="B1" s="6" t="s">
        <v>7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</row>
    <row r="2" spans="1:7">
      <c r="A2" s="6">
        <v>10</v>
      </c>
      <c r="B2" s="6">
        <f>2^A2</f>
        <v>1024</v>
      </c>
      <c r="C2" s="6">
        <v>0.116163</v>
      </c>
      <c r="D2" s="6">
        <v>1.5799999999999999E-4</v>
      </c>
      <c r="E2" s="6">
        <v>1.3470000000000001E-3</v>
      </c>
      <c r="F2" s="6">
        <v>3.3899999999999998E-3</v>
      </c>
      <c r="G2" s="6">
        <v>2.5146000000000002E-2</v>
      </c>
    </row>
    <row r="3" spans="1:7">
      <c r="A3" s="6">
        <v>11</v>
      </c>
      <c r="B3" s="6">
        <f t="shared" ref="B3:B22" si="0">2^A3</f>
        <v>2048</v>
      </c>
      <c r="C3" s="6">
        <v>0.51663599999999998</v>
      </c>
      <c r="D3" s="6">
        <v>3.0400000000000002E-4</v>
      </c>
      <c r="E3" s="6">
        <v>2.895E-3</v>
      </c>
      <c r="F3" s="6">
        <v>7.8239999999999994E-3</v>
      </c>
      <c r="G3" s="6">
        <v>0.101677</v>
      </c>
    </row>
    <row r="4" spans="1:7">
      <c r="A4" s="6">
        <v>12</v>
      </c>
      <c r="B4" s="6">
        <f t="shared" si="0"/>
        <v>4096</v>
      </c>
      <c r="C4" s="6">
        <v>2.42442</v>
      </c>
      <c r="D4" s="6">
        <v>7.4799999999999997E-4</v>
      </c>
      <c r="E4" s="6">
        <v>6.2779999999999997E-3</v>
      </c>
      <c r="F4" s="6">
        <v>2.9059999999999999E-2</v>
      </c>
      <c r="G4" s="6">
        <v>0.43313200000000002</v>
      </c>
    </row>
    <row r="5" spans="1:7">
      <c r="A5" s="6">
        <v>13</v>
      </c>
      <c r="B5" s="6">
        <f t="shared" si="0"/>
        <v>8192</v>
      </c>
      <c r="C5" s="6">
        <v>10.402900000000001</v>
      </c>
      <c r="D5" s="6">
        <v>1.8990000000000001E-3</v>
      </c>
      <c r="E5" s="6">
        <v>1.4581E-2</v>
      </c>
      <c r="F5" s="6">
        <v>0.12770699999999999</v>
      </c>
      <c r="G5" s="6">
        <v>1.89453</v>
      </c>
    </row>
    <row r="6" spans="1:7">
      <c r="A6" s="6">
        <v>14</v>
      </c>
      <c r="B6" s="6">
        <f t="shared" si="0"/>
        <v>16384</v>
      </c>
      <c r="C6" s="6">
        <v>46.3294</v>
      </c>
      <c r="D6" s="6">
        <v>3.8430000000000001E-3</v>
      </c>
      <c r="E6" s="6">
        <v>3.4601E-2</v>
      </c>
      <c r="F6" s="6">
        <v>0.56381499999999996</v>
      </c>
      <c r="G6" s="6">
        <v>7.3324999999999996</v>
      </c>
    </row>
    <row r="7" spans="1:7">
      <c r="A7" s="6">
        <v>15</v>
      </c>
      <c r="B7" s="6">
        <f t="shared" si="0"/>
        <v>32768</v>
      </c>
      <c r="C7" s="6">
        <v>191.083</v>
      </c>
      <c r="D7" s="6">
        <v>8.3940000000000004E-3</v>
      </c>
      <c r="E7" s="6">
        <v>0.113346</v>
      </c>
      <c r="F7" s="6">
        <v>2.3580100000000002</v>
      </c>
      <c r="G7" s="6">
        <v>38.1586</v>
      </c>
    </row>
    <row r="8" spans="1:7">
      <c r="A8" s="6">
        <v>16</v>
      </c>
      <c r="B8" s="6">
        <f t="shared" si="0"/>
        <v>65536</v>
      </c>
      <c r="C8" s="6">
        <v>819.38699999999994</v>
      </c>
      <c r="D8" s="6">
        <v>2.3576E-2</v>
      </c>
      <c r="E8" s="6">
        <v>0.36762699999999998</v>
      </c>
      <c r="F8" s="6">
        <v>9.1506000000000007</v>
      </c>
      <c r="G8" s="6">
        <v>259.82600000000002</v>
      </c>
    </row>
    <row r="9" spans="1:7">
      <c r="A9" s="6">
        <v>17</v>
      </c>
      <c r="B9" s="6">
        <f t="shared" si="0"/>
        <v>131072</v>
      </c>
      <c r="C9" s="6">
        <v>3708.27</v>
      </c>
      <c r="D9" s="6">
        <v>5.8011E-2</v>
      </c>
      <c r="E9" s="6">
        <v>1.4172499999999999</v>
      </c>
      <c r="F9" s="6">
        <v>47.033000000000001</v>
      </c>
      <c r="G9" s="6">
        <v>1716.52</v>
      </c>
    </row>
    <row r="10" spans="1:7">
      <c r="A10" s="6">
        <v>18</v>
      </c>
      <c r="B10" s="6">
        <f t="shared" si="0"/>
        <v>262144</v>
      </c>
      <c r="C10" s="6">
        <v>14847.9</v>
      </c>
      <c r="D10" s="6">
        <v>0.108416</v>
      </c>
      <c r="E10" s="6">
        <v>6.7738500000000004</v>
      </c>
      <c r="F10" s="6">
        <v>472.30799999999999</v>
      </c>
      <c r="G10" s="6">
        <v>9328.0400000000009</v>
      </c>
    </row>
    <row r="11" spans="1:7">
      <c r="A11" s="6">
        <v>19</v>
      </c>
      <c r="B11" s="6">
        <f t="shared" si="0"/>
        <v>524288</v>
      </c>
      <c r="C11" s="8">
        <f xml:space="preserve"> 0.00000005*B11^2.1214</f>
        <v>67993.222932839752</v>
      </c>
      <c r="D11" s="6">
        <v>0.30029099999999997</v>
      </c>
      <c r="E11" s="6">
        <v>30.267399999999999</v>
      </c>
      <c r="F11" s="6">
        <v>2866.61</v>
      </c>
      <c r="G11" s="8">
        <f xml:space="preserve"> 0.000000002*B11^2.3154</f>
        <v>35004.363324477497</v>
      </c>
    </row>
    <row r="12" spans="1:7">
      <c r="A12" s="6">
        <v>20</v>
      </c>
      <c r="B12" s="6">
        <f t="shared" si="0"/>
        <v>1048576</v>
      </c>
      <c r="C12" s="8">
        <f t="shared" ref="C12:C22" si="1" xml:space="preserve"> 0.00000005*B12^2.1214</f>
        <v>295849.37787965656</v>
      </c>
      <c r="D12" s="6">
        <v>0.90643799999999997</v>
      </c>
      <c r="E12" s="6">
        <v>251.04</v>
      </c>
      <c r="F12" s="6">
        <v>13439.7</v>
      </c>
      <c r="G12" s="8">
        <f t="shared" ref="G12:G22" si="2" xml:space="preserve"> 0.000000002*B12^2.3154</f>
        <v>174231.64414074447</v>
      </c>
    </row>
    <row r="13" spans="1:7">
      <c r="A13" s="6">
        <v>21</v>
      </c>
      <c r="B13" s="6">
        <f t="shared" si="0"/>
        <v>2097152</v>
      </c>
      <c r="C13" s="8">
        <f t="shared" si="1"/>
        <v>1287287.9180655209</v>
      </c>
      <c r="D13" s="6">
        <v>1.6945699999999999</v>
      </c>
      <c r="E13" s="6">
        <v>1452.94</v>
      </c>
      <c r="F13" s="8">
        <f xml:space="preserve"> 0.0000000003*B13^2.2415</f>
        <v>44366.451610420212</v>
      </c>
      <c r="G13" s="8">
        <f t="shared" si="2"/>
        <v>867225.19528756302</v>
      </c>
    </row>
    <row r="14" spans="1:7">
      <c r="A14" s="6">
        <v>22</v>
      </c>
      <c r="B14" s="6">
        <f t="shared" si="0"/>
        <v>4194304</v>
      </c>
      <c r="C14" s="8">
        <f t="shared" si="1"/>
        <v>5601195.4321956523</v>
      </c>
      <c r="D14" s="6">
        <v>4.2556900000000004</v>
      </c>
      <c r="E14" s="6">
        <v>6972.47</v>
      </c>
      <c r="F14" s="8">
        <f t="shared" ref="F14:F22" si="3" xml:space="preserve"> 0.0000000003*B14^2.2415</f>
        <v>209803.83910991778</v>
      </c>
      <c r="G14" s="8">
        <f t="shared" si="2"/>
        <v>4316549.6316732299</v>
      </c>
    </row>
    <row r="15" spans="1:7">
      <c r="A15" s="6">
        <v>23</v>
      </c>
      <c r="B15" s="6">
        <f t="shared" si="0"/>
        <v>8388608</v>
      </c>
      <c r="C15" s="8">
        <f t="shared" si="1"/>
        <v>24371696.362066362</v>
      </c>
      <c r="D15" s="6">
        <v>11.7082</v>
      </c>
      <c r="E15" s="8">
        <f xml:space="preserve"> 0.0000000008*B15^1.8768</f>
        <v>7897.1646317750819</v>
      </c>
      <c r="F15" s="8">
        <f t="shared" si="3"/>
        <v>992138.1879212911</v>
      </c>
      <c r="G15" s="8">
        <f t="shared" si="2"/>
        <v>21485308.341993053</v>
      </c>
    </row>
    <row r="16" spans="1:7">
      <c r="A16" s="6">
        <v>24</v>
      </c>
      <c r="B16" s="6">
        <f t="shared" si="0"/>
        <v>16777216</v>
      </c>
      <c r="C16" s="8">
        <f t="shared" si="1"/>
        <v>106045145.31854504</v>
      </c>
      <c r="D16" s="6">
        <v>23.907399999999999</v>
      </c>
      <c r="E16" s="8">
        <f t="shared" ref="E16:E22" si="4" xml:space="preserve"> 0.0000000008*B16^1.8768</f>
        <v>29003.091163621059</v>
      </c>
      <c r="F16" s="8">
        <f t="shared" si="3"/>
        <v>4691707.2066352479</v>
      </c>
      <c r="G16" s="8">
        <f t="shared" si="2"/>
        <v>106941542.18993078</v>
      </c>
    </row>
    <row r="17" spans="1:7">
      <c r="A17" s="6">
        <v>25</v>
      </c>
      <c r="B17" s="6">
        <f t="shared" si="0"/>
        <v>33554432</v>
      </c>
      <c r="C17" s="8">
        <f t="shared" si="1"/>
        <v>461419372.64304388</v>
      </c>
      <c r="D17" s="6">
        <v>53.217100000000002</v>
      </c>
      <c r="E17" s="8">
        <f t="shared" si="4"/>
        <v>106516.62163161008</v>
      </c>
      <c r="F17" s="8">
        <f t="shared" si="3"/>
        <v>22186542.944095962</v>
      </c>
      <c r="G17" s="8">
        <f t="shared" si="2"/>
        <v>532293661.50674188</v>
      </c>
    </row>
    <row r="18" spans="1:7">
      <c r="A18" s="6">
        <v>26</v>
      </c>
      <c r="B18" s="6">
        <f t="shared" si="0"/>
        <v>67108864</v>
      </c>
      <c r="C18" s="8">
        <f t="shared" si="1"/>
        <v>2007709422.3479192</v>
      </c>
      <c r="D18" s="6">
        <v>123.15600000000001</v>
      </c>
      <c r="E18" s="8">
        <f t="shared" si="4"/>
        <v>391192.463582734</v>
      </c>
      <c r="F18" s="8">
        <f t="shared" si="3"/>
        <v>104917605.92264934</v>
      </c>
      <c r="G18" s="8">
        <f t="shared" si="2"/>
        <v>2649452553.966701</v>
      </c>
    </row>
    <row r="19" spans="1:7">
      <c r="A19" s="6">
        <v>27</v>
      </c>
      <c r="B19" s="6">
        <f t="shared" si="0"/>
        <v>134217728</v>
      </c>
      <c r="C19" s="8">
        <f t="shared" si="1"/>
        <v>8735864516.2542667</v>
      </c>
      <c r="D19" s="8">
        <f>0.00000002*B19^1.244</f>
        <v>258.24117555594438</v>
      </c>
      <c r="E19" s="8">
        <f t="shared" si="4"/>
        <v>1436691.6751565074</v>
      </c>
      <c r="F19" s="8">
        <f t="shared" si="3"/>
        <v>496143272.98655009</v>
      </c>
      <c r="G19" s="8">
        <f t="shared" si="2"/>
        <v>13187455240.121939</v>
      </c>
    </row>
    <row r="20" spans="1:7">
      <c r="A20" s="6">
        <v>28</v>
      </c>
      <c r="B20" s="6">
        <f t="shared" si="0"/>
        <v>268435456</v>
      </c>
      <c r="C20" s="8">
        <f t="shared" si="1"/>
        <v>38011142447.646744</v>
      </c>
      <c r="D20" s="8">
        <f t="shared" ref="D20:D22" si="5">0.00000002*B20^1.244</f>
        <v>611.65538644522962</v>
      </c>
      <c r="E20" s="8">
        <f t="shared" si="4"/>
        <v>5276387.3581819283</v>
      </c>
      <c r="F20" s="8">
        <f t="shared" si="3"/>
        <v>2346204387.3864708</v>
      </c>
      <c r="G20" s="8">
        <f t="shared" si="2"/>
        <v>65639588619.862503</v>
      </c>
    </row>
    <row r="21" spans="1:7">
      <c r="A21" s="6">
        <v>29</v>
      </c>
      <c r="B21" s="6">
        <f t="shared" si="0"/>
        <v>536870912</v>
      </c>
      <c r="C21" s="8">
        <f t="shared" si="1"/>
        <v>165392554736.50925</v>
      </c>
      <c r="D21" s="8">
        <f t="shared" si="5"/>
        <v>1448.7322208089008</v>
      </c>
      <c r="E21" s="8">
        <f t="shared" si="4"/>
        <v>19378036.38386758</v>
      </c>
      <c r="F21" s="8">
        <f t="shared" si="3"/>
        <v>11094930289.502867</v>
      </c>
      <c r="G21" s="8">
        <f t="shared" si="2"/>
        <v>326716225058.82147</v>
      </c>
    </row>
    <row r="22" spans="1:7">
      <c r="A22" s="6">
        <v>30</v>
      </c>
      <c r="B22" s="6">
        <f t="shared" si="0"/>
        <v>1073741824</v>
      </c>
      <c r="C22" s="8">
        <f t="shared" si="1"/>
        <v>719649434371.64526</v>
      </c>
      <c r="D22" s="8">
        <f t="shared" si="5"/>
        <v>3431.3848845632951</v>
      </c>
      <c r="E22" s="8">
        <f t="shared" si="4"/>
        <v>71167688.913552597</v>
      </c>
      <c r="F22" s="8">
        <f t="shared" si="3"/>
        <v>52466647317.990219</v>
      </c>
      <c r="G22" s="8">
        <f t="shared" si="2"/>
        <v>1626205982716.7351</v>
      </c>
    </row>
    <row r="23" spans="1:7">
      <c r="A23" s="6" t="s">
        <v>5</v>
      </c>
      <c r="C23" s="6" t="s">
        <v>16</v>
      </c>
      <c r="D23" s="6" t="s">
        <v>18</v>
      </c>
      <c r="E23" s="6" t="s">
        <v>19</v>
      </c>
      <c r="F23" s="6" t="s">
        <v>20</v>
      </c>
      <c r="G23" s="6" t="s">
        <v>21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D08B7-CD6E-4DCE-8E0B-BFD57E76B928}">
  <dimension ref="A1:E23"/>
  <sheetViews>
    <sheetView topLeftCell="A16" workbookViewId="0">
      <selection activeCell="D47" sqref="D47"/>
    </sheetView>
  </sheetViews>
  <sheetFormatPr defaultRowHeight="16.5"/>
  <cols>
    <col min="1" max="1" width="9" style="5"/>
    <col min="2" max="2" width="11.625" style="5" bestFit="1" customWidth="1"/>
    <col min="3" max="3" width="19.375" style="5" customWidth="1"/>
    <col min="4" max="4" width="22.625" style="5" customWidth="1"/>
    <col min="5" max="5" width="19" style="5" customWidth="1"/>
    <col min="6" max="6" width="17.75" style="5" customWidth="1"/>
    <col min="7" max="7" width="18.375" style="5" customWidth="1"/>
    <col min="8" max="16384" width="9" style="5"/>
  </cols>
  <sheetData>
    <row r="1" spans="1:5">
      <c r="A1" s="3" t="s">
        <v>8</v>
      </c>
      <c r="B1" s="3" t="s">
        <v>7</v>
      </c>
      <c r="C1" s="3" t="s">
        <v>9</v>
      </c>
      <c r="D1" s="3" t="s">
        <v>10</v>
      </c>
      <c r="E1" s="3" t="s">
        <v>11</v>
      </c>
    </row>
    <row r="2" spans="1:5">
      <c r="A2" s="4">
        <v>10</v>
      </c>
      <c r="B2" s="6">
        <f>2^A2</f>
        <v>1024</v>
      </c>
      <c r="C2" s="7">
        <v>8.0599999999999997E-4</v>
      </c>
      <c r="D2" s="6">
        <v>9.59E-4</v>
      </c>
      <c r="E2" s="6">
        <v>1.5510000000000001E-3</v>
      </c>
    </row>
    <row r="3" spans="1:5">
      <c r="A3" s="4">
        <v>11</v>
      </c>
      <c r="B3" s="6">
        <f t="shared" ref="B3:B22" si="0">2^A3</f>
        <v>2048</v>
      </c>
      <c r="C3" s="7">
        <v>2.0500000000000002E-3</v>
      </c>
      <c r="D3" s="6">
        <v>2.725E-3</v>
      </c>
      <c r="E3" s="6">
        <v>4.4759999999999999E-3</v>
      </c>
    </row>
    <row r="4" spans="1:5">
      <c r="A4" s="4">
        <v>12</v>
      </c>
      <c r="B4" s="6">
        <f t="shared" si="0"/>
        <v>4096</v>
      </c>
      <c r="C4" s="7">
        <v>5.3280000000000003E-3</v>
      </c>
      <c r="D4" s="6">
        <v>6.3099999999999996E-3</v>
      </c>
      <c r="E4" s="6">
        <v>1.0451999999999999E-2</v>
      </c>
    </row>
    <row r="5" spans="1:5">
      <c r="A5" s="4">
        <v>13</v>
      </c>
      <c r="B5" s="6">
        <f t="shared" si="0"/>
        <v>8192</v>
      </c>
      <c r="C5" s="7">
        <v>1.1735000000000001E-2</v>
      </c>
      <c r="D5" s="6">
        <v>1.3016E-2</v>
      </c>
      <c r="E5" s="6">
        <v>2.4365999999999999E-2</v>
      </c>
    </row>
    <row r="6" spans="1:5">
      <c r="A6" s="4">
        <v>14</v>
      </c>
      <c r="B6" s="6">
        <f t="shared" si="0"/>
        <v>16384</v>
      </c>
      <c r="C6" s="7">
        <v>2.4823999999999999E-2</v>
      </c>
      <c r="D6" s="6">
        <v>2.8065E-2</v>
      </c>
      <c r="E6" s="6">
        <v>5.1083000000000003E-2</v>
      </c>
    </row>
    <row r="7" spans="1:5">
      <c r="A7" s="4">
        <v>15</v>
      </c>
      <c r="B7" s="6">
        <f t="shared" si="0"/>
        <v>32768</v>
      </c>
      <c r="C7" s="7">
        <v>5.2084999999999999E-2</v>
      </c>
      <c r="D7" s="6">
        <v>6.1242999999999999E-2</v>
      </c>
      <c r="E7" s="6">
        <v>0.130241</v>
      </c>
    </row>
    <row r="8" spans="1:5">
      <c r="A8" s="4">
        <v>16</v>
      </c>
      <c r="B8" s="6">
        <f t="shared" si="0"/>
        <v>65536</v>
      </c>
      <c r="C8" s="7">
        <v>0.11432100000000001</v>
      </c>
      <c r="D8" s="6">
        <v>0.12942300000000001</v>
      </c>
      <c r="E8" s="6">
        <v>0.365587</v>
      </c>
    </row>
    <row r="9" spans="1:5">
      <c r="A9" s="4">
        <v>17</v>
      </c>
      <c r="B9" s="6">
        <f t="shared" si="0"/>
        <v>131072</v>
      </c>
      <c r="C9" s="7">
        <v>0.25639699999999999</v>
      </c>
      <c r="D9" s="6">
        <v>0.300593</v>
      </c>
      <c r="E9" s="6">
        <v>1.0285</v>
      </c>
    </row>
    <row r="10" spans="1:5">
      <c r="A10" s="4">
        <v>18</v>
      </c>
      <c r="B10" s="6">
        <f t="shared" si="0"/>
        <v>262144</v>
      </c>
      <c r="C10" s="7">
        <v>0.63947399999999999</v>
      </c>
      <c r="D10" s="6">
        <v>0.87625900000000001</v>
      </c>
      <c r="E10" s="6">
        <v>2.4959199999999999</v>
      </c>
    </row>
    <row r="11" spans="1:5">
      <c r="A11" s="4">
        <v>19</v>
      </c>
      <c r="B11" s="6">
        <f t="shared" si="0"/>
        <v>524288</v>
      </c>
      <c r="C11" s="7">
        <v>1.64184</v>
      </c>
      <c r="D11" s="6">
        <v>2.5219900000000002</v>
      </c>
      <c r="E11" s="8">
        <f t="shared" ref="E11:E22" si="1" xml:space="preserve"> 0.0000002 * B11^1.3136</f>
        <v>6.5201417786181075</v>
      </c>
    </row>
    <row r="12" spans="1:5">
      <c r="A12" s="4">
        <v>20</v>
      </c>
      <c r="B12" s="6">
        <f t="shared" si="0"/>
        <v>1048576</v>
      </c>
      <c r="C12" s="7">
        <v>5.13809</v>
      </c>
      <c r="D12" s="8">
        <f t="shared" ref="D12:D22" si="2" xml:space="preserve"> 0.0000002 * B12^1.209</f>
        <v>3.8013275293053739</v>
      </c>
      <c r="E12" s="8">
        <f t="shared" si="1"/>
        <v>16.206530159341373</v>
      </c>
    </row>
    <row r="13" spans="1:5">
      <c r="A13" s="4">
        <v>21</v>
      </c>
      <c r="B13" s="6">
        <f t="shared" si="0"/>
        <v>2097152</v>
      </c>
      <c r="C13" s="7">
        <v>16.558800000000002</v>
      </c>
      <c r="D13" s="8">
        <f t="shared" si="2"/>
        <v>8.7878079167697418</v>
      </c>
      <c r="E13" s="8">
        <f t="shared" si="1"/>
        <v>40.283114803879066</v>
      </c>
    </row>
    <row r="14" spans="1:5">
      <c r="A14" s="4">
        <v>22</v>
      </c>
      <c r="B14" s="6">
        <f t="shared" si="0"/>
        <v>4194304</v>
      </c>
      <c r="C14" s="7">
        <v>49.918999999999997</v>
      </c>
      <c r="D14" s="8">
        <f t="shared" si="2"/>
        <v>20.315420701502365</v>
      </c>
      <c r="E14" s="8">
        <f t="shared" si="1"/>
        <v>100.12811640418703</v>
      </c>
    </row>
    <row r="15" spans="1:5">
      <c r="A15" s="4">
        <v>23</v>
      </c>
      <c r="B15" s="6">
        <f t="shared" si="0"/>
        <v>8388608</v>
      </c>
      <c r="C15" s="7">
        <v>296.28100000000001</v>
      </c>
      <c r="D15" s="8">
        <f t="shared" si="2"/>
        <v>46.964649453869413</v>
      </c>
      <c r="E15" s="8">
        <f t="shared" si="1"/>
        <v>248.87945590754089</v>
      </c>
    </row>
    <row r="16" spans="1:5">
      <c r="A16" s="4">
        <v>24</v>
      </c>
      <c r="B16" s="6">
        <f t="shared" si="0"/>
        <v>16777216</v>
      </c>
      <c r="C16" s="8">
        <f t="shared" ref="C16:C22" si="3" xml:space="preserve">  0.00000006 * B16^1.3378</f>
        <v>277.57575334224686</v>
      </c>
      <c r="D16" s="8">
        <f t="shared" si="2"/>
        <v>108.57162796346731</v>
      </c>
      <c r="E16" s="8">
        <f t="shared" si="1"/>
        <v>618.61728550646569</v>
      </c>
    </row>
    <row r="17" spans="1:5">
      <c r="A17" s="4">
        <v>25</v>
      </c>
      <c r="B17" s="6">
        <f t="shared" si="0"/>
        <v>33554432</v>
      </c>
      <c r="C17" s="8">
        <f t="shared" si="3"/>
        <v>701.61595319380649</v>
      </c>
      <c r="D17" s="8">
        <f t="shared" si="2"/>
        <v>250.99300294397068</v>
      </c>
      <c r="E17" s="8">
        <f t="shared" si="1"/>
        <v>1537.6413634942949</v>
      </c>
    </row>
    <row r="18" spans="1:5">
      <c r="A18" s="4">
        <v>26</v>
      </c>
      <c r="B18" s="6">
        <f t="shared" si="0"/>
        <v>67108864</v>
      </c>
      <c r="C18" s="8">
        <f t="shared" si="3"/>
        <v>1773.4436089923702</v>
      </c>
      <c r="D18" s="8">
        <f t="shared" si="2"/>
        <v>580.23895108240936</v>
      </c>
      <c r="E18" s="8">
        <f t="shared" si="1"/>
        <v>3821.9768799264593</v>
      </c>
    </row>
    <row r="19" spans="1:5">
      <c r="A19" s="4">
        <v>27</v>
      </c>
      <c r="B19" s="6">
        <f t="shared" si="0"/>
        <v>134217728</v>
      </c>
      <c r="C19" s="8">
        <f t="shared" si="3"/>
        <v>4482.6549623895698</v>
      </c>
      <c r="D19" s="8">
        <f t="shared" si="2"/>
        <v>1341.3809803629167</v>
      </c>
      <c r="E19" s="8">
        <f t="shared" si="1"/>
        <v>9499.9442766659777</v>
      </c>
    </row>
    <row r="20" spans="1:5">
      <c r="A20" s="4">
        <v>28</v>
      </c>
      <c r="B20" s="6">
        <f t="shared" si="0"/>
        <v>268435456</v>
      </c>
      <c r="C20" s="8">
        <f t="shared" si="3"/>
        <v>11330.608658739791</v>
      </c>
      <c r="D20" s="8">
        <f t="shared" si="2"/>
        <v>3100.9688872538727</v>
      </c>
      <c r="E20" s="8">
        <f t="shared" si="1"/>
        <v>23613.157299238959</v>
      </c>
    </row>
    <row r="21" spans="1:5">
      <c r="A21" s="4">
        <v>29</v>
      </c>
      <c r="B21" s="6">
        <f t="shared" si="0"/>
        <v>536870912</v>
      </c>
      <c r="C21" s="8">
        <f t="shared" si="3"/>
        <v>28639.878298612803</v>
      </c>
      <c r="D21" s="8">
        <f t="shared" si="2"/>
        <v>7168.7374284335938</v>
      </c>
      <c r="E21" s="8">
        <f t="shared" si="1"/>
        <v>58693.101917255699</v>
      </c>
    </row>
    <row r="22" spans="1:5">
      <c r="A22" s="4">
        <v>30</v>
      </c>
      <c r="B22" s="6">
        <f t="shared" si="0"/>
        <v>1073741824</v>
      </c>
      <c r="C22" s="8">
        <f t="shared" si="3"/>
        <v>72391.753493900862</v>
      </c>
      <c r="D22" s="8">
        <f t="shared" si="2"/>
        <v>16572.49659261636</v>
      </c>
      <c r="E22" s="8">
        <f t="shared" si="1"/>
        <v>145888.16603446615</v>
      </c>
    </row>
    <row r="23" spans="1:5">
      <c r="A23" s="5" t="s">
        <v>5</v>
      </c>
      <c r="C23" s="5" t="s">
        <v>22</v>
      </c>
      <c r="D23" s="5" t="s">
        <v>23</v>
      </c>
      <c r="E23" s="5" t="s">
        <v>24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C9493-ED4E-44AB-B916-0A25225F2F82}">
  <dimension ref="A1:G23"/>
  <sheetViews>
    <sheetView topLeftCell="A25" workbookViewId="0">
      <selection activeCell="H53" sqref="H53"/>
    </sheetView>
  </sheetViews>
  <sheetFormatPr defaultRowHeight="16.5"/>
  <cols>
    <col min="3" max="3" width="22.5" customWidth="1"/>
    <col min="4" max="4" width="20.875" customWidth="1"/>
    <col min="5" max="5" width="20.75" customWidth="1"/>
    <col min="6" max="6" width="21" customWidth="1"/>
    <col min="7" max="7" width="19" customWidth="1"/>
  </cols>
  <sheetData>
    <row r="1" spans="1:7">
      <c r="A1" s="2" t="s">
        <v>8</v>
      </c>
      <c r="B1" s="2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>
      <c r="A2" s="1">
        <v>10</v>
      </c>
      <c r="B2" s="1">
        <f>2^A2</f>
        <v>1024</v>
      </c>
      <c r="C2" s="1">
        <v>2.2599999999999999E-2</v>
      </c>
      <c r="D2" s="1">
        <v>9.5409999999999991E-3</v>
      </c>
      <c r="E2" s="1">
        <v>1.0307E-2</v>
      </c>
      <c r="F2" s="1">
        <v>1.3011E-2</v>
      </c>
      <c r="G2" s="1">
        <v>3.2788999999999999E-2</v>
      </c>
    </row>
    <row r="3" spans="1:7">
      <c r="A3" s="1">
        <v>11</v>
      </c>
      <c r="B3" s="1">
        <f t="shared" ref="B3:B22" si="0">2^A3</f>
        <v>2048</v>
      </c>
      <c r="C3" s="1">
        <v>2.384E-2</v>
      </c>
      <c r="D3" s="1">
        <v>1.1535999999999999E-2</v>
      </c>
      <c r="E3" s="1">
        <v>1.3681E-2</v>
      </c>
      <c r="F3" s="1">
        <v>1.5393E-2</v>
      </c>
      <c r="G3" s="1">
        <v>3.7824000000000003E-2</v>
      </c>
    </row>
    <row r="4" spans="1:7">
      <c r="A4" s="1">
        <v>12</v>
      </c>
      <c r="B4" s="1">
        <f t="shared" si="0"/>
        <v>4096</v>
      </c>
      <c r="C4" s="1">
        <v>2.6175E-2</v>
      </c>
      <c r="D4" s="1">
        <v>1.4538000000000001E-2</v>
      </c>
      <c r="E4" s="1">
        <v>1.9342000000000002E-2</v>
      </c>
      <c r="F4" s="1">
        <v>1.9175999999999999E-2</v>
      </c>
      <c r="G4" s="1">
        <v>4.8464E-2</v>
      </c>
    </row>
    <row r="5" spans="1:7">
      <c r="A5" s="1">
        <v>13</v>
      </c>
      <c r="B5" s="1">
        <f t="shared" si="0"/>
        <v>8192</v>
      </c>
      <c r="C5" s="1">
        <v>3.0852999999999998E-2</v>
      </c>
      <c r="D5" s="1">
        <v>1.7968999999999999E-2</v>
      </c>
      <c r="E5" s="1">
        <v>2.5097000000000001E-2</v>
      </c>
      <c r="F5" s="1">
        <v>2.3123000000000001E-2</v>
      </c>
      <c r="G5" s="1">
        <v>3.8823000000000003E-2</v>
      </c>
    </row>
    <row r="6" spans="1:7">
      <c r="A6" s="1">
        <v>14</v>
      </c>
      <c r="B6" s="1">
        <f t="shared" si="0"/>
        <v>16384</v>
      </c>
      <c r="C6" s="1">
        <v>2.9014999999999999E-2</v>
      </c>
      <c r="D6" s="1">
        <v>2.2249999999999999E-2</v>
      </c>
      <c r="E6" s="1">
        <v>3.3515999999999997E-2</v>
      </c>
      <c r="F6" s="1">
        <v>2.6419000000000002E-2</v>
      </c>
      <c r="G6" s="1">
        <v>4.3201000000000003E-2</v>
      </c>
    </row>
    <row r="7" spans="1:7">
      <c r="A7" s="1">
        <v>15</v>
      </c>
      <c r="B7" s="1">
        <f t="shared" si="0"/>
        <v>32768</v>
      </c>
      <c r="C7" s="1">
        <v>3.1043000000000001E-2</v>
      </c>
      <c r="D7" s="1">
        <v>2.7588000000000001E-2</v>
      </c>
      <c r="E7" s="1">
        <v>3.9072999999999997E-2</v>
      </c>
      <c r="F7" s="1">
        <v>3.2037000000000003E-2</v>
      </c>
      <c r="G7" s="1">
        <v>7.1104000000000001E-2</v>
      </c>
    </row>
    <row r="8" spans="1:7">
      <c r="A8" s="1">
        <v>16</v>
      </c>
      <c r="B8" s="1">
        <f t="shared" si="0"/>
        <v>65536</v>
      </c>
      <c r="C8" s="1">
        <v>3.6466999999999999E-2</v>
      </c>
      <c r="D8" s="1">
        <v>3.6105999999999999E-2</v>
      </c>
      <c r="E8" s="1">
        <v>4.2269000000000001E-2</v>
      </c>
      <c r="F8" s="1">
        <v>3.7478999999999998E-2</v>
      </c>
      <c r="G8" s="1">
        <v>9.3840999999999994E-2</v>
      </c>
    </row>
    <row r="9" spans="1:7">
      <c r="A9" s="1">
        <v>17</v>
      </c>
      <c r="B9" s="1">
        <f t="shared" si="0"/>
        <v>131072</v>
      </c>
      <c r="C9" s="1">
        <v>3.8143999999999997E-2</v>
      </c>
      <c r="D9" s="1">
        <v>3.7605E-2</v>
      </c>
      <c r="E9" s="1">
        <v>6.7365999999999995E-2</v>
      </c>
      <c r="F9" s="1">
        <v>5.0985999999999997E-2</v>
      </c>
      <c r="G9" s="1">
        <v>0.115814</v>
      </c>
    </row>
    <row r="10" spans="1:7">
      <c r="A10" s="1">
        <v>18</v>
      </c>
      <c r="B10" s="1">
        <f t="shared" si="0"/>
        <v>262144</v>
      </c>
      <c r="C10" s="1">
        <v>3.8917E-2</v>
      </c>
      <c r="D10" s="1">
        <v>3.6762000000000003E-2</v>
      </c>
      <c r="E10" s="1">
        <v>0.101633</v>
      </c>
      <c r="F10" s="1">
        <v>7.2191000000000005E-2</v>
      </c>
      <c r="G10" s="1">
        <v>0.145311</v>
      </c>
    </row>
    <row r="11" spans="1:7">
      <c r="A11" s="1">
        <v>19</v>
      </c>
      <c r="B11" s="1">
        <f t="shared" si="0"/>
        <v>524288</v>
      </c>
      <c r="C11">
        <f xml:space="preserve">  0.0112*B11^0.1023</f>
        <v>4.3085389682480067E-2</v>
      </c>
      <c r="D11" s="1">
        <v>5.4572000000000002E-2</v>
      </c>
      <c r="E11" s="1">
        <v>0.17383699999999999</v>
      </c>
      <c r="F11" s="1">
        <v>0.102018</v>
      </c>
      <c r="G11">
        <f xml:space="preserve"> 0.0044*B11^0.2702</f>
        <v>0.15448291944664133</v>
      </c>
    </row>
    <row r="12" spans="1:7">
      <c r="A12" s="1">
        <v>20</v>
      </c>
      <c r="B12" s="1">
        <f t="shared" si="0"/>
        <v>1048576</v>
      </c>
      <c r="C12">
        <f t="shared" ref="C12:C22" si="1" xml:space="preserve">  0.0112*B12^0.1023</f>
        <v>4.6251454389649234E-2</v>
      </c>
      <c r="D12" s="1">
        <v>0.119785</v>
      </c>
      <c r="E12" s="1">
        <v>0.23273099999999999</v>
      </c>
      <c r="F12" s="1">
        <v>0.13731599999999999</v>
      </c>
      <c r="G12">
        <f t="shared" ref="G12:G22" si="2" xml:space="preserve"> 0.0044*B12^0.2702</f>
        <v>0.1863025387390633</v>
      </c>
    </row>
    <row r="13" spans="1:7">
      <c r="A13" s="1">
        <v>21</v>
      </c>
      <c r="B13" s="1">
        <f t="shared" si="0"/>
        <v>2097152</v>
      </c>
      <c r="C13">
        <f t="shared" si="1"/>
        <v>4.9650172574107428E-2</v>
      </c>
      <c r="D13" s="1">
        <v>9.4551999999999997E-2</v>
      </c>
      <c r="E13" s="1">
        <v>0.44818799999999998</v>
      </c>
      <c r="F13">
        <f xml:space="preserve"> 0.0012*B13^0.3312</f>
        <v>0.14890355686659226</v>
      </c>
      <c r="G13">
        <f t="shared" si="2"/>
        <v>0.22467620410687936</v>
      </c>
    </row>
    <row r="14" spans="1:7">
      <c r="A14" s="1">
        <v>22</v>
      </c>
      <c r="B14" s="1">
        <f t="shared" si="0"/>
        <v>4194304</v>
      </c>
      <c r="C14">
        <f t="shared" si="1"/>
        <v>5.329864042481508E-2</v>
      </c>
      <c r="D14" s="1">
        <v>0.119703</v>
      </c>
      <c r="E14" s="1">
        <v>0.863205</v>
      </c>
      <c r="F14">
        <f t="shared" ref="F14:F22" si="3" xml:space="preserve"> 0.0012*B14^0.3312</f>
        <v>0.18732951402033471</v>
      </c>
      <c r="G14">
        <f t="shared" si="2"/>
        <v>0.27095388518874625</v>
      </c>
    </row>
    <row r="15" spans="1:7">
      <c r="A15" s="1">
        <v>23</v>
      </c>
      <c r="B15" s="1">
        <f t="shared" si="0"/>
        <v>8388608</v>
      </c>
      <c r="C15">
        <f t="shared" si="1"/>
        <v>5.7215210418325529E-2</v>
      </c>
      <c r="D15" s="1">
        <v>0.14918600000000001</v>
      </c>
      <c r="E15">
        <f xml:space="preserve"> 0.0003*B15^0.4957</f>
        <v>0.81132402826691652</v>
      </c>
      <c r="F15">
        <f t="shared" si="3"/>
        <v>0.23567164923088568</v>
      </c>
      <c r="G15">
        <f t="shared" si="2"/>
        <v>0.32676361161928835</v>
      </c>
    </row>
    <row r="16" spans="1:7">
      <c r="A16" s="1">
        <v>24</v>
      </c>
      <c r="B16" s="1">
        <f t="shared" si="0"/>
        <v>16777216</v>
      </c>
      <c r="C16">
        <f t="shared" si="1"/>
        <v>6.1419583635179069E-2</v>
      </c>
      <c r="D16" s="1">
        <v>0.15202599999999999</v>
      </c>
      <c r="E16">
        <f t="shared" ref="E16:E22" si="4" xml:space="preserve"> 0.0003*B16^0.4957</f>
        <v>1.1439707155991601</v>
      </c>
      <c r="F16">
        <f t="shared" si="3"/>
        <v>0.29648892509899194</v>
      </c>
      <c r="G16">
        <f t="shared" si="2"/>
        <v>0.39406874643669393</v>
      </c>
    </row>
    <row r="17" spans="1:7">
      <c r="A17" s="1">
        <v>25</v>
      </c>
      <c r="B17" s="1">
        <f t="shared" si="0"/>
        <v>33554432</v>
      </c>
      <c r="C17">
        <f t="shared" si="1"/>
        <v>6.5932908860027575E-2</v>
      </c>
      <c r="D17" s="1">
        <v>0.17557200000000001</v>
      </c>
      <c r="E17">
        <f t="shared" si="4"/>
        <v>1.6130041174103129</v>
      </c>
      <c r="F17">
        <f t="shared" si="3"/>
        <v>0.37300066848615848</v>
      </c>
      <c r="G17">
        <f t="shared" si="2"/>
        <v>0.47523705638042607</v>
      </c>
    </row>
    <row r="18" spans="1:7">
      <c r="A18" s="1">
        <v>26</v>
      </c>
      <c r="B18" s="1">
        <f t="shared" si="0"/>
        <v>67108864</v>
      </c>
      <c r="C18">
        <f t="shared" si="1"/>
        <v>7.0777888963981891E-2</v>
      </c>
      <c r="D18" s="1">
        <v>0.21562500000000001</v>
      </c>
      <c r="E18">
        <f t="shared" si="4"/>
        <v>2.274343431439954</v>
      </c>
      <c r="F18">
        <f t="shared" si="3"/>
        <v>0.46925698369565794</v>
      </c>
      <c r="G18">
        <f t="shared" si="2"/>
        <v>0.57312400894348636</v>
      </c>
    </row>
    <row r="19" spans="1:7">
      <c r="A19" s="1">
        <v>27</v>
      </c>
      <c r="B19" s="1">
        <f t="shared" si="0"/>
        <v>134217728</v>
      </c>
      <c r="C19">
        <f t="shared" si="1"/>
        <v>7.5978895104305194E-2</v>
      </c>
      <c r="D19">
        <f xml:space="preserve"> 0.0013*B19^0.2895</f>
        <v>0.29305174611193807</v>
      </c>
      <c r="E19">
        <f t="shared" si="4"/>
        <v>3.206834990873292</v>
      </c>
      <c r="F19">
        <f t="shared" si="3"/>
        <v>0.59035314237062508</v>
      </c>
      <c r="G19">
        <f t="shared" si="2"/>
        <v>0.69117322653499713</v>
      </c>
    </row>
    <row r="20" spans="1:7">
      <c r="A20" s="1">
        <v>28</v>
      </c>
      <c r="B20" s="1">
        <f t="shared" si="0"/>
        <v>268435456</v>
      </c>
      <c r="C20">
        <f t="shared" si="1"/>
        <v>8.156208931589809E-2</v>
      </c>
      <c r="D20">
        <f t="shared" ref="D20:D22" si="5" xml:space="preserve"> 0.0013*B20^0.2895</f>
        <v>0.3581727135280473</v>
      </c>
      <c r="E20">
        <f t="shared" si="4"/>
        <v>4.5216524982677306</v>
      </c>
      <c r="F20">
        <f t="shared" si="3"/>
        <v>0.74269929871284646</v>
      </c>
      <c r="G20">
        <f t="shared" si="2"/>
        <v>0.83353763168889461</v>
      </c>
    </row>
    <row r="21" spans="1:7">
      <c r="A21" s="1">
        <v>29</v>
      </c>
      <c r="B21" s="1">
        <f t="shared" si="0"/>
        <v>536870912</v>
      </c>
      <c r="C21">
        <f t="shared" si="1"/>
        <v>8.7555556111233807E-2</v>
      </c>
      <c r="D21">
        <f t="shared" si="5"/>
        <v>0.43776464197228271</v>
      </c>
      <c r="E21">
        <f t="shared" si="4"/>
        <v>6.375551399831509</v>
      </c>
      <c r="F21">
        <f t="shared" si="3"/>
        <v>0.93435980723933787</v>
      </c>
      <c r="G21">
        <f t="shared" si="2"/>
        <v>1.0052255451569512</v>
      </c>
    </row>
    <row r="22" spans="1:7">
      <c r="A22" s="1">
        <v>30</v>
      </c>
      <c r="B22" s="1">
        <f t="shared" si="0"/>
        <v>1073741824</v>
      </c>
      <c r="C22">
        <f t="shared" si="1"/>
        <v>9.3989443750715163E-2</v>
      </c>
      <c r="D22">
        <f t="shared" si="5"/>
        <v>0.53504321943864108</v>
      </c>
      <c r="E22">
        <f t="shared" si="4"/>
        <v>8.9895576158198143</v>
      </c>
      <c r="F22">
        <f t="shared" si="3"/>
        <v>1.1754801046632948</v>
      </c>
      <c r="G22">
        <f t="shared" si="2"/>
        <v>1.2122768765564689</v>
      </c>
    </row>
    <row r="23" spans="1:7">
      <c r="A23" t="s">
        <v>5</v>
      </c>
      <c r="C23" t="s">
        <v>14</v>
      </c>
      <c r="D23" t="s">
        <v>13</v>
      </c>
      <c r="E23" t="s">
        <v>12</v>
      </c>
      <c r="F23" t="s">
        <v>17</v>
      </c>
      <c r="G23" t="s">
        <v>15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60A9-7E88-4278-B172-EDB855FE47DA}">
  <dimension ref="A1:E23"/>
  <sheetViews>
    <sheetView topLeftCell="A10" workbookViewId="0">
      <selection activeCell="K24" sqref="K24"/>
    </sheetView>
  </sheetViews>
  <sheetFormatPr defaultRowHeight="16.5"/>
  <cols>
    <col min="1" max="16384" width="9" style="5"/>
  </cols>
  <sheetData>
    <row r="1" spans="1:5">
      <c r="A1" s="6" t="s">
        <v>8</v>
      </c>
      <c r="B1" s="6" t="s">
        <v>7</v>
      </c>
      <c r="C1" s="4" t="s">
        <v>2</v>
      </c>
      <c r="D1" s="4" t="s">
        <v>3</v>
      </c>
      <c r="E1" s="4" t="s">
        <v>4</v>
      </c>
    </row>
    <row r="2" spans="1:5">
      <c r="A2" s="4">
        <v>10</v>
      </c>
      <c r="B2" s="4">
        <f>POWER(2,A2)</f>
        <v>1024</v>
      </c>
      <c r="C2" s="9">
        <v>1.1123000000000001</v>
      </c>
      <c r="D2" s="9">
        <v>1.9355500000000001</v>
      </c>
      <c r="E2" s="5">
        <v>9.8632799999999996</v>
      </c>
    </row>
    <row r="3" spans="1:5">
      <c r="A3" s="4">
        <v>11</v>
      </c>
      <c r="B3" s="4">
        <f>POWER(2,A3)</f>
        <v>2048</v>
      </c>
      <c r="C3" s="9">
        <v>1.11182</v>
      </c>
      <c r="D3" s="9">
        <v>1.9565399999999999</v>
      </c>
      <c r="E3" s="5">
        <v>9.8740199999999998</v>
      </c>
    </row>
    <row r="4" spans="1:5">
      <c r="A4" s="4">
        <v>12</v>
      </c>
      <c r="B4" s="4">
        <f t="shared" ref="B4:B22" si="0">POWER(2,A4)</f>
        <v>4096</v>
      </c>
      <c r="C4" s="9">
        <v>1.11182</v>
      </c>
      <c r="D4" s="9">
        <v>1.9895</v>
      </c>
      <c r="E4" s="5">
        <v>10.0405</v>
      </c>
    </row>
    <row r="5" spans="1:5">
      <c r="A5" s="4">
        <v>13</v>
      </c>
      <c r="B5" s="4">
        <f t="shared" si="0"/>
        <v>8192</v>
      </c>
      <c r="C5" s="9">
        <v>1.10938</v>
      </c>
      <c r="D5" s="9">
        <v>2.0019499999999999</v>
      </c>
      <c r="E5" s="5">
        <v>9.9879200000000008</v>
      </c>
    </row>
    <row r="6" spans="1:5">
      <c r="A6" s="4">
        <v>14</v>
      </c>
      <c r="B6" s="4">
        <f t="shared" si="0"/>
        <v>16384</v>
      </c>
      <c r="C6" s="9">
        <v>1.1097399999999999</v>
      </c>
      <c r="D6" s="9">
        <v>2.00061</v>
      </c>
      <c r="E6" s="5">
        <v>9.9829699999999999</v>
      </c>
    </row>
    <row r="7" spans="1:5">
      <c r="A7" s="4">
        <v>15</v>
      </c>
      <c r="B7" s="4">
        <f t="shared" si="0"/>
        <v>32768</v>
      </c>
      <c r="C7" s="9">
        <v>1.1106</v>
      </c>
      <c r="D7" s="9">
        <v>1.9989300000000001</v>
      </c>
      <c r="E7" s="5">
        <v>9.9491300000000003</v>
      </c>
    </row>
    <row r="8" spans="1:5">
      <c r="A8" s="4">
        <v>16</v>
      </c>
      <c r="B8" s="4">
        <f t="shared" si="0"/>
        <v>65536</v>
      </c>
      <c r="C8" s="9">
        <v>1.11103</v>
      </c>
      <c r="D8" s="9">
        <v>2.0003500000000001</v>
      </c>
      <c r="E8" s="5">
        <v>9.9352499999999999</v>
      </c>
    </row>
    <row r="9" spans="1:5">
      <c r="A9" s="4">
        <v>17</v>
      </c>
      <c r="B9" s="4">
        <f t="shared" si="0"/>
        <v>131072</v>
      </c>
      <c r="C9" s="9">
        <v>1.1116299999999999</v>
      </c>
      <c r="D9" s="9">
        <v>1.9974400000000001</v>
      </c>
      <c r="E9" s="5">
        <v>9.9272200000000002</v>
      </c>
    </row>
    <row r="10" spans="1:5">
      <c r="A10" s="4">
        <v>18</v>
      </c>
      <c r="B10" s="4">
        <f t="shared" si="0"/>
        <v>262144</v>
      </c>
      <c r="C10" s="9">
        <v>1.1115900000000001</v>
      </c>
      <c r="D10" s="9">
        <v>1.9946200000000001</v>
      </c>
      <c r="E10" s="5">
        <v>9.9206599999999998</v>
      </c>
    </row>
    <row r="11" spans="1:5">
      <c r="A11" s="4">
        <v>19</v>
      </c>
      <c r="B11" s="4">
        <f t="shared" si="0"/>
        <v>524288</v>
      </c>
      <c r="C11" s="9">
        <v>1.11148</v>
      </c>
      <c r="D11" s="9">
        <v>1.9947999999999999</v>
      </c>
    </row>
    <row r="12" spans="1:5">
      <c r="A12" s="4">
        <v>20</v>
      </c>
      <c r="B12" s="4">
        <f t="shared" si="0"/>
        <v>1048576</v>
      </c>
      <c r="C12" s="9">
        <v>1.1114999999999999</v>
      </c>
    </row>
    <row r="13" spans="1:5">
      <c r="A13" s="4">
        <v>21</v>
      </c>
      <c r="B13" s="4">
        <f t="shared" si="0"/>
        <v>2097152</v>
      </c>
      <c r="C13" s="9">
        <v>1.1115900000000001</v>
      </c>
    </row>
    <row r="14" spans="1:5">
      <c r="A14" s="4">
        <v>22</v>
      </c>
      <c r="B14" s="4">
        <f t="shared" si="0"/>
        <v>4194304</v>
      </c>
      <c r="C14" s="9">
        <v>1.1115699999999999</v>
      </c>
    </row>
    <row r="15" spans="1:5">
      <c r="A15" s="4">
        <v>23</v>
      </c>
      <c r="B15" s="4">
        <f t="shared" si="0"/>
        <v>8388608</v>
      </c>
      <c r="C15" s="9">
        <v>1.1115600000000001</v>
      </c>
    </row>
    <row r="16" spans="1:5">
      <c r="A16" s="4">
        <v>24</v>
      </c>
      <c r="B16" s="4">
        <f t="shared" si="0"/>
        <v>16777216</v>
      </c>
    </row>
    <row r="17" spans="1:2">
      <c r="A17" s="4">
        <v>25</v>
      </c>
      <c r="B17" s="4">
        <f t="shared" si="0"/>
        <v>33554432</v>
      </c>
    </row>
    <row r="18" spans="1:2">
      <c r="A18" s="4">
        <v>26</v>
      </c>
      <c r="B18" s="4">
        <f t="shared" si="0"/>
        <v>67108864</v>
      </c>
    </row>
    <row r="19" spans="1:2">
      <c r="A19" s="4">
        <v>27</v>
      </c>
      <c r="B19" s="4">
        <f t="shared" si="0"/>
        <v>134217728</v>
      </c>
    </row>
    <row r="20" spans="1:2">
      <c r="A20" s="4">
        <v>28</v>
      </c>
      <c r="B20" s="4">
        <f t="shared" si="0"/>
        <v>268435456</v>
      </c>
    </row>
    <row r="21" spans="1:2">
      <c r="A21" s="4">
        <v>29</v>
      </c>
      <c r="B21" s="4">
        <f t="shared" si="0"/>
        <v>536870912</v>
      </c>
    </row>
    <row r="22" spans="1:2">
      <c r="A22" s="4">
        <v>30</v>
      </c>
      <c r="B22" s="4">
        <f t="shared" si="0"/>
        <v>1073741824</v>
      </c>
    </row>
    <row r="23" spans="1:2">
      <c r="A23" s="6" t="s">
        <v>5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44B96-D6CB-4748-898D-C63129E9C762}">
  <dimension ref="A1:E23"/>
  <sheetViews>
    <sheetView workbookViewId="0">
      <selection activeCell="B1" sqref="B1:E14"/>
    </sheetView>
  </sheetViews>
  <sheetFormatPr defaultRowHeight="16.5"/>
  <cols>
    <col min="1" max="16384" width="9" style="5"/>
  </cols>
  <sheetData>
    <row r="1" spans="1:5">
      <c r="A1" s="6" t="s">
        <v>8</v>
      </c>
      <c r="B1" s="6" t="s">
        <v>7</v>
      </c>
      <c r="C1" s="4" t="s">
        <v>2</v>
      </c>
      <c r="D1" s="4" t="s">
        <v>3</v>
      </c>
      <c r="E1" s="4" t="s">
        <v>4</v>
      </c>
    </row>
    <row r="2" spans="1:5">
      <c r="A2" s="4">
        <v>10</v>
      </c>
      <c r="B2" s="4">
        <f>POWER(2,A2)</f>
        <v>1024</v>
      </c>
      <c r="C2" s="4">
        <v>1024</v>
      </c>
      <c r="D2" s="4">
        <v>1024</v>
      </c>
      <c r="E2" s="4">
        <v>1024</v>
      </c>
    </row>
    <row r="3" spans="1:5">
      <c r="A3" s="4">
        <v>11</v>
      </c>
      <c r="B3" s="4">
        <f>POWER(2,A3)</f>
        <v>2048</v>
      </c>
      <c r="C3" s="4">
        <v>2048</v>
      </c>
      <c r="D3" s="4">
        <v>2048</v>
      </c>
      <c r="E3" s="4">
        <v>2048</v>
      </c>
    </row>
    <row r="4" spans="1:5">
      <c r="A4" s="4">
        <v>12</v>
      </c>
      <c r="B4" s="4">
        <f t="shared" ref="B4:B22" si="0">POWER(2,A4)</f>
        <v>4096</v>
      </c>
      <c r="C4" s="4">
        <v>4096</v>
      </c>
      <c r="D4" s="4">
        <v>4096</v>
      </c>
      <c r="E4" s="4">
        <v>4096</v>
      </c>
    </row>
    <row r="5" spans="1:5">
      <c r="A5" s="4">
        <v>13</v>
      </c>
      <c r="B5" s="4">
        <f t="shared" si="0"/>
        <v>8192</v>
      </c>
      <c r="C5" s="4">
        <v>8192</v>
      </c>
      <c r="D5" s="4">
        <v>8192</v>
      </c>
      <c r="E5" s="4">
        <v>8192</v>
      </c>
    </row>
    <row r="6" spans="1:5">
      <c r="A6" s="4">
        <v>14</v>
      </c>
      <c r="B6" s="4">
        <f t="shared" si="0"/>
        <v>16384</v>
      </c>
      <c r="C6" s="4">
        <v>16384</v>
      </c>
      <c r="D6" s="4">
        <v>16384</v>
      </c>
      <c r="E6" s="4">
        <v>16384</v>
      </c>
    </row>
    <row r="7" spans="1:5">
      <c r="A7" s="4">
        <v>15</v>
      </c>
      <c r="B7" s="4">
        <f t="shared" si="0"/>
        <v>32768</v>
      </c>
      <c r="C7" s="4">
        <v>32768</v>
      </c>
      <c r="D7" s="4">
        <v>32768</v>
      </c>
      <c r="E7" s="4">
        <v>32768</v>
      </c>
    </row>
    <row r="8" spans="1:5">
      <c r="A8" s="4">
        <v>16</v>
      </c>
      <c r="B8" s="4">
        <f t="shared" si="0"/>
        <v>65536</v>
      </c>
      <c r="C8" s="4">
        <v>65533</v>
      </c>
      <c r="D8" s="4">
        <v>65535</v>
      </c>
      <c r="E8" s="4">
        <v>65534</v>
      </c>
    </row>
    <row r="9" spans="1:5">
      <c r="A9" s="4">
        <v>17</v>
      </c>
      <c r="B9" s="4">
        <f t="shared" si="0"/>
        <v>131072</v>
      </c>
      <c r="C9" s="4">
        <v>131067</v>
      </c>
      <c r="D9" s="4">
        <v>131069</v>
      </c>
      <c r="E9" s="4">
        <v>131066</v>
      </c>
    </row>
    <row r="10" spans="1:5">
      <c r="A10" s="4">
        <v>18</v>
      </c>
      <c r="B10" s="4">
        <f t="shared" si="0"/>
        <v>262144</v>
      </c>
      <c r="C10" s="4">
        <v>262115</v>
      </c>
      <c r="D10" s="4">
        <v>262109</v>
      </c>
      <c r="E10" s="4">
        <v>262110</v>
      </c>
    </row>
    <row r="11" spans="1:5">
      <c r="A11" s="4">
        <v>19</v>
      </c>
      <c r="B11" s="4">
        <f t="shared" si="0"/>
        <v>524288</v>
      </c>
      <c r="C11" s="4">
        <v>524151</v>
      </c>
      <c r="D11" s="4">
        <v>524171</v>
      </c>
    </row>
    <row r="12" spans="1:5">
      <c r="A12" s="4">
        <v>20</v>
      </c>
      <c r="B12" s="4">
        <f t="shared" si="0"/>
        <v>1048576</v>
      </c>
      <c r="C12" s="4">
        <v>1048080</v>
      </c>
      <c r="D12" s="4">
        <v>1048080</v>
      </c>
    </row>
    <row r="13" spans="1:5">
      <c r="A13" s="4">
        <v>21</v>
      </c>
      <c r="B13" s="4">
        <f t="shared" si="0"/>
        <v>2097152</v>
      </c>
      <c r="C13" s="4">
        <v>2095020</v>
      </c>
    </row>
    <row r="14" spans="1:5">
      <c r="A14" s="4">
        <v>22</v>
      </c>
      <c r="B14" s="4">
        <f t="shared" si="0"/>
        <v>4194304</v>
      </c>
      <c r="C14" s="4">
        <v>4186020</v>
      </c>
    </row>
    <row r="15" spans="1:5">
      <c r="A15" s="4">
        <v>23</v>
      </c>
      <c r="B15" s="4">
        <f t="shared" si="0"/>
        <v>8388608</v>
      </c>
    </row>
    <row r="16" spans="1:5">
      <c r="A16" s="4">
        <v>24</v>
      </c>
      <c r="B16" s="4">
        <f t="shared" si="0"/>
        <v>16777216</v>
      </c>
    </row>
    <row r="17" spans="1:2">
      <c r="A17" s="4">
        <v>25</v>
      </c>
      <c r="B17" s="4">
        <f t="shared" si="0"/>
        <v>33554432</v>
      </c>
    </row>
    <row r="18" spans="1:2">
      <c r="A18" s="4">
        <v>26</v>
      </c>
      <c r="B18" s="4">
        <f t="shared" si="0"/>
        <v>67108864</v>
      </c>
    </row>
    <row r="19" spans="1:2">
      <c r="A19" s="4">
        <v>27</v>
      </c>
      <c r="B19" s="4">
        <f t="shared" si="0"/>
        <v>134217728</v>
      </c>
    </row>
    <row r="20" spans="1:2">
      <c r="A20" s="4">
        <v>28</v>
      </c>
      <c r="B20" s="4">
        <f t="shared" si="0"/>
        <v>268435456</v>
      </c>
    </row>
    <row r="21" spans="1:2">
      <c r="A21" s="4">
        <v>29</v>
      </c>
      <c r="B21" s="4">
        <f t="shared" si="0"/>
        <v>536870912</v>
      </c>
    </row>
    <row r="22" spans="1:2">
      <c r="A22" s="4">
        <v>30</v>
      </c>
      <c r="B22" s="4">
        <f t="shared" si="0"/>
        <v>1073741824</v>
      </c>
    </row>
    <row r="23" spans="1:2">
      <c r="A23" s="6" t="s">
        <v>5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insert_t</vt:lpstr>
      <vt:lpstr>insert_t2</vt:lpstr>
      <vt:lpstr>search_t</vt:lpstr>
      <vt:lpstr>skip list_copy number</vt:lpstr>
      <vt:lpstr>skip list_list_number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ywt01</cp:lastModifiedBy>
  <cp:revision/>
  <dcterms:created xsi:type="dcterms:W3CDTF">2021-11-27T16:37:26Z</dcterms:created>
  <dcterms:modified xsi:type="dcterms:W3CDTF">2021-11-29T08:43:54Z</dcterms:modified>
  <cp:category/>
  <cp:contentStatus/>
</cp:coreProperties>
</file>