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SUS\Downloads\Datasets\"/>
    </mc:Choice>
  </mc:AlternateContent>
  <xr:revisionPtr revIDLastSave="0" documentId="13_ncr:1_{3EAEBDEE-8621-412A-A31E-F097EFB16937}" xr6:coauthVersionLast="47" xr6:coauthVersionMax="47" xr10:uidLastSave="{00000000-0000-0000-0000-000000000000}"/>
  <bookViews>
    <workbookView xWindow="-98" yWindow="-98" windowWidth="21795" windowHeight="12975" firstSheet="1" activeTab="2" xr2:uid="{75A33D28-FB7B-4134-BF83-7846BC6C9D76}"/>
  </bookViews>
  <sheets>
    <sheet name="DATASET" sheetId="1" r:id="rId1"/>
    <sheet name="Analysis" sheetId="4" r:id="rId2"/>
    <sheet name="Dashboard" sheetId="5" r:id="rId3"/>
  </sheets>
  <definedNames>
    <definedName name="Slicer_Month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K487" i="1"/>
  <c r="J487" i="1"/>
  <c r="K486" i="1"/>
  <c r="J486" i="1"/>
  <c r="K485" i="1"/>
  <c r="J485" i="1"/>
  <c r="K484" i="1"/>
  <c r="J484" i="1"/>
  <c r="K483" i="1"/>
  <c r="J483" i="1"/>
  <c r="K482" i="1"/>
  <c r="J482" i="1"/>
  <c r="K481" i="1"/>
  <c r="J481" i="1"/>
  <c r="K480" i="1"/>
  <c r="J480" i="1"/>
  <c r="K479" i="1"/>
  <c r="J479" i="1"/>
  <c r="K478" i="1"/>
  <c r="J478" i="1"/>
  <c r="K477" i="1"/>
  <c r="J477" i="1"/>
  <c r="K476" i="1"/>
  <c r="J476" i="1"/>
  <c r="K475" i="1"/>
  <c r="J475" i="1"/>
  <c r="K474" i="1"/>
  <c r="J474" i="1"/>
  <c r="K473" i="1"/>
  <c r="J473" i="1"/>
  <c r="K472" i="1"/>
  <c r="J472" i="1"/>
  <c r="K471" i="1"/>
  <c r="J471" i="1"/>
  <c r="K470" i="1"/>
  <c r="J470" i="1"/>
  <c r="K469" i="1"/>
  <c r="J469" i="1"/>
  <c r="K468" i="1"/>
  <c r="J468" i="1"/>
  <c r="K467" i="1"/>
  <c r="J467" i="1"/>
  <c r="K466" i="1"/>
  <c r="J466" i="1"/>
  <c r="K465" i="1"/>
  <c r="J465" i="1"/>
  <c r="K464" i="1"/>
  <c r="J464" i="1"/>
  <c r="K463" i="1"/>
  <c r="J463" i="1"/>
  <c r="K462" i="1"/>
  <c r="J462" i="1"/>
  <c r="K461" i="1"/>
  <c r="J461" i="1"/>
  <c r="K460" i="1"/>
  <c r="J460" i="1"/>
  <c r="K459" i="1"/>
  <c r="J459" i="1"/>
  <c r="K458" i="1"/>
  <c r="J458" i="1"/>
  <c r="K457" i="1"/>
  <c r="J457" i="1"/>
  <c r="K456" i="1"/>
  <c r="J456" i="1"/>
  <c r="K455" i="1"/>
  <c r="J455" i="1"/>
  <c r="K454" i="1"/>
  <c r="J454" i="1"/>
  <c r="K453" i="1"/>
  <c r="J453" i="1"/>
  <c r="K452" i="1"/>
  <c r="J452" i="1"/>
  <c r="K451" i="1"/>
  <c r="J451" i="1"/>
  <c r="K450" i="1"/>
  <c r="J450" i="1"/>
  <c r="K449" i="1"/>
  <c r="J449" i="1"/>
  <c r="K448" i="1"/>
  <c r="J448" i="1"/>
  <c r="K447" i="1"/>
  <c r="J447" i="1"/>
  <c r="K446" i="1"/>
  <c r="J446" i="1"/>
  <c r="K445" i="1"/>
  <c r="J445" i="1"/>
  <c r="K444" i="1"/>
  <c r="J444" i="1"/>
  <c r="K443" i="1"/>
  <c r="J443" i="1"/>
  <c r="K442" i="1"/>
  <c r="J442" i="1"/>
  <c r="K441" i="1"/>
  <c r="J441" i="1"/>
  <c r="K440" i="1"/>
  <c r="J440" i="1"/>
  <c r="K439" i="1"/>
  <c r="J439" i="1"/>
  <c r="K438" i="1"/>
  <c r="J438" i="1"/>
  <c r="K437" i="1"/>
  <c r="J437" i="1"/>
  <c r="K436" i="1"/>
  <c r="J436" i="1"/>
  <c r="K435" i="1"/>
  <c r="J435" i="1"/>
  <c r="K434" i="1"/>
  <c r="J434" i="1"/>
  <c r="K433" i="1"/>
  <c r="J433" i="1"/>
  <c r="K432" i="1"/>
  <c r="J432" i="1"/>
  <c r="K431" i="1"/>
  <c r="J431" i="1"/>
  <c r="K430" i="1"/>
  <c r="J430" i="1"/>
  <c r="K429" i="1"/>
  <c r="J429" i="1"/>
  <c r="K428" i="1"/>
  <c r="J428" i="1"/>
  <c r="K427" i="1"/>
  <c r="J427" i="1"/>
  <c r="K426" i="1"/>
  <c r="J426" i="1"/>
  <c r="K425" i="1"/>
  <c r="J425" i="1"/>
  <c r="K424" i="1"/>
  <c r="J424" i="1"/>
  <c r="K423" i="1"/>
  <c r="J423" i="1"/>
  <c r="K422" i="1"/>
  <c r="J422" i="1"/>
  <c r="K421" i="1"/>
  <c r="J421" i="1"/>
  <c r="K420" i="1"/>
  <c r="J420" i="1"/>
  <c r="K419" i="1"/>
  <c r="J419" i="1"/>
  <c r="K418" i="1"/>
  <c r="J418" i="1"/>
  <c r="K417" i="1"/>
  <c r="J417" i="1"/>
  <c r="K416" i="1"/>
  <c r="J416" i="1"/>
  <c r="K415" i="1"/>
  <c r="J415" i="1"/>
  <c r="K414" i="1"/>
  <c r="J414" i="1"/>
  <c r="K413" i="1"/>
  <c r="J413" i="1"/>
  <c r="K412" i="1"/>
  <c r="J412" i="1"/>
  <c r="K411" i="1"/>
  <c r="J411" i="1"/>
  <c r="K410" i="1"/>
  <c r="J410" i="1"/>
  <c r="K409" i="1"/>
  <c r="J409" i="1"/>
  <c r="K408" i="1"/>
  <c r="J408" i="1"/>
  <c r="K407" i="1"/>
  <c r="J407" i="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alcChain>
</file>

<file path=xl/sharedStrings.xml><?xml version="1.0" encoding="utf-8"?>
<sst xmlns="http://schemas.openxmlformats.org/spreadsheetml/2006/main" count="2027" uniqueCount="106">
  <si>
    <t>Date</t>
  </si>
  <si>
    <t>Description</t>
  </si>
  <si>
    <t>Debit</t>
  </si>
  <si>
    <t>Credit</t>
  </si>
  <si>
    <t>Category</t>
  </si>
  <si>
    <t>Category Type</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</si>
  <si>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</si>
  <si>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</si>
  <si>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</si>
  <si>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</si>
  <si>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</si>
  <si>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</si>
  <si>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</si>
  <si>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</si>
  <si>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</si>
  <si>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</si>
  <si>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</si>
  <si>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</si>
  <si>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</si>
  <si>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</si>
  <si>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</si>
  <si>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</si>
  <si>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</si>
  <si>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</si>
  <si>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</si>
  <si>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</si>
  <si>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</si>
  <si>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</si>
  <si>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</si>
  <si>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</si>
  <si>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</si>
  <si>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</si>
  <si>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</si>
  <si>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</si>
  <si>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</si>
  <si>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</si>
  <si>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</si>
  <si>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</si>
  <si>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</si>
  <si>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</si>
  <si>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</si>
  <si>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</si>
  <si>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</si>
  <si>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</si>
  <si>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</si>
  <si>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</si>
  <si>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</si>
  <si>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</si>
  <si>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</si>
  <si>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</si>
  <si>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</si>
  <si>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</si>
  <si>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</si>
  <si>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</si>
  <si>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</si>
  <si>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</si>
  <si>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</si>
  <si>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</si>
  <si>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</si>
  <si>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</si>
  <si>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</si>
  <si>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</si>
  <si>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</si>
  <si>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</si>
  <si>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</si>
  <si>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04/01/2025</t>
  </si>
  <si>
    <t>12/32</t>
  </si>
  <si>
    <t>Sum of Debit</t>
  </si>
  <si>
    <t>Sum of Credit</t>
  </si>
  <si>
    <t>Sum of Net Amount</t>
  </si>
  <si>
    <t>Grand Total</t>
  </si>
  <si>
    <t>Max of Credit</t>
  </si>
  <si>
    <t>Max of Debit</t>
  </si>
  <si>
    <t>MonthName</t>
  </si>
  <si>
    <t>MonthNum</t>
  </si>
  <si>
    <t>WeekDay</t>
  </si>
  <si>
    <t>Sub-Category</t>
  </si>
  <si>
    <t>Jan</t>
  </si>
  <si>
    <t>Tue</t>
  </si>
  <si>
    <t>Mon</t>
  </si>
  <si>
    <t>Oct</t>
  </si>
  <si>
    <t>Sun</t>
  </si>
  <si>
    <t>Sep</t>
  </si>
  <si>
    <t>Thu</t>
  </si>
  <si>
    <t>Aug</t>
  </si>
  <si>
    <t>Jul</t>
  </si>
  <si>
    <t>Fri</t>
  </si>
  <si>
    <t>Jun</t>
  </si>
  <si>
    <t>May</t>
  </si>
  <si>
    <t>Apr</t>
  </si>
  <si>
    <t>Mar</t>
  </si>
  <si>
    <t>Feb</t>
  </si>
  <si>
    <t>Wed</t>
  </si>
  <si>
    <t>Sat</t>
  </si>
  <si>
    <t>Income Sources</t>
  </si>
  <si>
    <t>Top Spending</t>
  </si>
  <si>
    <t>Monthly Trend</t>
  </si>
  <si>
    <t>KPIs</t>
  </si>
  <si>
    <t>income</t>
  </si>
  <si>
    <t>spending</t>
  </si>
  <si>
    <t>balance</t>
  </si>
  <si>
    <t>income trend</t>
  </si>
  <si>
    <t>Weekly income trend</t>
  </si>
  <si>
    <t>ispend trend</t>
  </si>
  <si>
    <t>**** **** **** 2021</t>
  </si>
  <si>
    <t>ABDOOL U. YAKUBU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</si>
</sst>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164" formatCode="_-[$$-409]* #,##0.00_ ;_-[$$-409]* \-#,##0.00\ ;_-[$$-409]* &quot;-&quot;??_ ;_-@_ "/>
    <numFmt numFmtId="165" formatCode="[$-F800]dddd\,\ mmmm\ dd\,\ yyyy"/>
    <numFmt numFmtId="166" formatCode="_(&quot;$&quot;* #,##0_);_(&quot;$&quot;* \(#,##0\);_(&quot;$&quot;* &quot;-&quot;??_);_(@_)"/>
    <numFmt numFmtId="169" formatCode="&quot;$&quot;#,##0.00,\K"/>
    <numFmt numFmtId="171" formatCode="_-[$₺-41F]* #,##0.00_-;\-[$₺-41F]* #,##0.00_-;_-[$₺-41F]* &quot;-&quot;??_-;_-@_-"/>
    <numFmt numFmtId="177" formatCode="\₺#,##0,\K"/>
    <numFmt numFmtId="179" formatCode="\₺#,##0.00,\K"/>
    <numFmt numFmtId="180" formatCode="[$₺-41F]#,##0"/>
  </numFmts>
  <fonts count="5"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sz val="11"/>
      <color theme="0" tint="-0.1499984740745262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pivotButton="1"/>
    <xf numFmtId="10" fontId="0" fillId="0" borderId="0" xfId="0" applyNumberFormat="1"/>
    <xf numFmtId="169" fontId="0" fillId="0" borderId="0" xfId="0" applyNumberFormat="1"/>
    <xf numFmtId="0" fontId="2" fillId="3" borderId="0" xfId="0" applyFont="1" applyFill="1" applyAlignment="1">
      <alignment horizontal="center" vertical="center"/>
    </xf>
    <xf numFmtId="0" fontId="4" fillId="2" borderId="0" xfId="0" applyFont="1" applyFill="1"/>
    <xf numFmtId="0" fontId="0" fillId="2" borderId="0" xfId="0" applyFill="1"/>
    <xf numFmtId="177" fontId="0" fillId="0" borderId="0" xfId="0" applyNumberFormat="1"/>
    <xf numFmtId="179" fontId="0" fillId="0" borderId="0" xfId="0" applyNumberFormat="1"/>
    <xf numFmtId="180" fontId="0" fillId="0" borderId="0" xfId="0" applyNumberFormat="1"/>
  </cellXfs>
  <cellStyles count="1">
    <cellStyle name="Normal" xfId="0" builtinId="0"/>
  </cellStyles>
  <dxfs count="59">
    <dxf>
      <numFmt numFmtId="169" formatCode="&quot;$&quot;#,##0.00,\K"/>
    </dxf>
    <dxf>
      <numFmt numFmtId="179" formatCode="\₺#,##0.00,\K"/>
    </dxf>
    <dxf>
      <numFmt numFmtId="169" formatCode="&quot;$&quot;#,##0.00,\K"/>
    </dxf>
    <dxf>
      <numFmt numFmtId="179" formatCode="\₺#,##0.00,\K"/>
    </dxf>
    <dxf>
      <numFmt numFmtId="181" formatCode="_-[$₺-41F]* #,##0_-;\-[$₺-41F]* #,##0_-;_-[$₺-41F]* &quot;-&quot;??_-;_-@_-"/>
    </dxf>
    <dxf>
      <numFmt numFmtId="179" formatCode="\₺#,##0.00,\K"/>
    </dxf>
    <dxf>
      <numFmt numFmtId="167" formatCode="&quot;$&quot;#,##0"/>
    </dxf>
    <dxf>
      <numFmt numFmtId="181" formatCode="_-[$₺-41F]* #,##0_-;\-[$₺-41F]* #,##0_-;_-[$₺-41F]* &quot;-&quot;??_-;_-@_-"/>
    </dxf>
    <dxf>
      <numFmt numFmtId="172" formatCode="_-[$₺-41F]* #,##0.0_-;\-[$₺-41F]* #,##0.0_-;_-[$₺-41F]* &quot;-&quot;??_-;_-@_-"/>
    </dxf>
    <dxf>
      <numFmt numFmtId="167" formatCode="&quot;$&quot;#,##0"/>
    </dxf>
    <dxf>
      <numFmt numFmtId="172" formatCode="_-[$₺-41F]* #,##0.0_-;\-[$₺-41F]* #,##0.0_-;_-[$₺-41F]* &quot;-&quot;??_-;_-@_-"/>
    </dxf>
    <dxf>
      <numFmt numFmtId="171" formatCode="_-[$₺-41F]* #,##0.00_-;\-[$₺-41F]* #,##0.00_-;_-[$₺-41F]* &quot;-&quot;??_-;_-@_-"/>
    </dxf>
    <dxf>
      <numFmt numFmtId="167" formatCode="&quot;$&quot;#,##0"/>
    </dxf>
    <dxf>
      <numFmt numFmtId="171" formatCode="_-[$₺-41F]* #,##0.00_-;\-[$₺-41F]* #,##0.00_-;_-[$₺-41F]* &quot;-&quot;??_-;_-@_-"/>
    </dxf>
    <dxf>
      <numFmt numFmtId="169" formatCode="&quot;$&quot;#,##0.00,\K"/>
    </dxf>
    <dxf>
      <numFmt numFmtId="169" formatCode="&quot;$&quot;#,##0.00,\K"/>
    </dxf>
    <dxf>
      <numFmt numFmtId="167" formatCode="&quot;$&quot;#,##0"/>
    </dxf>
    <dxf>
      <numFmt numFmtId="177" formatCode="\₺#,##0,\K"/>
    </dxf>
    <dxf>
      <numFmt numFmtId="168" formatCode="&quot;$&quot;#,##0,\K"/>
    </dxf>
    <dxf>
      <numFmt numFmtId="168" formatCode="&quot;$&quot;#,##0,\K"/>
    </dxf>
    <dxf>
      <numFmt numFmtId="168" formatCode="&quot;$&quot;#,##0,\K"/>
    </dxf>
    <dxf>
      <numFmt numFmtId="177" formatCode="\₺#,##0,\K"/>
    </dxf>
    <dxf>
      <numFmt numFmtId="168" formatCode="&quot;$&quot;#,##0,\K"/>
    </dxf>
    <dxf>
      <numFmt numFmtId="168" formatCode="&quot;$&quot;#,##0,\K"/>
    </dxf>
    <dxf>
      <numFmt numFmtId="177" formatCode="\₺#,##0,\K"/>
    </dxf>
    <dxf>
      <numFmt numFmtId="9" formatCode="&quot;$&quot;#,##0_);\(&quot;$&quot;#,##0\)"/>
    </dxf>
    <dxf>
      <numFmt numFmtId="168" formatCode="&quot;$&quot;#,##0,\K"/>
    </dxf>
    <dxf>
      <numFmt numFmtId="180" formatCode="[$₺-41F]#,##0"/>
    </dxf>
    <dxf>
      <numFmt numFmtId="178" formatCode="\₺#,##0.0,\K"/>
    </dxf>
    <dxf>
      <numFmt numFmtId="180" formatCode="[$₺-41F]#,##0"/>
    </dxf>
    <dxf>
      <numFmt numFmtId="177" formatCode="\₺#,##0,\K"/>
    </dxf>
    <dxf>
      <numFmt numFmtId="166" formatCode="_(&quot;$&quot;* #,##0_);_(&quot;$&quot;* \(#,##0\);_(&quot;$&quot;* &quot;-&quot;??_);_(@_)"/>
    </dxf>
    <dxf>
      <numFmt numFmtId="178" formatCode="\₺#,##0.0,\K"/>
    </dxf>
    <dxf>
      <numFmt numFmtId="179" formatCode="\₺#,##0.00,\K"/>
    </dxf>
    <dxf>
      <numFmt numFmtId="177" formatCode="\₺#,##0,\K"/>
    </dxf>
    <dxf>
      <numFmt numFmtId="171" formatCode="_-[$₺-41F]* #,##0.00_-;\-[$₺-41F]* #,##0.00_-;_-[$₺-41F]* &quot;-&quot;??_-;_-@_-"/>
    </dxf>
    <dxf>
      <numFmt numFmtId="176" formatCode="&quot;$&quot;#,##0.00"/>
    </dxf>
    <dxf>
      <numFmt numFmtId="171" formatCode="_-[$₺-41F]* #,##0.00_-;\-[$₺-41F]* #,##0.00_-;_-[$₺-41F]* &quot;-&quot;??_-;_-@_-"/>
    </dxf>
    <dxf>
      <numFmt numFmtId="173" formatCode="_-[$₺-41F]* #,##0.000_-;\-[$₺-41F]* #,##0.000_-;_-[$₺-41F]* &quot;-&quot;??_-;_-@_-"/>
    </dxf>
    <dxf>
      <numFmt numFmtId="171" formatCode="_-[$₺-41F]* #,##0.00_-;\-[$₺-41F]* #,##0.00_-;_-[$₺-41F]* &quot;-&quot;??_-;_-@_-"/>
    </dxf>
    <dxf>
      <numFmt numFmtId="172" formatCode="_-[$₺-41F]* #,##0.0_-;\-[$₺-41F]* #,##0.0_-;_-[$₺-41F]* &quot;-&quot;??_-;_-@_-"/>
    </dxf>
    <dxf>
      <numFmt numFmtId="171" formatCode="_-[$₺-41F]* #,##0.00_-;\-[$₺-41F]* #,##0.00_-;_-[$₺-41F]* &quot;-&quot;??_-;_-@_-"/>
    </dxf>
    <dxf>
      <numFmt numFmtId="169" formatCode="&quot;$&quot;#,##0.00,\K"/>
    </dxf>
    <dxf>
      <numFmt numFmtId="171" formatCode="_-[$₺-41F]* #,##0.00_-;\-[$₺-41F]* #,##0.00_-;_-[$₺-41F]* &quot;-&quot;??_-;_-@_-"/>
    </dxf>
    <dxf>
      <numFmt numFmtId="169" formatCode="&quot;$&quot;#,##0.00,\K"/>
    </dxf>
    <dxf>
      <numFmt numFmtId="169" formatCode="&quot;$&quot;#,##0.00,\K"/>
    </dxf>
    <dxf>
      <numFmt numFmtId="14" formatCode="0.00%"/>
    </dxf>
    <dxf>
      <numFmt numFmtId="167" formatCode="&quot;$&quot;#,##0"/>
    </dxf>
    <dxf>
      <numFmt numFmtId="167" formatCode="&quot;$&quot;#,##0"/>
    </dxf>
    <dxf>
      <numFmt numFmtId="9" formatCode="&quot;$&quot;#,##0_);\(&quot;$&quot;#,##0\)"/>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70" formatCode="dd/mm/yyyy"/>
    </dxf>
    <dxf>
      <font>
        <sz val="8"/>
        <color theme="1"/>
      </font>
      <border>
        <bottom style="thin">
          <color theme="4"/>
        </bottom>
        <vertical/>
        <horizontal/>
      </border>
    </dxf>
    <dxf>
      <font>
        <sz val="8"/>
        <color theme="0" tint="-0.14993743705557422"/>
        <name val="Bahnschrift"/>
        <family val="2"/>
        <charset val="162"/>
        <scheme val="none"/>
      </font>
      <fill>
        <patternFill>
          <bgColor rgb="FF040720"/>
        </patternFill>
      </fill>
      <border diagonalUp="0" diagonalDown="0">
        <left/>
        <right/>
        <top/>
        <bottom/>
        <vertical/>
        <horizontal/>
      </border>
    </dxf>
  </dxfs>
  <tableStyles count="1" defaultTableStyle="TableStyleMedium2" defaultPivotStyle="PivotStyleLight16">
    <tableStyle name="Finan" pivot="0" table="0" count="10" xr9:uid="{AEBB35F6-AA70-443C-BAFA-3111B0871781}">
      <tableStyleElement type="wholeTable" dxfId="58"/>
      <tableStyleElement type="headerRow" dxfId="57"/>
    </tableStyle>
  </tableStyles>
  <colors>
    <mruColors>
      <color rgb="FFFAF0E6"/>
      <color rgb="FFF5F5DC"/>
      <color rgb="FFE0E7ED"/>
      <color rgb="FF65A603"/>
      <color rgb="FF1C5A45"/>
      <color rgb="FF35836C"/>
      <color rgb="FF0E3D2E"/>
      <color rgb="FF505942"/>
      <color rgb="FF9BBF65"/>
      <color rgb="FF0C1726"/>
    </mruColors>
  </colors>
  <extLst>
    <ext xmlns:x14="http://schemas.microsoft.com/office/spreadsheetml/2009/9/main" uri="{46F421CA-312F-682f-3DD2-61675219B42D}">
      <x14:dxfs count="8">
        <dxf>
          <font>
            <sz val="8"/>
            <color theme="0" tint="-0.14993743705557422"/>
          </font>
          <fill>
            <patternFill patternType="solid">
              <fgColor auto="1"/>
              <bgColor rgb="FF3B730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8"/>
            <color rgb="FF9BBF65"/>
          </font>
          <fill>
            <patternFill patternType="solid">
              <fgColor auto="1"/>
              <bgColor rgb="FF2C2C2C"/>
            </patternFill>
          </fill>
          <border diagonalUp="0" diagonalDown="0">
            <left/>
            <right/>
            <top/>
            <bottom/>
            <vertical/>
            <horizontal/>
          </border>
        </dxf>
        <dxf>
          <font>
            <b val="0"/>
            <i val="0"/>
            <sz val="8"/>
            <color rgb="FF9BBF65"/>
            <name val="Bahnschrift"/>
            <family val="2"/>
            <charset val="162"/>
            <scheme val="none"/>
          </font>
          <fill>
            <patternFill patternType="solid">
              <fgColor auto="1"/>
              <bgColor rgb="FF2C2C2C"/>
            </patternFill>
          </fill>
          <border diagonalUp="0" diagonalDown="0">
            <left/>
            <right/>
            <top/>
            <bottom/>
            <vertical/>
            <horizontal/>
          </border>
        </dxf>
        <dxf>
          <font>
            <b val="0"/>
            <i val="0"/>
            <sz val="8"/>
            <color theme="0" tint="-0.1499374370555742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8"/>
            <color theme="0" tint="-0.14990691854609822"/>
            <name val="Bahnschrift"/>
            <family val="2"/>
            <charset val="162"/>
            <scheme val="none"/>
          </font>
          <fill>
            <patternFill patternType="solid">
              <fgColor theme="4" tint="0.59999389629810485"/>
              <bgColor rgb="FF040720"/>
            </patternFill>
          </fill>
          <border diagonalUp="0" diagonalDown="0">
            <left/>
            <right/>
            <top/>
            <bottom/>
            <vertical/>
            <horizontal/>
          </border>
        </dxf>
        <dxf>
          <font>
            <b/>
            <i val="0"/>
            <sz val="8"/>
            <color theme="0" tint="-0.1499374370555742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8"/>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Finan">
        <x14:slicerStyle name="Fina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Analysis!$L$17</c:f>
              <c:strCache>
                <c:ptCount val="1"/>
                <c:pt idx="0">
                  <c:v>Total</c:v>
                </c:pt>
              </c:strCache>
            </c:strRef>
          </c:tx>
          <c:spPr>
            <a:ln w="28575" cap="rnd">
              <a:solidFill>
                <a:schemeClr val="accent1"/>
              </a:solidFill>
              <a:round/>
            </a:ln>
            <a:effectLst/>
          </c:spPr>
          <c:marker>
            <c:symbol val="none"/>
          </c:marker>
          <c:cat>
            <c:strRef>
              <c:f>Analysis!$K$18:$K$28</c:f>
              <c:strCache>
                <c:ptCount val="10"/>
                <c:pt idx="0">
                  <c:v>1</c:v>
                </c:pt>
                <c:pt idx="1">
                  <c:v>2</c:v>
                </c:pt>
                <c:pt idx="2">
                  <c:v>3</c:v>
                </c:pt>
                <c:pt idx="3">
                  <c:v>4</c:v>
                </c:pt>
                <c:pt idx="4">
                  <c:v>5</c:v>
                </c:pt>
                <c:pt idx="5">
                  <c:v>6</c:v>
                </c:pt>
                <c:pt idx="6">
                  <c:v>7</c:v>
                </c:pt>
                <c:pt idx="7">
                  <c:v>8</c:v>
                </c:pt>
                <c:pt idx="8">
                  <c:v>9</c:v>
                </c:pt>
                <c:pt idx="9">
                  <c:v>10</c:v>
                </c:pt>
              </c:strCache>
            </c:strRef>
          </c:cat>
          <c:val>
            <c:numRef>
              <c:f>Analysis!$L$18:$L$28</c:f>
              <c:numCache>
                <c:formatCode>\₺#,##0,\K</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85D2-4841-8510-F8463062C02E}"/>
            </c:ext>
          </c:extLst>
        </c:ser>
        <c:dLbls>
          <c:showLegendKey val="0"/>
          <c:showVal val="0"/>
          <c:showCatName val="0"/>
          <c:showSerName val="0"/>
          <c:showPercent val="0"/>
          <c:showBubbleSize val="0"/>
        </c:dLbls>
        <c:smooth val="0"/>
        <c:axId val="1447327360"/>
        <c:axId val="1447323520"/>
      </c:lineChart>
      <c:catAx>
        <c:axId val="144732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23520"/>
        <c:crosses val="autoZero"/>
        <c:auto val="1"/>
        <c:lblAlgn val="ctr"/>
        <c:lblOffset val="100"/>
        <c:noMultiLvlLbl val="0"/>
      </c:catAx>
      <c:valAx>
        <c:axId val="1447323520"/>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2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DATASETS.xlsx]Analysis!PivotTable7</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E3D2E"/>
          </a:solidFill>
          <a:ln w="19050">
            <a:noFill/>
          </a:ln>
          <a:effectLst/>
        </c:spPr>
        <c:dLbl>
          <c:idx val="0"/>
          <c:layout>
            <c:manualLayout>
              <c:x val="-0.20466924630744687"/>
              <c:y val="-0.391176004574231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8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237654320987653"/>
                  <c:h val="0.26771653543307089"/>
                </c:manualLayout>
              </c15:layout>
            </c:ext>
          </c:extLst>
        </c:dLbl>
      </c:pivotFmt>
      <c:pivotFmt>
        <c:idx val="7"/>
        <c:spPr>
          <a:solidFill>
            <a:srgbClr val="35836C"/>
          </a:solidFill>
          <a:ln w="19050">
            <a:noFill/>
          </a:ln>
          <a:effectLst/>
        </c:spPr>
        <c:dLbl>
          <c:idx val="0"/>
          <c:layout>
            <c:manualLayout>
              <c:x val="0.19900899336112399"/>
              <c:y val="-0.273403755140843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87975959526795"/>
                  <c:h val="0.26902887139107606"/>
                </c:manualLayout>
              </c15:layout>
            </c:ext>
          </c:extLst>
        </c:dLbl>
      </c:pivotFmt>
      <c:pivotFmt>
        <c:idx val="8"/>
        <c:spPr>
          <a:solidFill>
            <a:srgbClr val="65A603"/>
          </a:solidFill>
          <a:ln w="19050">
            <a:noFill/>
          </a:ln>
          <a:effectLst/>
        </c:spPr>
        <c:dLbl>
          <c:idx val="0"/>
          <c:layout>
            <c:manualLayout>
              <c:x val="0.21573934691987032"/>
              <c:y val="0.10936176039018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59823500323329"/>
                  <c:h val="0.26902887139107606"/>
                </c:manualLayout>
              </c15:layout>
            </c:ext>
          </c:extLst>
        </c:dLbl>
      </c:pivotFmt>
    </c:pivotFmts>
    <c:plotArea>
      <c:layout>
        <c:manualLayout>
          <c:layoutTarget val="inner"/>
          <c:xMode val="edge"/>
          <c:yMode val="edge"/>
          <c:x val="0.18209876543209877"/>
          <c:y val="3.4722222222222224E-2"/>
          <c:w val="0.64351851851851849"/>
          <c:h val="0.96527777777777779"/>
        </c:manualLayout>
      </c:layout>
      <c:doughnutChart>
        <c:varyColors val="1"/>
        <c:ser>
          <c:idx val="0"/>
          <c:order val="0"/>
          <c:tx>
            <c:strRef>
              <c:f>Analysis!$D$19</c:f>
              <c:strCache>
                <c:ptCount val="1"/>
                <c:pt idx="0">
                  <c:v>Total</c:v>
                </c:pt>
              </c:strCache>
            </c:strRef>
          </c:tx>
          <c:spPr>
            <a:ln>
              <a:noFill/>
            </a:ln>
          </c:spPr>
          <c:explosion val="16"/>
          <c:dPt>
            <c:idx val="0"/>
            <c:bubble3D val="0"/>
            <c:spPr>
              <a:solidFill>
                <a:srgbClr val="0E3D2E"/>
              </a:solidFill>
              <a:ln w="19050">
                <a:noFill/>
              </a:ln>
              <a:effectLst/>
            </c:spPr>
            <c:extLst>
              <c:ext xmlns:c16="http://schemas.microsoft.com/office/drawing/2014/chart" uri="{C3380CC4-5D6E-409C-BE32-E72D297353CC}">
                <c16:uniqueId val="{00000001-DD14-4191-9D1B-DE101E5501B3}"/>
              </c:ext>
            </c:extLst>
          </c:dPt>
          <c:dPt>
            <c:idx val="1"/>
            <c:bubble3D val="0"/>
            <c:spPr>
              <a:solidFill>
                <a:srgbClr val="35836C"/>
              </a:solidFill>
              <a:ln w="19050">
                <a:noFill/>
              </a:ln>
              <a:effectLst/>
            </c:spPr>
            <c:extLst>
              <c:ext xmlns:c16="http://schemas.microsoft.com/office/drawing/2014/chart" uri="{C3380CC4-5D6E-409C-BE32-E72D297353CC}">
                <c16:uniqueId val="{00000003-DD14-4191-9D1B-DE101E5501B3}"/>
              </c:ext>
            </c:extLst>
          </c:dPt>
          <c:dPt>
            <c:idx val="2"/>
            <c:bubble3D val="0"/>
            <c:spPr>
              <a:solidFill>
                <a:srgbClr val="65A603"/>
              </a:solidFill>
              <a:ln w="19050">
                <a:noFill/>
              </a:ln>
              <a:effectLst/>
            </c:spPr>
            <c:extLst>
              <c:ext xmlns:c16="http://schemas.microsoft.com/office/drawing/2014/chart" uri="{C3380CC4-5D6E-409C-BE32-E72D297353CC}">
                <c16:uniqueId val="{00000005-DD14-4191-9D1B-DE101E5501B3}"/>
              </c:ext>
            </c:extLst>
          </c:dPt>
          <c:dLbls>
            <c:dLbl>
              <c:idx val="0"/>
              <c:layout>
                <c:manualLayout>
                  <c:x val="-0.20466924630744687"/>
                  <c:y val="-0.391176004574231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8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237654320987653"/>
                      <c:h val="0.26771653543307089"/>
                    </c:manualLayout>
                  </c15:layout>
                </c:ext>
                <c:ext xmlns:c16="http://schemas.microsoft.com/office/drawing/2014/chart" uri="{C3380CC4-5D6E-409C-BE32-E72D297353CC}">
                  <c16:uniqueId val="{00000001-DD14-4191-9D1B-DE101E5501B3}"/>
                </c:ext>
              </c:extLst>
            </c:dLbl>
            <c:dLbl>
              <c:idx val="1"/>
              <c:layout>
                <c:manualLayout>
                  <c:x val="0.19900899336112399"/>
                  <c:y val="-0.27340375514084364"/>
                </c:manualLayout>
              </c:layout>
              <c:showLegendKey val="0"/>
              <c:showVal val="1"/>
              <c:showCatName val="0"/>
              <c:showSerName val="0"/>
              <c:showPercent val="0"/>
              <c:showBubbleSize val="0"/>
              <c:extLst>
                <c:ext xmlns:c15="http://schemas.microsoft.com/office/drawing/2012/chart" uri="{CE6537A1-D6FC-4f65-9D91-7224C49458BB}">
                  <c15:layout>
                    <c:manualLayout>
                      <c:w val="0.27387975959526795"/>
                      <c:h val="0.26902887139107606"/>
                    </c:manualLayout>
                  </c15:layout>
                </c:ext>
                <c:ext xmlns:c16="http://schemas.microsoft.com/office/drawing/2014/chart" uri="{C3380CC4-5D6E-409C-BE32-E72D297353CC}">
                  <c16:uniqueId val="{00000003-DD14-4191-9D1B-DE101E5501B3}"/>
                </c:ext>
              </c:extLst>
            </c:dLbl>
            <c:dLbl>
              <c:idx val="2"/>
              <c:layout>
                <c:manualLayout>
                  <c:x val="0.21573934691987032"/>
                  <c:y val="0.10936176039018744"/>
                </c:manualLayout>
              </c:layout>
              <c:showLegendKey val="0"/>
              <c:showVal val="1"/>
              <c:showCatName val="0"/>
              <c:showSerName val="0"/>
              <c:showPercent val="0"/>
              <c:showBubbleSize val="0"/>
              <c:extLst>
                <c:ext xmlns:c15="http://schemas.microsoft.com/office/drawing/2012/chart" uri="{CE6537A1-D6FC-4f65-9D91-7224C49458BB}">
                  <c15:layout>
                    <c:manualLayout>
                      <c:w val="0.2759823500323329"/>
                      <c:h val="0.26902887139107606"/>
                    </c:manualLayout>
                  </c15:layout>
                </c:ext>
                <c:ext xmlns:c16="http://schemas.microsoft.com/office/drawing/2014/chart" uri="{C3380CC4-5D6E-409C-BE32-E72D297353CC}">
                  <c16:uniqueId val="{00000005-DD14-4191-9D1B-DE101E5501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Analysis!$C$20:$C$23</c:f>
              <c:strCache>
                <c:ptCount val="3"/>
                <c:pt idx="0">
                  <c:v>Data with Decision</c:v>
                </c:pt>
                <c:pt idx="1">
                  <c:v>YouTube</c:v>
                </c:pt>
                <c:pt idx="2">
                  <c:v>Teachable</c:v>
                </c:pt>
              </c:strCache>
            </c:strRef>
          </c:cat>
          <c:val>
            <c:numRef>
              <c:f>Analysis!$D$20:$D$23</c:f>
              <c:numCache>
                <c:formatCode>0.00%</c:formatCode>
                <c:ptCount val="3"/>
                <c:pt idx="0">
                  <c:v>0.76405867970660146</c:v>
                </c:pt>
                <c:pt idx="1">
                  <c:v>0.16717603911980439</c:v>
                </c:pt>
                <c:pt idx="2">
                  <c:v>6.8765281173594137E-2</c:v>
                </c:pt>
              </c:numCache>
            </c:numRef>
          </c:val>
          <c:extLst>
            <c:ext xmlns:c16="http://schemas.microsoft.com/office/drawing/2014/chart" uri="{C3380CC4-5D6E-409C-BE32-E72D297353CC}">
              <c16:uniqueId val="{00000006-DD14-4191-9D1B-DE101E5501B3}"/>
            </c:ext>
          </c:extLst>
        </c:ser>
        <c:dLbls>
          <c:showLegendKey val="0"/>
          <c:showVal val="1"/>
          <c:showCatName val="0"/>
          <c:showSerName val="0"/>
          <c:showPercent val="0"/>
          <c:showBubbleSize val="0"/>
          <c:showLeaderLines val="1"/>
        </c:dLbls>
        <c:firstSliceAng val="13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Analysis!$I$17</c:f>
              <c:strCache>
                <c:ptCount val="1"/>
                <c:pt idx="0">
                  <c:v>Total</c:v>
                </c:pt>
              </c:strCache>
            </c:strRef>
          </c:tx>
          <c:spPr>
            <a:ln w="28575" cap="rnd">
              <a:solidFill>
                <a:schemeClr val="accent1"/>
              </a:solidFill>
              <a:round/>
            </a:ln>
            <a:effectLst/>
          </c:spPr>
          <c:marker>
            <c:symbol val="none"/>
          </c:marker>
          <c:cat>
            <c:strRef>
              <c:f>Analysis!$H$18:$H$28</c:f>
              <c:strCache>
                <c:ptCount val="10"/>
                <c:pt idx="0">
                  <c:v>1</c:v>
                </c:pt>
                <c:pt idx="1">
                  <c:v>2</c:v>
                </c:pt>
                <c:pt idx="2">
                  <c:v>3</c:v>
                </c:pt>
                <c:pt idx="3">
                  <c:v>4</c:v>
                </c:pt>
                <c:pt idx="4">
                  <c:v>5</c:v>
                </c:pt>
                <c:pt idx="5">
                  <c:v>6</c:v>
                </c:pt>
                <c:pt idx="6">
                  <c:v>7</c:v>
                </c:pt>
                <c:pt idx="7">
                  <c:v>8</c:v>
                </c:pt>
                <c:pt idx="8">
                  <c:v>9</c:v>
                </c:pt>
                <c:pt idx="9">
                  <c:v>10</c:v>
                </c:pt>
              </c:strCache>
            </c:strRef>
          </c:cat>
          <c:val>
            <c:numRef>
              <c:f>Analysis!$I$18:$I$28</c:f>
              <c:numCache>
                <c:formatCode>\₺#,##0,\K</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8394-4D54-BBF8-A86B5E907515}"/>
            </c:ext>
          </c:extLst>
        </c:ser>
        <c:dLbls>
          <c:showLegendKey val="0"/>
          <c:showVal val="0"/>
          <c:showCatName val="0"/>
          <c:showSerName val="0"/>
          <c:showPercent val="0"/>
          <c:showBubbleSize val="0"/>
        </c:dLbls>
        <c:smooth val="0"/>
        <c:axId val="1447302400"/>
        <c:axId val="1447330720"/>
      </c:lineChart>
      <c:catAx>
        <c:axId val="144730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30720"/>
        <c:crosses val="autoZero"/>
        <c:auto val="1"/>
        <c:lblAlgn val="ctr"/>
        <c:lblOffset val="100"/>
        <c:noMultiLvlLbl val="0"/>
      </c:catAx>
      <c:valAx>
        <c:axId val="1447330720"/>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0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Analysis!$D$44</c:f>
              <c:strCache>
                <c:ptCount val="1"/>
                <c:pt idx="0">
                  <c:v>Sum of Credit</c:v>
                </c:pt>
              </c:strCache>
            </c:strRef>
          </c:tx>
          <c:spPr>
            <a:solidFill>
              <a:schemeClr val="accent1"/>
            </a:solidFill>
            <a:ln>
              <a:noFill/>
            </a:ln>
            <a:effectLst/>
          </c:spPr>
          <c:invertIfNegative val="0"/>
          <c:cat>
            <c:strRef>
              <c:f>Analysis!$C$45:$C$55</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Analysis!$D$45:$D$55</c:f>
              <c:numCache>
                <c:formatCode>\₺#,##0.00,\K</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9D0D-48B4-9F5D-40D25F1D256D}"/>
            </c:ext>
          </c:extLst>
        </c:ser>
        <c:ser>
          <c:idx val="1"/>
          <c:order val="1"/>
          <c:tx>
            <c:strRef>
              <c:f>Analysis!$E$44</c:f>
              <c:strCache>
                <c:ptCount val="1"/>
                <c:pt idx="0">
                  <c:v>Sum of Debit</c:v>
                </c:pt>
              </c:strCache>
            </c:strRef>
          </c:tx>
          <c:spPr>
            <a:solidFill>
              <a:schemeClr val="accent2"/>
            </a:solidFill>
            <a:ln>
              <a:noFill/>
            </a:ln>
            <a:effectLst/>
          </c:spPr>
          <c:invertIfNegative val="0"/>
          <c:cat>
            <c:strRef>
              <c:f>Analysis!$C$45:$C$55</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Analysis!$E$45:$E$55</c:f>
              <c:numCache>
                <c:formatCode>\₺#,##0.00,\K</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9D0D-48B4-9F5D-40D25F1D256D}"/>
            </c:ext>
          </c:extLst>
        </c:ser>
        <c:dLbls>
          <c:showLegendKey val="0"/>
          <c:showVal val="0"/>
          <c:showCatName val="0"/>
          <c:showSerName val="0"/>
          <c:showPercent val="0"/>
          <c:showBubbleSize val="0"/>
        </c:dLbls>
        <c:gapWidth val="219"/>
        <c:overlap val="100"/>
        <c:axId val="1926315472"/>
        <c:axId val="1926312592"/>
      </c:barChart>
      <c:catAx>
        <c:axId val="192631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312592"/>
        <c:crosses val="autoZero"/>
        <c:auto val="1"/>
        <c:lblAlgn val="ctr"/>
        <c:lblOffset val="100"/>
        <c:noMultiLvlLbl val="0"/>
      </c:catAx>
      <c:valAx>
        <c:axId val="1926312592"/>
        <c:scaling>
          <c:orientation val="minMax"/>
        </c:scaling>
        <c:delete val="0"/>
        <c:axPos val="l"/>
        <c:majorGridlines>
          <c:spPr>
            <a:ln w="9525" cap="flat" cmpd="sng" algn="ctr">
              <a:solidFill>
                <a:schemeClr val="tx1">
                  <a:lumMod val="15000"/>
                  <a:lumOff val="85000"/>
                </a:schemeClr>
              </a:solidFill>
              <a:round/>
            </a:ln>
            <a:effectLst/>
          </c:spPr>
        </c:majorGridlines>
        <c:numFmt formatCode="\₺#,##0.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3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Analysis!$D$19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94-40B8-A25E-2CE076F1D3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94-40B8-A25E-2CE076F1D3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94-40B8-A25E-2CE076F1D3FF}"/>
              </c:ext>
            </c:extLst>
          </c:dPt>
          <c:cat>
            <c:strRef>
              <c:f>Analysis!$C$20:$C$23</c:f>
              <c:strCache>
                <c:ptCount val="3"/>
                <c:pt idx="0">
                  <c:v>Data with Decision</c:v>
                </c:pt>
                <c:pt idx="1">
                  <c:v>YouTube</c:v>
                </c:pt>
                <c:pt idx="2">
                  <c:v>Teachable</c:v>
                </c:pt>
              </c:strCache>
            </c:strRef>
          </c:cat>
          <c:val>
            <c:numRef>
              <c:f>Analysis!$D$20:$D$23</c:f>
              <c:numCache>
                <c:formatCode>0.00%</c:formatCode>
                <c:ptCount val="3"/>
                <c:pt idx="0">
                  <c:v>0.76405867970660146</c:v>
                </c:pt>
                <c:pt idx="1">
                  <c:v>0.16717603911980439</c:v>
                </c:pt>
                <c:pt idx="2">
                  <c:v>6.8765281173594137E-2</c:v>
                </c:pt>
              </c:numCache>
            </c:numRef>
          </c:val>
          <c:extLst>
            <c:ext xmlns:c16="http://schemas.microsoft.com/office/drawing/2014/chart" uri="{C3380CC4-5D6E-409C-BE32-E72D297353CC}">
              <c16:uniqueId val="{00000000-D2A9-4741-9412-D84BBD1779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DATASETS.xlsx]Analysis!PivotTable10</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Analysis!$I$44</c:f>
              <c:strCache>
                <c:ptCount val="1"/>
                <c:pt idx="0">
                  <c:v>Sum of Credit</c:v>
                </c:pt>
              </c:strCache>
            </c:strRef>
          </c:tx>
          <c:spPr>
            <a:solidFill>
              <a:schemeClr val="accent1"/>
            </a:solidFill>
            <a:ln>
              <a:noFill/>
            </a:ln>
            <a:effectLst/>
          </c:spPr>
          <c:invertIfNegative val="0"/>
          <c:cat>
            <c:strRef>
              <c:f>Analysis!$H$45:$H$52</c:f>
              <c:strCache>
                <c:ptCount val="7"/>
                <c:pt idx="0">
                  <c:v>Mon</c:v>
                </c:pt>
                <c:pt idx="1">
                  <c:v>Thu</c:v>
                </c:pt>
                <c:pt idx="2">
                  <c:v>Tue</c:v>
                </c:pt>
                <c:pt idx="3">
                  <c:v>Sun</c:v>
                </c:pt>
                <c:pt idx="4">
                  <c:v>Fri</c:v>
                </c:pt>
                <c:pt idx="5">
                  <c:v>Sat</c:v>
                </c:pt>
                <c:pt idx="6">
                  <c:v>Wed</c:v>
                </c:pt>
              </c:strCache>
            </c:strRef>
          </c:cat>
          <c:val>
            <c:numRef>
              <c:f>Analysis!$I$45:$I$52</c:f>
              <c:numCache>
                <c:formatCode>\₺#,##0.00,\K</c:formatCode>
                <c:ptCount val="7"/>
                <c:pt idx="0">
                  <c:v>31400</c:v>
                </c:pt>
                <c:pt idx="1">
                  <c:v>12340</c:v>
                </c:pt>
                <c:pt idx="2">
                  <c:v>10300</c:v>
                </c:pt>
                <c:pt idx="3">
                  <c:v>6000</c:v>
                </c:pt>
                <c:pt idx="4">
                  <c:v>5100</c:v>
                </c:pt>
                <c:pt idx="5">
                  <c:v>200</c:v>
                </c:pt>
                <c:pt idx="6">
                  <c:v>100</c:v>
                </c:pt>
              </c:numCache>
            </c:numRef>
          </c:val>
          <c:extLst>
            <c:ext xmlns:c16="http://schemas.microsoft.com/office/drawing/2014/chart" uri="{C3380CC4-5D6E-409C-BE32-E72D297353CC}">
              <c16:uniqueId val="{00000000-D793-4043-9C4F-3E1F6CC854CC}"/>
            </c:ext>
          </c:extLst>
        </c:ser>
        <c:ser>
          <c:idx val="1"/>
          <c:order val="1"/>
          <c:tx>
            <c:strRef>
              <c:f>Analysis!$J$44</c:f>
              <c:strCache>
                <c:ptCount val="1"/>
                <c:pt idx="0">
                  <c:v>Sum of Debit</c:v>
                </c:pt>
              </c:strCache>
            </c:strRef>
          </c:tx>
          <c:spPr>
            <a:solidFill>
              <a:schemeClr val="accent2"/>
            </a:solidFill>
            <a:ln>
              <a:noFill/>
            </a:ln>
            <a:effectLst/>
          </c:spPr>
          <c:invertIfNegative val="0"/>
          <c:cat>
            <c:strRef>
              <c:f>Analysis!$H$45:$H$52</c:f>
              <c:strCache>
                <c:ptCount val="7"/>
                <c:pt idx="0">
                  <c:v>Mon</c:v>
                </c:pt>
                <c:pt idx="1">
                  <c:v>Thu</c:v>
                </c:pt>
                <c:pt idx="2">
                  <c:v>Tue</c:v>
                </c:pt>
                <c:pt idx="3">
                  <c:v>Sun</c:v>
                </c:pt>
                <c:pt idx="4">
                  <c:v>Fri</c:v>
                </c:pt>
                <c:pt idx="5">
                  <c:v>Sat</c:v>
                </c:pt>
                <c:pt idx="6">
                  <c:v>Wed</c:v>
                </c:pt>
              </c:strCache>
            </c:strRef>
          </c:cat>
          <c:val>
            <c:numRef>
              <c:f>Analysis!$J$45:$J$52</c:f>
              <c:numCache>
                <c:formatCode>\₺#,##0.00,\K</c:formatCode>
                <c:ptCount val="7"/>
                <c:pt idx="0">
                  <c:v>4703.0000000000018</c:v>
                </c:pt>
                <c:pt idx="1">
                  <c:v>4158.2</c:v>
                </c:pt>
                <c:pt idx="2">
                  <c:v>5594.1</c:v>
                </c:pt>
                <c:pt idx="3">
                  <c:v>3679.6</c:v>
                </c:pt>
                <c:pt idx="4">
                  <c:v>5050.8</c:v>
                </c:pt>
                <c:pt idx="5">
                  <c:v>3441.0000000000005</c:v>
                </c:pt>
                <c:pt idx="6">
                  <c:v>3564.2999999999997</c:v>
                </c:pt>
              </c:numCache>
            </c:numRef>
          </c:val>
          <c:extLst>
            <c:ext xmlns:c16="http://schemas.microsoft.com/office/drawing/2014/chart" uri="{C3380CC4-5D6E-409C-BE32-E72D297353CC}">
              <c16:uniqueId val="{00000001-D793-4043-9C4F-3E1F6CC854CC}"/>
            </c:ext>
          </c:extLst>
        </c:ser>
        <c:dLbls>
          <c:showLegendKey val="0"/>
          <c:showVal val="0"/>
          <c:showCatName val="0"/>
          <c:showSerName val="0"/>
          <c:showPercent val="0"/>
          <c:showBubbleSize val="0"/>
        </c:dLbls>
        <c:gapWidth val="150"/>
        <c:overlap val="100"/>
        <c:axId val="1926296272"/>
        <c:axId val="1926311632"/>
      </c:barChart>
      <c:catAx>
        <c:axId val="19262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311632"/>
        <c:crosses val="autoZero"/>
        <c:auto val="1"/>
        <c:lblAlgn val="ctr"/>
        <c:lblOffset val="100"/>
        <c:noMultiLvlLbl val="0"/>
      </c:catAx>
      <c:valAx>
        <c:axId val="1926311632"/>
        <c:scaling>
          <c:orientation val="minMax"/>
        </c:scaling>
        <c:delete val="0"/>
        <c:axPos val="l"/>
        <c:majorGridlines>
          <c:spPr>
            <a:ln w="9525" cap="flat" cmpd="sng" algn="ctr">
              <a:solidFill>
                <a:schemeClr val="tx1">
                  <a:lumMod val="15000"/>
                  <a:lumOff val="85000"/>
                </a:schemeClr>
              </a:solidFill>
              <a:round/>
            </a:ln>
            <a:effectLst/>
          </c:spPr>
        </c:majorGridlines>
        <c:numFmt formatCode="\₺#,##0.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29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DATASETS.xlsx]Analysis!PivotTable12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3583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21440635132999E-2"/>
          <c:y val="8.5653393762814292E-2"/>
          <c:w val="0.8524374788885174"/>
          <c:h val="0.82869321247437144"/>
        </c:manualLayout>
      </c:layout>
      <c:lineChart>
        <c:grouping val="standard"/>
        <c:varyColors val="0"/>
        <c:ser>
          <c:idx val="0"/>
          <c:order val="0"/>
          <c:tx>
            <c:strRef>
              <c:f>Analysis!$I$17</c:f>
              <c:strCache>
                <c:ptCount val="1"/>
                <c:pt idx="0">
                  <c:v>Total</c:v>
                </c:pt>
              </c:strCache>
            </c:strRef>
          </c:tx>
          <c:spPr>
            <a:ln w="22225" cap="rnd">
              <a:solidFill>
                <a:srgbClr val="35836C"/>
              </a:solidFill>
              <a:round/>
            </a:ln>
            <a:effectLst/>
          </c:spPr>
          <c:marker>
            <c:symbol val="none"/>
          </c:marker>
          <c:cat>
            <c:strRef>
              <c:f>Analysis!$H$18:$H$28</c:f>
              <c:strCache>
                <c:ptCount val="10"/>
                <c:pt idx="0">
                  <c:v>1</c:v>
                </c:pt>
                <c:pt idx="1">
                  <c:v>2</c:v>
                </c:pt>
                <c:pt idx="2">
                  <c:v>3</c:v>
                </c:pt>
                <c:pt idx="3">
                  <c:v>4</c:v>
                </c:pt>
                <c:pt idx="4">
                  <c:v>5</c:v>
                </c:pt>
                <c:pt idx="5">
                  <c:v>6</c:v>
                </c:pt>
                <c:pt idx="6">
                  <c:v>7</c:v>
                </c:pt>
                <c:pt idx="7">
                  <c:v>8</c:v>
                </c:pt>
                <c:pt idx="8">
                  <c:v>9</c:v>
                </c:pt>
                <c:pt idx="9">
                  <c:v>10</c:v>
                </c:pt>
              </c:strCache>
            </c:strRef>
          </c:cat>
          <c:val>
            <c:numRef>
              <c:f>Analysis!$I$18:$I$28</c:f>
              <c:numCache>
                <c:formatCode>\₺#,##0,\K</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1"/>
          <c:extLst>
            <c:ext xmlns:c16="http://schemas.microsoft.com/office/drawing/2014/chart" uri="{C3380CC4-5D6E-409C-BE32-E72D297353CC}">
              <c16:uniqueId val="{00000000-39FE-4526-A76F-39719BA982E1}"/>
            </c:ext>
          </c:extLst>
        </c:ser>
        <c:dLbls>
          <c:showLegendKey val="0"/>
          <c:showVal val="0"/>
          <c:showCatName val="0"/>
          <c:showSerName val="0"/>
          <c:showPercent val="0"/>
          <c:showBubbleSize val="0"/>
        </c:dLbls>
        <c:smooth val="0"/>
        <c:axId val="1447302400"/>
        <c:axId val="1447330720"/>
      </c:lineChart>
      <c:catAx>
        <c:axId val="1447302400"/>
        <c:scaling>
          <c:orientation val="minMax"/>
        </c:scaling>
        <c:delete val="1"/>
        <c:axPos val="b"/>
        <c:numFmt formatCode="General" sourceLinked="1"/>
        <c:majorTickMark val="none"/>
        <c:minorTickMark val="none"/>
        <c:tickLblPos val="nextTo"/>
        <c:crossAx val="1447330720"/>
        <c:crosses val="autoZero"/>
        <c:auto val="1"/>
        <c:lblAlgn val="ctr"/>
        <c:lblOffset val="100"/>
        <c:noMultiLvlLbl val="0"/>
      </c:catAx>
      <c:valAx>
        <c:axId val="1447330720"/>
        <c:scaling>
          <c:orientation val="minMax"/>
        </c:scaling>
        <c:delete val="1"/>
        <c:axPos val="l"/>
        <c:numFmt formatCode="\₺#,##0,\K" sourceLinked="1"/>
        <c:majorTickMark val="none"/>
        <c:minorTickMark val="none"/>
        <c:tickLblPos val="nextTo"/>
        <c:crossAx val="144730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DATASETS.xlsx]Analysis!PivotTable1</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3583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131313131313135E-2"/>
          <c:y val="5.6689342403628121E-2"/>
          <c:w val="0.85269360269360284"/>
          <c:h val="0.82993197278911568"/>
        </c:manualLayout>
      </c:layout>
      <c:lineChart>
        <c:grouping val="standard"/>
        <c:varyColors val="0"/>
        <c:ser>
          <c:idx val="0"/>
          <c:order val="0"/>
          <c:tx>
            <c:strRef>
              <c:f>Analysis!$L$17</c:f>
              <c:strCache>
                <c:ptCount val="1"/>
                <c:pt idx="0">
                  <c:v>Total</c:v>
                </c:pt>
              </c:strCache>
            </c:strRef>
          </c:tx>
          <c:spPr>
            <a:ln w="22225" cap="rnd">
              <a:solidFill>
                <a:srgbClr val="35836C"/>
              </a:solidFill>
              <a:round/>
            </a:ln>
            <a:effectLst/>
          </c:spPr>
          <c:marker>
            <c:symbol val="none"/>
          </c:marker>
          <c:cat>
            <c:strRef>
              <c:f>Analysis!$K$18:$K$28</c:f>
              <c:strCache>
                <c:ptCount val="10"/>
                <c:pt idx="0">
                  <c:v>1</c:v>
                </c:pt>
                <c:pt idx="1">
                  <c:v>2</c:v>
                </c:pt>
                <c:pt idx="2">
                  <c:v>3</c:v>
                </c:pt>
                <c:pt idx="3">
                  <c:v>4</c:v>
                </c:pt>
                <c:pt idx="4">
                  <c:v>5</c:v>
                </c:pt>
                <c:pt idx="5">
                  <c:v>6</c:v>
                </c:pt>
                <c:pt idx="6">
                  <c:v>7</c:v>
                </c:pt>
                <c:pt idx="7">
                  <c:v>8</c:v>
                </c:pt>
                <c:pt idx="8">
                  <c:v>9</c:v>
                </c:pt>
                <c:pt idx="9">
                  <c:v>10</c:v>
                </c:pt>
              </c:strCache>
            </c:strRef>
          </c:cat>
          <c:val>
            <c:numRef>
              <c:f>Analysis!$L$18:$L$28</c:f>
              <c:numCache>
                <c:formatCode>\₺#,##0,\K</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1"/>
          <c:extLst>
            <c:ext xmlns:c16="http://schemas.microsoft.com/office/drawing/2014/chart" uri="{C3380CC4-5D6E-409C-BE32-E72D297353CC}">
              <c16:uniqueId val="{00000000-D573-48FE-AB17-57DE8D01DEC0}"/>
            </c:ext>
          </c:extLst>
        </c:ser>
        <c:dLbls>
          <c:showLegendKey val="0"/>
          <c:showVal val="0"/>
          <c:showCatName val="0"/>
          <c:showSerName val="0"/>
          <c:showPercent val="0"/>
          <c:showBubbleSize val="0"/>
        </c:dLbls>
        <c:smooth val="0"/>
        <c:axId val="1447327360"/>
        <c:axId val="1447323520"/>
      </c:lineChart>
      <c:catAx>
        <c:axId val="1447327360"/>
        <c:scaling>
          <c:orientation val="minMax"/>
        </c:scaling>
        <c:delete val="1"/>
        <c:axPos val="b"/>
        <c:numFmt formatCode="General" sourceLinked="1"/>
        <c:majorTickMark val="none"/>
        <c:minorTickMark val="none"/>
        <c:tickLblPos val="nextTo"/>
        <c:crossAx val="1447323520"/>
        <c:crosses val="autoZero"/>
        <c:auto val="1"/>
        <c:lblAlgn val="ctr"/>
        <c:lblOffset val="100"/>
        <c:noMultiLvlLbl val="0"/>
      </c:catAx>
      <c:valAx>
        <c:axId val="1447323520"/>
        <c:scaling>
          <c:orientation val="minMax"/>
        </c:scaling>
        <c:delete val="1"/>
        <c:axPos val="l"/>
        <c:numFmt formatCode="\₺#,##0,\K" sourceLinked="1"/>
        <c:majorTickMark val="none"/>
        <c:minorTickMark val="none"/>
        <c:tickLblPos val="nextTo"/>
        <c:crossAx val="144732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DATASETS.xlsx]Analysis!PivotTable9</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E3D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583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137228261708654E-2"/>
          <c:y val="2.1505285304862818E-2"/>
          <c:w val="0.91372554347658275"/>
          <c:h val="0.8020616287290292"/>
        </c:manualLayout>
      </c:layout>
      <c:barChart>
        <c:barDir val="col"/>
        <c:grouping val="stacked"/>
        <c:varyColors val="0"/>
        <c:ser>
          <c:idx val="0"/>
          <c:order val="0"/>
          <c:tx>
            <c:strRef>
              <c:f>Analysis!$D$44</c:f>
              <c:strCache>
                <c:ptCount val="1"/>
                <c:pt idx="0">
                  <c:v>Sum of Credit</c:v>
                </c:pt>
              </c:strCache>
            </c:strRef>
          </c:tx>
          <c:spPr>
            <a:solidFill>
              <a:srgbClr val="0E3D2E"/>
            </a:solidFill>
            <a:ln>
              <a:noFill/>
            </a:ln>
            <a:effectLst/>
          </c:spPr>
          <c:invertIfNegative val="0"/>
          <c:cat>
            <c:strRef>
              <c:f>Analysis!$C$45:$C$55</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Analysis!$D$45:$D$55</c:f>
              <c:numCache>
                <c:formatCode>\₺#,##0.00,\K</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A2AE-4977-831A-A6806622F8C3}"/>
            </c:ext>
          </c:extLst>
        </c:ser>
        <c:ser>
          <c:idx val="1"/>
          <c:order val="1"/>
          <c:tx>
            <c:strRef>
              <c:f>Analysis!$E$44</c:f>
              <c:strCache>
                <c:ptCount val="1"/>
                <c:pt idx="0">
                  <c:v>Sum of Debit</c:v>
                </c:pt>
              </c:strCache>
            </c:strRef>
          </c:tx>
          <c:spPr>
            <a:solidFill>
              <a:srgbClr val="35836C"/>
            </a:solidFill>
            <a:ln>
              <a:noFill/>
            </a:ln>
            <a:effectLst/>
          </c:spPr>
          <c:invertIfNegative val="0"/>
          <c:cat>
            <c:strRef>
              <c:f>Analysis!$C$45:$C$55</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Analysis!$E$45:$E$55</c:f>
              <c:numCache>
                <c:formatCode>\₺#,##0.00,\K</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A2AE-4977-831A-A6806622F8C3}"/>
            </c:ext>
          </c:extLst>
        </c:ser>
        <c:dLbls>
          <c:showLegendKey val="0"/>
          <c:showVal val="0"/>
          <c:showCatName val="0"/>
          <c:showSerName val="0"/>
          <c:showPercent val="0"/>
          <c:showBubbleSize val="0"/>
        </c:dLbls>
        <c:gapWidth val="50"/>
        <c:overlap val="100"/>
        <c:axId val="1926315472"/>
        <c:axId val="1926312592"/>
      </c:barChart>
      <c:catAx>
        <c:axId val="1926315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Bahnschrift" panose="020B0502040204020203" pitchFamily="34" charset="0"/>
                <a:ea typeface="+mn-ea"/>
                <a:cs typeface="+mn-cs"/>
              </a:defRPr>
            </a:pPr>
            <a:endParaRPr lang="en-US"/>
          </a:p>
        </c:txPr>
        <c:crossAx val="1926312592"/>
        <c:crosses val="autoZero"/>
        <c:auto val="1"/>
        <c:lblAlgn val="ctr"/>
        <c:lblOffset val="100"/>
        <c:noMultiLvlLbl val="0"/>
      </c:catAx>
      <c:valAx>
        <c:axId val="1926312592"/>
        <c:scaling>
          <c:orientation val="minMax"/>
        </c:scaling>
        <c:delete val="1"/>
        <c:axPos val="l"/>
        <c:numFmt formatCode="\₺#,##0.00,\K" sourceLinked="1"/>
        <c:majorTickMark val="out"/>
        <c:minorTickMark val="none"/>
        <c:tickLblPos val="nextTo"/>
        <c:crossAx val="192631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DATASETS.xlsx]Analysis!PivotTable10</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E3D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583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43055555555552E-2"/>
          <c:y val="3.2299741602067181E-2"/>
          <c:w val="0.90451388888888884"/>
          <c:h val="0.79103847484180756"/>
        </c:manualLayout>
      </c:layout>
      <c:barChart>
        <c:barDir val="col"/>
        <c:grouping val="stacked"/>
        <c:varyColors val="0"/>
        <c:ser>
          <c:idx val="0"/>
          <c:order val="0"/>
          <c:tx>
            <c:strRef>
              <c:f>Analysis!$I$44</c:f>
              <c:strCache>
                <c:ptCount val="1"/>
                <c:pt idx="0">
                  <c:v>Sum of Credit</c:v>
                </c:pt>
              </c:strCache>
            </c:strRef>
          </c:tx>
          <c:spPr>
            <a:solidFill>
              <a:srgbClr val="0E3D2E"/>
            </a:solidFill>
            <a:ln>
              <a:noFill/>
            </a:ln>
            <a:effectLst/>
          </c:spPr>
          <c:invertIfNegative val="0"/>
          <c:cat>
            <c:strRef>
              <c:f>Analysis!$H$45:$H$52</c:f>
              <c:strCache>
                <c:ptCount val="7"/>
                <c:pt idx="0">
                  <c:v>Mon</c:v>
                </c:pt>
                <c:pt idx="1">
                  <c:v>Thu</c:v>
                </c:pt>
                <c:pt idx="2">
                  <c:v>Tue</c:v>
                </c:pt>
                <c:pt idx="3">
                  <c:v>Sun</c:v>
                </c:pt>
                <c:pt idx="4">
                  <c:v>Fri</c:v>
                </c:pt>
                <c:pt idx="5">
                  <c:v>Sat</c:v>
                </c:pt>
                <c:pt idx="6">
                  <c:v>Wed</c:v>
                </c:pt>
              </c:strCache>
            </c:strRef>
          </c:cat>
          <c:val>
            <c:numRef>
              <c:f>Analysis!$I$45:$I$52</c:f>
              <c:numCache>
                <c:formatCode>\₺#,##0.00,\K</c:formatCode>
                <c:ptCount val="7"/>
                <c:pt idx="0">
                  <c:v>31400</c:v>
                </c:pt>
                <c:pt idx="1">
                  <c:v>12340</c:v>
                </c:pt>
                <c:pt idx="2">
                  <c:v>10300</c:v>
                </c:pt>
                <c:pt idx="3">
                  <c:v>6000</c:v>
                </c:pt>
                <c:pt idx="4">
                  <c:v>5100</c:v>
                </c:pt>
                <c:pt idx="5">
                  <c:v>200</c:v>
                </c:pt>
                <c:pt idx="6">
                  <c:v>100</c:v>
                </c:pt>
              </c:numCache>
            </c:numRef>
          </c:val>
          <c:extLst>
            <c:ext xmlns:c16="http://schemas.microsoft.com/office/drawing/2014/chart" uri="{C3380CC4-5D6E-409C-BE32-E72D297353CC}">
              <c16:uniqueId val="{00000000-C7A9-486C-A812-AE3D55390885}"/>
            </c:ext>
          </c:extLst>
        </c:ser>
        <c:ser>
          <c:idx val="1"/>
          <c:order val="1"/>
          <c:tx>
            <c:strRef>
              <c:f>Analysis!$J$44</c:f>
              <c:strCache>
                <c:ptCount val="1"/>
                <c:pt idx="0">
                  <c:v>Sum of Debit</c:v>
                </c:pt>
              </c:strCache>
            </c:strRef>
          </c:tx>
          <c:spPr>
            <a:solidFill>
              <a:srgbClr val="35836C"/>
            </a:solidFill>
            <a:ln>
              <a:noFill/>
            </a:ln>
            <a:effectLst/>
          </c:spPr>
          <c:invertIfNegative val="0"/>
          <c:cat>
            <c:strRef>
              <c:f>Analysis!$H$45:$H$52</c:f>
              <c:strCache>
                <c:ptCount val="7"/>
                <c:pt idx="0">
                  <c:v>Mon</c:v>
                </c:pt>
                <c:pt idx="1">
                  <c:v>Thu</c:v>
                </c:pt>
                <c:pt idx="2">
                  <c:v>Tue</c:v>
                </c:pt>
                <c:pt idx="3">
                  <c:v>Sun</c:v>
                </c:pt>
                <c:pt idx="4">
                  <c:v>Fri</c:v>
                </c:pt>
                <c:pt idx="5">
                  <c:v>Sat</c:v>
                </c:pt>
                <c:pt idx="6">
                  <c:v>Wed</c:v>
                </c:pt>
              </c:strCache>
            </c:strRef>
          </c:cat>
          <c:val>
            <c:numRef>
              <c:f>Analysis!$J$45:$J$52</c:f>
              <c:numCache>
                <c:formatCode>\₺#,##0.00,\K</c:formatCode>
                <c:ptCount val="7"/>
                <c:pt idx="0">
                  <c:v>4703.0000000000018</c:v>
                </c:pt>
                <c:pt idx="1">
                  <c:v>4158.2</c:v>
                </c:pt>
                <c:pt idx="2">
                  <c:v>5594.1</c:v>
                </c:pt>
                <c:pt idx="3">
                  <c:v>3679.6</c:v>
                </c:pt>
                <c:pt idx="4">
                  <c:v>5050.8</c:v>
                </c:pt>
                <c:pt idx="5">
                  <c:v>3441.0000000000005</c:v>
                </c:pt>
                <c:pt idx="6">
                  <c:v>3564.2999999999997</c:v>
                </c:pt>
              </c:numCache>
            </c:numRef>
          </c:val>
          <c:extLst>
            <c:ext xmlns:c16="http://schemas.microsoft.com/office/drawing/2014/chart" uri="{C3380CC4-5D6E-409C-BE32-E72D297353CC}">
              <c16:uniqueId val="{00000001-C7A9-486C-A812-AE3D55390885}"/>
            </c:ext>
          </c:extLst>
        </c:ser>
        <c:dLbls>
          <c:showLegendKey val="0"/>
          <c:showVal val="0"/>
          <c:showCatName val="0"/>
          <c:showSerName val="0"/>
          <c:showPercent val="0"/>
          <c:showBubbleSize val="0"/>
        </c:dLbls>
        <c:gapWidth val="50"/>
        <c:overlap val="100"/>
        <c:axId val="1926296272"/>
        <c:axId val="1926311632"/>
      </c:barChart>
      <c:catAx>
        <c:axId val="19262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Bahnschrift" panose="020B0502040204020203" pitchFamily="34" charset="0"/>
                <a:ea typeface="+mn-ea"/>
                <a:cs typeface="+mn-cs"/>
              </a:defRPr>
            </a:pPr>
            <a:endParaRPr lang="en-US"/>
          </a:p>
        </c:txPr>
        <c:crossAx val="1926311632"/>
        <c:crosses val="autoZero"/>
        <c:auto val="1"/>
        <c:lblAlgn val="ctr"/>
        <c:lblOffset val="100"/>
        <c:noMultiLvlLbl val="0"/>
      </c:catAx>
      <c:valAx>
        <c:axId val="1926311632"/>
        <c:scaling>
          <c:orientation val="minMax"/>
        </c:scaling>
        <c:delete val="1"/>
        <c:axPos val="l"/>
        <c:numFmt formatCode="\₺#,##0.00,\K" sourceLinked="1"/>
        <c:majorTickMark val="none"/>
        <c:minorTickMark val="none"/>
        <c:tickLblPos val="nextTo"/>
        <c:crossAx val="192629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7.xml"/><Relationship Id="rId18" Type="http://schemas.openxmlformats.org/officeDocument/2006/relationships/hyperlink" Target="#Analysis!A1"/><Relationship Id="rId26"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13.png"/><Relationship Id="rId7" Type="http://schemas.microsoft.com/office/2007/relationships/hdphoto" Target="../media/hdphoto1.wdp"/><Relationship Id="rId12" Type="http://schemas.openxmlformats.org/officeDocument/2006/relationships/chart" Target="../charts/chart6.xml"/><Relationship Id="rId17" Type="http://schemas.openxmlformats.org/officeDocument/2006/relationships/image" Target="../media/image11.png"/><Relationship Id="rId25"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chart" Target="../charts/chart10.xml"/><Relationship Id="rId20" Type="http://schemas.openxmlformats.org/officeDocument/2006/relationships/hyperlink" Target="#Dashboard!A1"/><Relationship Id="rId29"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24" Type="http://schemas.openxmlformats.org/officeDocument/2006/relationships/image" Target="../media/image16.png"/><Relationship Id="rId5" Type="http://schemas.openxmlformats.org/officeDocument/2006/relationships/image" Target="../media/image5.png"/><Relationship Id="rId15" Type="http://schemas.openxmlformats.org/officeDocument/2006/relationships/chart" Target="../charts/chart9.xml"/><Relationship Id="rId23" Type="http://schemas.openxmlformats.org/officeDocument/2006/relationships/image" Target="../media/image15.png"/><Relationship Id="rId28" Type="http://schemas.openxmlformats.org/officeDocument/2006/relationships/image" Target="../media/image20.png"/><Relationship Id="rId10" Type="http://schemas.openxmlformats.org/officeDocument/2006/relationships/image" Target="../media/image9.png"/><Relationship Id="rId19" Type="http://schemas.openxmlformats.org/officeDocument/2006/relationships/image" Target="../media/image12.pn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chart" Target="../charts/chart8.xml"/><Relationship Id="rId22" Type="http://schemas.openxmlformats.org/officeDocument/2006/relationships/image" Target="../media/image14.png"/><Relationship Id="rId27" Type="http://schemas.openxmlformats.org/officeDocument/2006/relationships/image" Target="../media/image19.png"/><Relationship Id="rId30"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12</xdr:col>
      <xdr:colOff>192880</xdr:colOff>
      <xdr:row>16</xdr:row>
      <xdr:rowOff>123824</xdr:rowOff>
    </xdr:from>
    <xdr:to>
      <xdr:col>15</xdr:col>
      <xdr:colOff>261937</xdr:colOff>
      <xdr:row>26</xdr:row>
      <xdr:rowOff>71437</xdr:rowOff>
    </xdr:to>
    <xdr:graphicFrame macro="">
      <xdr:nvGraphicFramePr>
        <xdr:cNvPr id="4" name="Chart 3">
          <a:extLst>
            <a:ext uri="{FF2B5EF4-FFF2-40B4-BE49-F238E27FC236}">
              <a16:creationId xmlns:a16="http://schemas.microsoft.com/office/drawing/2014/main" id="{BE7F597B-8127-00AC-C986-222997CE6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254794</xdr:colOff>
      <xdr:row>28</xdr:row>
      <xdr:rowOff>157161</xdr:rowOff>
    </xdr:from>
    <xdr:to>
      <xdr:col>9</xdr:col>
      <xdr:colOff>528639</xdr:colOff>
      <xdr:row>37</xdr:row>
      <xdr:rowOff>80961</xdr:rowOff>
    </xdr:to>
    <xdr:graphicFrame macro="">
      <xdr:nvGraphicFramePr>
        <xdr:cNvPr id="5" name="Chart 4">
          <a:extLst>
            <a:ext uri="{FF2B5EF4-FFF2-40B4-BE49-F238E27FC236}">
              <a16:creationId xmlns:a16="http://schemas.microsoft.com/office/drawing/2014/main" id="{08575E0F-00EE-CE03-3412-6C71F824C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1021556</xdr:colOff>
      <xdr:row>56</xdr:row>
      <xdr:rowOff>42861</xdr:rowOff>
    </xdr:from>
    <xdr:to>
      <xdr:col>5</xdr:col>
      <xdr:colOff>114300</xdr:colOff>
      <xdr:row>67</xdr:row>
      <xdr:rowOff>33336</xdr:rowOff>
    </xdr:to>
    <xdr:graphicFrame macro="">
      <xdr:nvGraphicFramePr>
        <xdr:cNvPr id="6" name="Chart 5">
          <a:extLst>
            <a:ext uri="{FF2B5EF4-FFF2-40B4-BE49-F238E27FC236}">
              <a16:creationId xmlns:a16="http://schemas.microsoft.com/office/drawing/2014/main" id="{86648DA6-E788-6434-851E-A91E85C80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90487</xdr:colOff>
      <xdr:row>15</xdr:row>
      <xdr:rowOff>52388</xdr:rowOff>
    </xdr:from>
    <xdr:to>
      <xdr:col>5</xdr:col>
      <xdr:colOff>557212</xdr:colOff>
      <xdr:row>24</xdr:row>
      <xdr:rowOff>114298</xdr:rowOff>
    </xdr:to>
    <xdr:graphicFrame macro="">
      <xdr:nvGraphicFramePr>
        <xdr:cNvPr id="7" name="Chart 6">
          <a:extLst>
            <a:ext uri="{FF2B5EF4-FFF2-40B4-BE49-F238E27FC236}">
              <a16:creationId xmlns:a16="http://schemas.microsoft.com/office/drawing/2014/main" id="{C15AB61F-05E5-F03E-E0B7-DFDAEA0E5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326231</xdr:colOff>
      <xdr:row>52</xdr:row>
      <xdr:rowOff>123825</xdr:rowOff>
    </xdr:from>
    <xdr:to>
      <xdr:col>10</xdr:col>
      <xdr:colOff>504826</xdr:colOff>
      <xdr:row>64</xdr:row>
      <xdr:rowOff>76199</xdr:rowOff>
    </xdr:to>
    <xdr:graphicFrame macro="">
      <xdr:nvGraphicFramePr>
        <xdr:cNvPr id="8" name="Chart 7">
          <a:extLst>
            <a:ext uri="{FF2B5EF4-FFF2-40B4-BE49-F238E27FC236}">
              <a16:creationId xmlns:a16="http://schemas.microsoft.com/office/drawing/2014/main" id="{F53FB6B6-DB06-187E-FA34-5301C1C18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638176</xdr:colOff>
      <xdr:row>0</xdr:row>
      <xdr:rowOff>76198</xdr:rowOff>
    </xdr:from>
    <xdr:to>
      <xdr:col>16</xdr:col>
      <xdr:colOff>395289</xdr:colOff>
      <xdr:row>30</xdr:row>
      <xdr:rowOff>41908</xdr:rowOff>
    </xdr:to>
    <xdr:sp macro="" textlink="">
      <xdr:nvSpPr>
        <xdr:cNvPr id="48" name="Rectangle: Rounded Corners 47">
          <a:extLst>
            <a:ext uri="{FF2B5EF4-FFF2-40B4-BE49-F238E27FC236}">
              <a16:creationId xmlns:a16="http://schemas.microsoft.com/office/drawing/2014/main" id="{4E549D55-A867-0A8B-B1F9-94DA548A8ABF}"/>
            </a:ext>
          </a:extLst>
        </xdr:cNvPr>
        <xdr:cNvSpPr/>
      </xdr:nvSpPr>
      <xdr:spPr>
        <a:xfrm>
          <a:off x="1933576" y="76198"/>
          <a:ext cx="8824913" cy="5394960"/>
        </a:xfrm>
        <a:prstGeom prst="roundRect">
          <a:avLst>
            <a:gd name="adj" fmla="val 864"/>
          </a:avLst>
        </a:prstGeom>
        <a:solidFill>
          <a:srgbClr val="FAF0E6"/>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118598</xdr:colOff>
      <xdr:row>3</xdr:row>
      <xdr:rowOff>119064</xdr:rowOff>
    </xdr:from>
    <xdr:to>
      <xdr:col>13</xdr:col>
      <xdr:colOff>103358</xdr:colOff>
      <xdr:row>8</xdr:row>
      <xdr:rowOff>101157</xdr:rowOff>
    </xdr:to>
    <xdr:sp macro="" textlink="">
      <xdr:nvSpPr>
        <xdr:cNvPr id="24" name="Rectangle: Rounded Corners 23">
          <a:extLst>
            <a:ext uri="{FF2B5EF4-FFF2-40B4-BE49-F238E27FC236}">
              <a16:creationId xmlns:a16="http://schemas.microsoft.com/office/drawing/2014/main" id="{5F342A6F-68DB-A751-0708-A75E03ED3526}"/>
            </a:ext>
          </a:extLst>
        </xdr:cNvPr>
        <xdr:cNvSpPr/>
      </xdr:nvSpPr>
      <xdr:spPr>
        <a:xfrm>
          <a:off x="7243298" y="661989"/>
          <a:ext cx="1280160" cy="886968"/>
        </a:xfrm>
        <a:prstGeom prst="roundRect">
          <a:avLst>
            <a:gd name="adj" fmla="val 5546"/>
          </a:avLst>
        </a:prstGeom>
        <a:solidFill>
          <a:srgbClr val="04072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118598</xdr:colOff>
      <xdr:row>8</xdr:row>
      <xdr:rowOff>156021</xdr:rowOff>
    </xdr:from>
    <xdr:to>
      <xdr:col>13</xdr:col>
      <xdr:colOff>103358</xdr:colOff>
      <xdr:row>13</xdr:row>
      <xdr:rowOff>138114</xdr:rowOff>
    </xdr:to>
    <xdr:sp macro="" textlink="">
      <xdr:nvSpPr>
        <xdr:cNvPr id="30" name="Rectangle: Rounded Corners 29">
          <a:extLst>
            <a:ext uri="{FF2B5EF4-FFF2-40B4-BE49-F238E27FC236}">
              <a16:creationId xmlns:a16="http://schemas.microsoft.com/office/drawing/2014/main" id="{C878AF81-C13D-7C09-BA70-D074FFABC066}"/>
            </a:ext>
          </a:extLst>
        </xdr:cNvPr>
        <xdr:cNvSpPr/>
      </xdr:nvSpPr>
      <xdr:spPr>
        <a:xfrm>
          <a:off x="7243298" y="1603821"/>
          <a:ext cx="1280160" cy="886968"/>
        </a:xfrm>
        <a:prstGeom prst="roundRect">
          <a:avLst>
            <a:gd name="adj" fmla="val 5546"/>
          </a:avLst>
        </a:prstGeom>
        <a:solidFill>
          <a:srgbClr val="04072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295300</xdr:colOff>
      <xdr:row>14</xdr:row>
      <xdr:rowOff>15238</xdr:rowOff>
    </xdr:from>
    <xdr:to>
      <xdr:col>13</xdr:col>
      <xdr:colOff>115468</xdr:colOff>
      <xdr:row>20</xdr:row>
      <xdr:rowOff>118108</xdr:rowOff>
    </xdr:to>
    <xdr:sp macro="" textlink="">
      <xdr:nvSpPr>
        <xdr:cNvPr id="31" name="Rectangle: Rounded Corners 30">
          <a:extLst>
            <a:ext uri="{FF2B5EF4-FFF2-40B4-BE49-F238E27FC236}">
              <a16:creationId xmlns:a16="http://schemas.microsoft.com/office/drawing/2014/main" id="{1A83B8D2-9DAA-61DE-E1F2-B27A8D0CF795}"/>
            </a:ext>
          </a:extLst>
        </xdr:cNvPr>
        <xdr:cNvSpPr/>
      </xdr:nvSpPr>
      <xdr:spPr>
        <a:xfrm>
          <a:off x="3533800" y="2548888"/>
          <a:ext cx="5001768" cy="1188720"/>
        </a:xfrm>
        <a:prstGeom prst="roundRect">
          <a:avLst>
            <a:gd name="adj" fmla="val 5154"/>
          </a:avLst>
        </a:prstGeom>
        <a:solidFill>
          <a:srgbClr val="04072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164041</xdr:colOff>
      <xdr:row>3</xdr:row>
      <xdr:rowOff>119064</xdr:rowOff>
    </xdr:from>
    <xdr:to>
      <xdr:col>15</xdr:col>
      <xdr:colOff>57361</xdr:colOff>
      <xdr:row>17</xdr:row>
      <xdr:rowOff>54294</xdr:rowOff>
    </xdr:to>
    <xdr:sp macro="" textlink="">
      <xdr:nvSpPr>
        <xdr:cNvPr id="32" name="Rectangle: Rounded Corners 31">
          <a:extLst>
            <a:ext uri="{FF2B5EF4-FFF2-40B4-BE49-F238E27FC236}">
              <a16:creationId xmlns:a16="http://schemas.microsoft.com/office/drawing/2014/main" id="{AFDA3E36-0BAE-8420-BC26-3B062211A52E}"/>
            </a:ext>
          </a:extLst>
        </xdr:cNvPr>
        <xdr:cNvSpPr/>
      </xdr:nvSpPr>
      <xdr:spPr>
        <a:xfrm>
          <a:off x="8584141" y="661989"/>
          <a:ext cx="1188720" cy="2468880"/>
        </a:xfrm>
        <a:prstGeom prst="roundRect">
          <a:avLst>
            <a:gd name="adj" fmla="val 5554"/>
          </a:avLst>
        </a:prstGeom>
        <a:solidFill>
          <a:srgbClr val="04072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050">
            <a:solidFill>
              <a:schemeClr val="lt1"/>
            </a:solidFill>
            <a:latin typeface="+mn-lt"/>
            <a:ea typeface="+mn-ea"/>
            <a:cs typeface="+mn-cs"/>
          </a:endParaRPr>
        </a:p>
      </xdr:txBody>
    </xdr:sp>
    <xdr:clientData/>
  </xdr:twoCellAnchor>
  <xdr:twoCellAnchor>
    <xdr:from>
      <xdr:col>5</xdr:col>
      <xdr:colOff>276247</xdr:colOff>
      <xdr:row>20</xdr:row>
      <xdr:rowOff>161925</xdr:rowOff>
    </xdr:from>
    <xdr:to>
      <xdr:col>15</xdr:col>
      <xdr:colOff>81175</xdr:colOff>
      <xdr:row>28</xdr:row>
      <xdr:rowOff>171451</xdr:rowOff>
    </xdr:to>
    <xdr:sp macro="" textlink="">
      <xdr:nvSpPr>
        <xdr:cNvPr id="33" name="Rectangle: Rounded Corners 32">
          <a:extLst>
            <a:ext uri="{FF2B5EF4-FFF2-40B4-BE49-F238E27FC236}">
              <a16:creationId xmlns:a16="http://schemas.microsoft.com/office/drawing/2014/main" id="{6A9CDAFF-5980-ECE7-6D90-3196B2DE00F9}"/>
            </a:ext>
          </a:extLst>
        </xdr:cNvPr>
        <xdr:cNvSpPr/>
      </xdr:nvSpPr>
      <xdr:spPr>
        <a:xfrm>
          <a:off x="3514747" y="3781425"/>
          <a:ext cx="6281928" cy="1457326"/>
        </a:xfrm>
        <a:prstGeom prst="roundRect">
          <a:avLst>
            <a:gd name="adj" fmla="val 5850"/>
          </a:avLst>
        </a:prstGeom>
        <a:solidFill>
          <a:srgbClr val="04072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225949</xdr:colOff>
      <xdr:row>3</xdr:row>
      <xdr:rowOff>123826</xdr:rowOff>
    </xdr:from>
    <xdr:to>
      <xdr:col>5</xdr:col>
      <xdr:colOff>218329</xdr:colOff>
      <xdr:row>28</xdr:row>
      <xdr:rowOff>171451</xdr:rowOff>
    </xdr:to>
    <xdr:sp macro="" textlink="">
      <xdr:nvSpPr>
        <xdr:cNvPr id="34" name="Rectangle: Rounded Corners 33">
          <a:extLst>
            <a:ext uri="{FF2B5EF4-FFF2-40B4-BE49-F238E27FC236}">
              <a16:creationId xmlns:a16="http://schemas.microsoft.com/office/drawing/2014/main" id="{F2B7FD43-1927-28B3-225F-A43BCC9D6878}"/>
            </a:ext>
          </a:extLst>
        </xdr:cNvPr>
        <xdr:cNvSpPr/>
      </xdr:nvSpPr>
      <xdr:spPr>
        <a:xfrm>
          <a:off x="2816749" y="666751"/>
          <a:ext cx="640080" cy="4572000"/>
        </a:xfrm>
        <a:prstGeom prst="roundRect">
          <a:avLst>
            <a:gd name="adj" fmla="val 20612"/>
          </a:avLst>
        </a:prstGeom>
        <a:solidFill>
          <a:srgbClr val="040720"/>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113836</xdr:colOff>
      <xdr:row>1</xdr:row>
      <xdr:rowOff>123833</xdr:rowOff>
    </xdr:from>
    <xdr:to>
      <xdr:col>15</xdr:col>
      <xdr:colOff>57172</xdr:colOff>
      <xdr:row>3</xdr:row>
      <xdr:rowOff>81923</xdr:rowOff>
    </xdr:to>
    <xdr:sp macro="" textlink="">
      <xdr:nvSpPr>
        <xdr:cNvPr id="35" name="Rectangle: Rounded Corners 34">
          <a:extLst>
            <a:ext uri="{FF2B5EF4-FFF2-40B4-BE49-F238E27FC236}">
              <a16:creationId xmlns:a16="http://schemas.microsoft.com/office/drawing/2014/main" id="{1CFE8172-F7D7-5074-F0E8-C31D68A4C937}"/>
            </a:ext>
          </a:extLst>
        </xdr:cNvPr>
        <xdr:cNvSpPr/>
      </xdr:nvSpPr>
      <xdr:spPr>
        <a:xfrm>
          <a:off x="7238536" y="304808"/>
          <a:ext cx="2534136" cy="320040"/>
        </a:xfrm>
        <a:prstGeom prst="roundRect">
          <a:avLst>
            <a:gd name="adj" fmla="val 24084"/>
          </a:avLst>
        </a:prstGeom>
        <a:solidFill>
          <a:srgbClr val="040720"/>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209574</xdr:colOff>
      <xdr:row>3</xdr:row>
      <xdr:rowOff>138110</xdr:rowOff>
    </xdr:from>
    <xdr:to>
      <xdr:col>15</xdr:col>
      <xdr:colOff>11454</xdr:colOff>
      <xdr:row>4</xdr:row>
      <xdr:rowOff>140015</xdr:rowOff>
    </xdr:to>
    <xdr:sp macro="" textlink="">
      <xdr:nvSpPr>
        <xdr:cNvPr id="38" name="TextBox 37">
          <a:extLst>
            <a:ext uri="{FF2B5EF4-FFF2-40B4-BE49-F238E27FC236}">
              <a16:creationId xmlns:a16="http://schemas.microsoft.com/office/drawing/2014/main" id="{4EB4C1B4-7F65-7F2F-4FCF-B426DCC19571}"/>
            </a:ext>
          </a:extLst>
        </xdr:cNvPr>
        <xdr:cNvSpPr txBox="1"/>
      </xdr:nvSpPr>
      <xdr:spPr>
        <a:xfrm>
          <a:off x="8629674" y="681035"/>
          <a:ext cx="1097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000">
              <a:solidFill>
                <a:schemeClr val="bg1">
                  <a:lumMod val="50000"/>
                </a:schemeClr>
              </a:solidFill>
              <a:latin typeface="Bahnschrift" panose="020B0502040204020203" pitchFamily="34" charset="0"/>
            </a:rPr>
            <a:t>Top 5</a:t>
          </a:r>
          <a:r>
            <a:rPr lang="en-US" sz="1000" baseline="0">
              <a:solidFill>
                <a:schemeClr val="bg1">
                  <a:lumMod val="50000"/>
                </a:schemeClr>
              </a:solidFill>
              <a:latin typeface="Bahnschrift" panose="020B0502040204020203" pitchFamily="34" charset="0"/>
            </a:rPr>
            <a:t> </a:t>
          </a:r>
          <a:r>
            <a:rPr lang="en-US" sz="900" baseline="0">
              <a:solidFill>
                <a:schemeClr val="bg1">
                  <a:lumMod val="50000"/>
                </a:schemeClr>
              </a:solidFill>
              <a:latin typeface="Bahnschrift" panose="020B0502040204020203" pitchFamily="34" charset="0"/>
            </a:rPr>
            <a:t>Spending</a:t>
          </a:r>
          <a:endParaRPr lang="en-US" sz="1000">
            <a:solidFill>
              <a:schemeClr val="bg1">
                <a:lumMod val="50000"/>
              </a:schemeClr>
            </a:solidFill>
            <a:latin typeface="Bahnschrift" panose="020B0502040204020203" pitchFamily="34" charset="0"/>
          </a:endParaRPr>
        </a:p>
      </xdr:txBody>
    </xdr:sp>
    <xdr:clientData/>
  </xdr:twoCellAnchor>
  <xdr:twoCellAnchor>
    <xdr:from>
      <xdr:col>11</xdr:col>
      <xdr:colOff>128625</xdr:colOff>
      <xdr:row>8</xdr:row>
      <xdr:rowOff>180965</xdr:rowOff>
    </xdr:from>
    <xdr:to>
      <xdr:col>12</xdr:col>
      <xdr:colOff>212445</xdr:colOff>
      <xdr:row>10</xdr:row>
      <xdr:rowOff>1895</xdr:rowOff>
    </xdr:to>
    <xdr:sp macro="" textlink="">
      <xdr:nvSpPr>
        <xdr:cNvPr id="39" name="TextBox 38">
          <a:extLst>
            <a:ext uri="{FF2B5EF4-FFF2-40B4-BE49-F238E27FC236}">
              <a16:creationId xmlns:a16="http://schemas.microsoft.com/office/drawing/2014/main" id="{F105F6EE-8F89-50F2-DEC3-1A215F2B4DBA}"/>
            </a:ext>
          </a:extLst>
        </xdr:cNvPr>
        <xdr:cNvSpPr txBox="1"/>
      </xdr:nvSpPr>
      <xdr:spPr>
        <a:xfrm>
          <a:off x="7253325" y="1628765"/>
          <a:ext cx="7315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900" baseline="0">
              <a:solidFill>
                <a:schemeClr val="bg1">
                  <a:lumMod val="50000"/>
                </a:schemeClr>
              </a:solidFill>
              <a:latin typeface="Bahnschrift" panose="020B0502040204020203" pitchFamily="34" charset="0"/>
            </a:rPr>
            <a:t>Spending</a:t>
          </a:r>
          <a:endParaRPr lang="en-US" sz="1000">
            <a:solidFill>
              <a:schemeClr val="bg1">
                <a:lumMod val="50000"/>
              </a:schemeClr>
            </a:solidFill>
            <a:latin typeface="Bahnschrift" panose="020B0502040204020203" pitchFamily="34" charset="0"/>
          </a:endParaRPr>
        </a:p>
      </xdr:txBody>
    </xdr:sp>
    <xdr:clientData/>
  </xdr:twoCellAnchor>
  <xdr:twoCellAnchor>
    <xdr:from>
      <xdr:col>11</xdr:col>
      <xdr:colOff>138159</xdr:colOff>
      <xdr:row>3</xdr:row>
      <xdr:rowOff>142858</xdr:rowOff>
    </xdr:from>
    <xdr:to>
      <xdr:col>12</xdr:col>
      <xdr:colOff>130539</xdr:colOff>
      <xdr:row>4</xdr:row>
      <xdr:rowOff>144763</xdr:rowOff>
    </xdr:to>
    <xdr:sp macro="" textlink="">
      <xdr:nvSpPr>
        <xdr:cNvPr id="40" name="TextBox 39">
          <a:extLst>
            <a:ext uri="{FF2B5EF4-FFF2-40B4-BE49-F238E27FC236}">
              <a16:creationId xmlns:a16="http://schemas.microsoft.com/office/drawing/2014/main" id="{E613CC29-1217-8606-AB3A-ACAFB27861DF}"/>
            </a:ext>
          </a:extLst>
        </xdr:cNvPr>
        <xdr:cNvSpPr txBox="1"/>
      </xdr:nvSpPr>
      <xdr:spPr>
        <a:xfrm>
          <a:off x="7262859" y="685783"/>
          <a:ext cx="6400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900" baseline="0">
              <a:solidFill>
                <a:schemeClr val="bg1">
                  <a:lumMod val="50000"/>
                </a:schemeClr>
              </a:solidFill>
              <a:latin typeface="Bahnschrift" panose="020B0502040204020203" pitchFamily="34" charset="0"/>
            </a:rPr>
            <a:t>Income</a:t>
          </a:r>
          <a:endParaRPr lang="en-US" sz="1000">
            <a:solidFill>
              <a:schemeClr val="bg1">
                <a:lumMod val="50000"/>
              </a:schemeClr>
            </a:solidFill>
            <a:latin typeface="Bahnschrift" panose="020B0502040204020203" pitchFamily="34" charset="0"/>
          </a:endParaRPr>
        </a:p>
      </xdr:txBody>
    </xdr:sp>
    <xdr:clientData/>
  </xdr:twoCellAnchor>
  <xdr:twoCellAnchor>
    <xdr:from>
      <xdr:col>5</xdr:col>
      <xdr:colOff>304832</xdr:colOff>
      <xdr:row>14</xdr:row>
      <xdr:rowOff>71427</xdr:rowOff>
    </xdr:from>
    <xdr:to>
      <xdr:col>7</xdr:col>
      <xdr:colOff>198152</xdr:colOff>
      <xdr:row>15</xdr:row>
      <xdr:rowOff>73332</xdr:rowOff>
    </xdr:to>
    <xdr:sp macro="" textlink="">
      <xdr:nvSpPr>
        <xdr:cNvPr id="41" name="TextBox 40">
          <a:extLst>
            <a:ext uri="{FF2B5EF4-FFF2-40B4-BE49-F238E27FC236}">
              <a16:creationId xmlns:a16="http://schemas.microsoft.com/office/drawing/2014/main" id="{CC7DA1E5-634E-31B5-C658-CA16963D50FE}"/>
            </a:ext>
          </a:extLst>
        </xdr:cNvPr>
        <xdr:cNvSpPr txBox="1"/>
      </xdr:nvSpPr>
      <xdr:spPr>
        <a:xfrm>
          <a:off x="3543332" y="2605077"/>
          <a:ext cx="11887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000" baseline="0">
              <a:solidFill>
                <a:schemeClr val="bg1">
                  <a:lumMod val="50000"/>
                </a:schemeClr>
              </a:solidFill>
              <a:latin typeface="Bahnschrift" panose="020B0502040204020203" pitchFamily="34" charset="0"/>
            </a:rPr>
            <a:t>Income </a:t>
          </a:r>
          <a:r>
            <a:rPr lang="en-US" sz="900" baseline="0">
              <a:solidFill>
                <a:schemeClr val="bg1">
                  <a:lumMod val="50000"/>
                </a:schemeClr>
              </a:solidFill>
              <a:latin typeface="Bahnschrift" panose="020B0502040204020203" pitchFamily="34" charset="0"/>
            </a:rPr>
            <a:t>Sources</a:t>
          </a:r>
          <a:endParaRPr lang="en-US" sz="1000">
            <a:solidFill>
              <a:schemeClr val="bg1">
                <a:lumMod val="50000"/>
              </a:schemeClr>
            </a:solidFill>
            <a:latin typeface="Bahnschrift" panose="020B0502040204020203" pitchFamily="34" charset="0"/>
          </a:endParaRPr>
        </a:p>
      </xdr:txBody>
    </xdr:sp>
    <xdr:clientData/>
  </xdr:twoCellAnchor>
  <xdr:twoCellAnchor>
    <xdr:from>
      <xdr:col>5</xdr:col>
      <xdr:colOff>347706</xdr:colOff>
      <xdr:row>20</xdr:row>
      <xdr:rowOff>180963</xdr:rowOff>
    </xdr:from>
    <xdr:to>
      <xdr:col>9</xdr:col>
      <xdr:colOff>225786</xdr:colOff>
      <xdr:row>22</xdr:row>
      <xdr:rowOff>1893</xdr:rowOff>
    </xdr:to>
    <xdr:sp macro="" textlink="">
      <xdr:nvSpPr>
        <xdr:cNvPr id="42" name="TextBox 41">
          <a:extLst>
            <a:ext uri="{FF2B5EF4-FFF2-40B4-BE49-F238E27FC236}">
              <a16:creationId xmlns:a16="http://schemas.microsoft.com/office/drawing/2014/main" id="{A340DAAC-6525-6D21-D92F-83F5177AA1A9}"/>
            </a:ext>
          </a:extLst>
        </xdr:cNvPr>
        <xdr:cNvSpPr txBox="1"/>
      </xdr:nvSpPr>
      <xdr:spPr>
        <a:xfrm>
          <a:off x="3586206" y="3800463"/>
          <a:ext cx="2468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900" baseline="0">
              <a:solidFill>
                <a:schemeClr val="bg1">
                  <a:lumMod val="50000"/>
                </a:schemeClr>
              </a:solidFill>
              <a:latin typeface="Bahnschrift" panose="020B0502040204020203" pitchFamily="34" charset="0"/>
            </a:rPr>
            <a:t>Monthly Trends by Income &amp; Spendings</a:t>
          </a:r>
          <a:endParaRPr lang="en-US" sz="900">
            <a:solidFill>
              <a:schemeClr val="bg1">
                <a:lumMod val="50000"/>
              </a:schemeClr>
            </a:solidFill>
            <a:latin typeface="Bahnschrift" panose="020B0502040204020203" pitchFamily="34" charset="0"/>
          </a:endParaRPr>
        </a:p>
      </xdr:txBody>
    </xdr:sp>
    <xdr:clientData/>
  </xdr:twoCellAnchor>
  <xdr:twoCellAnchor>
    <xdr:from>
      <xdr:col>10</xdr:col>
      <xdr:colOff>457231</xdr:colOff>
      <xdr:row>21</xdr:row>
      <xdr:rowOff>14267</xdr:rowOff>
    </xdr:from>
    <xdr:to>
      <xdr:col>14</xdr:col>
      <xdr:colOff>243871</xdr:colOff>
      <xdr:row>22</xdr:row>
      <xdr:rowOff>16172</xdr:rowOff>
    </xdr:to>
    <xdr:sp macro="" textlink="">
      <xdr:nvSpPr>
        <xdr:cNvPr id="43" name="TextBox 42">
          <a:extLst>
            <a:ext uri="{FF2B5EF4-FFF2-40B4-BE49-F238E27FC236}">
              <a16:creationId xmlns:a16="http://schemas.microsoft.com/office/drawing/2014/main" id="{F06077B5-70D2-C42B-ACFA-0FEA728FB7A9}"/>
            </a:ext>
          </a:extLst>
        </xdr:cNvPr>
        <xdr:cNvSpPr txBox="1"/>
      </xdr:nvSpPr>
      <xdr:spPr>
        <a:xfrm>
          <a:off x="6934231" y="3814742"/>
          <a:ext cx="23774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900" baseline="0">
              <a:solidFill>
                <a:schemeClr val="bg1">
                  <a:lumMod val="50000"/>
                </a:schemeClr>
              </a:solidFill>
              <a:latin typeface="Bahnschrift" panose="020B0502040204020203" pitchFamily="34" charset="0"/>
            </a:rPr>
            <a:t>Weekly Trends by Income &amp; Spendings</a:t>
          </a:r>
          <a:endParaRPr lang="en-US" sz="900">
            <a:solidFill>
              <a:schemeClr val="bg1">
                <a:lumMod val="50000"/>
              </a:schemeClr>
            </a:solidFill>
            <a:latin typeface="Bahnschrift" panose="020B0502040204020203" pitchFamily="34" charset="0"/>
          </a:endParaRPr>
        </a:p>
      </xdr:txBody>
    </xdr:sp>
    <xdr:clientData/>
  </xdr:twoCellAnchor>
  <xdr:twoCellAnchor>
    <xdr:from>
      <xdr:col>11</xdr:col>
      <xdr:colOff>438215</xdr:colOff>
      <xdr:row>1</xdr:row>
      <xdr:rowOff>176215</xdr:rowOff>
    </xdr:from>
    <xdr:to>
      <xdr:col>12</xdr:col>
      <xdr:colOff>613475</xdr:colOff>
      <xdr:row>3</xdr:row>
      <xdr:rowOff>16177</xdr:rowOff>
    </xdr:to>
    <xdr:sp macro="" textlink="">
      <xdr:nvSpPr>
        <xdr:cNvPr id="44" name="TextBox 43">
          <a:extLst>
            <a:ext uri="{FF2B5EF4-FFF2-40B4-BE49-F238E27FC236}">
              <a16:creationId xmlns:a16="http://schemas.microsoft.com/office/drawing/2014/main" id="{41F4550D-0753-A513-9EDF-B316F87BE482}"/>
            </a:ext>
          </a:extLst>
        </xdr:cNvPr>
        <xdr:cNvSpPr txBox="1"/>
      </xdr:nvSpPr>
      <xdr:spPr>
        <a:xfrm>
          <a:off x="7562915" y="357190"/>
          <a:ext cx="822960" cy="20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aseline="0">
              <a:solidFill>
                <a:schemeClr val="bg1">
                  <a:lumMod val="50000"/>
                </a:schemeClr>
              </a:solidFill>
              <a:latin typeface="Bahnschrift" panose="020B0502040204020203" pitchFamily="34" charset="0"/>
            </a:rPr>
            <a:t>Dashboard</a:t>
          </a:r>
          <a:endParaRPr lang="en-US" sz="900">
            <a:solidFill>
              <a:schemeClr val="bg1">
                <a:lumMod val="50000"/>
              </a:schemeClr>
            </a:solidFill>
            <a:latin typeface="Bahnschrift" panose="020B0502040204020203" pitchFamily="34" charset="0"/>
          </a:endParaRPr>
        </a:p>
      </xdr:txBody>
    </xdr:sp>
    <xdr:clientData/>
  </xdr:twoCellAnchor>
  <xdr:twoCellAnchor>
    <xdr:from>
      <xdr:col>13</xdr:col>
      <xdr:colOff>381044</xdr:colOff>
      <xdr:row>2</xdr:row>
      <xdr:rowOff>4756</xdr:rowOff>
    </xdr:from>
    <xdr:to>
      <xdr:col>14</xdr:col>
      <xdr:colOff>638600</xdr:colOff>
      <xdr:row>3</xdr:row>
      <xdr:rowOff>6661</xdr:rowOff>
    </xdr:to>
    <xdr:sp macro="" textlink="">
      <xdr:nvSpPr>
        <xdr:cNvPr id="45" name="TextBox 44">
          <a:extLst>
            <a:ext uri="{FF2B5EF4-FFF2-40B4-BE49-F238E27FC236}">
              <a16:creationId xmlns:a16="http://schemas.microsoft.com/office/drawing/2014/main" id="{D7E470CA-7C5B-E12C-765B-5A491DF847EA}"/>
            </a:ext>
          </a:extLst>
        </xdr:cNvPr>
        <xdr:cNvSpPr txBox="1"/>
      </xdr:nvSpPr>
      <xdr:spPr>
        <a:xfrm>
          <a:off x="8801144" y="366706"/>
          <a:ext cx="905256"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aseline="0">
              <a:solidFill>
                <a:schemeClr val="bg1">
                  <a:lumMod val="50000"/>
                </a:schemeClr>
              </a:solidFill>
              <a:latin typeface="Bahnschrift" panose="020B0502040204020203" pitchFamily="34" charset="0"/>
            </a:rPr>
            <a:t>Spreadsheet </a:t>
          </a:r>
          <a:endParaRPr lang="en-US" sz="900">
            <a:solidFill>
              <a:schemeClr val="bg1">
                <a:lumMod val="50000"/>
              </a:schemeClr>
            </a:solidFill>
            <a:latin typeface="Bahnschrift" panose="020B0502040204020203" pitchFamily="34" charset="0"/>
          </a:endParaRPr>
        </a:p>
      </xdr:txBody>
    </xdr:sp>
    <xdr:clientData/>
  </xdr:twoCellAnchor>
  <xdr:twoCellAnchor editAs="oneCell">
    <xdr:from>
      <xdr:col>9</xdr:col>
      <xdr:colOff>633440</xdr:colOff>
      <xdr:row>16</xdr:row>
      <xdr:rowOff>109552</xdr:rowOff>
    </xdr:from>
    <xdr:to>
      <xdr:col>10</xdr:col>
      <xdr:colOff>305780</xdr:colOff>
      <xdr:row>18</xdr:row>
      <xdr:rowOff>67642</xdr:rowOff>
    </xdr:to>
    <xdr:pic>
      <xdr:nvPicPr>
        <xdr:cNvPr id="47" name="Picture 46">
          <a:extLst>
            <a:ext uri="{FF2B5EF4-FFF2-40B4-BE49-F238E27FC236}">
              <a16:creationId xmlns:a16="http://schemas.microsoft.com/office/drawing/2014/main" id="{98BC4F72-351F-301A-8295-6FC3F872E1A4}"/>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6462740" y="3005152"/>
          <a:ext cx="320040" cy="320040"/>
        </a:xfrm>
        <a:prstGeom prst="rect">
          <a:avLst/>
        </a:prstGeom>
      </xdr:spPr>
    </xdr:pic>
    <xdr:clientData/>
  </xdr:twoCellAnchor>
  <xdr:twoCellAnchor editAs="oneCell">
    <xdr:from>
      <xdr:col>14</xdr:col>
      <xdr:colOff>299947</xdr:colOff>
      <xdr:row>7</xdr:row>
      <xdr:rowOff>168207</xdr:rowOff>
    </xdr:from>
    <xdr:to>
      <xdr:col>14</xdr:col>
      <xdr:colOff>519403</xdr:colOff>
      <xdr:row>9</xdr:row>
      <xdr:rowOff>25713</xdr:rowOff>
    </xdr:to>
    <xdr:pic>
      <xdr:nvPicPr>
        <xdr:cNvPr id="49" name="Picture 48">
          <a:extLst>
            <a:ext uri="{FF2B5EF4-FFF2-40B4-BE49-F238E27FC236}">
              <a16:creationId xmlns:a16="http://schemas.microsoft.com/office/drawing/2014/main" id="{0591F71A-CEFA-AF02-7E4D-A928992163CD}"/>
            </a:ext>
          </a:extLst>
        </xdr:cNvPr>
        <xdr:cNvPicPr>
          <a:picLocks noChangeAspect="1"/>
        </xdr:cNvPicPr>
      </xdr:nvPicPr>
      <xdr:blipFill>
        <a:blip xmlns:r="http://schemas.openxmlformats.org/officeDocument/2006/relationships" r:embed="rId2"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9367747" y="1435032"/>
          <a:ext cx="219456" cy="219456"/>
        </a:xfrm>
        <a:prstGeom prst="rect">
          <a:avLst/>
        </a:prstGeom>
      </xdr:spPr>
    </xdr:pic>
    <xdr:clientData/>
  </xdr:twoCellAnchor>
  <xdr:twoCellAnchor editAs="oneCell">
    <xdr:from>
      <xdr:col>14</xdr:col>
      <xdr:colOff>357101</xdr:colOff>
      <xdr:row>15</xdr:row>
      <xdr:rowOff>139625</xdr:rowOff>
    </xdr:from>
    <xdr:to>
      <xdr:col>14</xdr:col>
      <xdr:colOff>576557</xdr:colOff>
      <xdr:row>16</xdr:row>
      <xdr:rowOff>178106</xdr:rowOff>
    </xdr:to>
    <xdr:pic>
      <xdr:nvPicPr>
        <xdr:cNvPr id="55" name="Picture 54">
          <a:extLst>
            <a:ext uri="{FF2B5EF4-FFF2-40B4-BE49-F238E27FC236}">
              <a16:creationId xmlns:a16="http://schemas.microsoft.com/office/drawing/2014/main" id="{FC1CD841-C053-FF6F-0D08-7457B32B625B}"/>
            </a:ext>
          </a:extLst>
        </xdr:cNvPr>
        <xdr:cNvPicPr>
          <a:picLocks noChangeAspect="1"/>
        </xdr:cNvPicPr>
      </xdr:nvPicPr>
      <xdr:blipFill>
        <a:blip xmlns:r="http://schemas.openxmlformats.org/officeDocument/2006/relationships" r:embed="rId3"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9424901" y="2854250"/>
          <a:ext cx="219456" cy="219456"/>
        </a:xfrm>
        <a:prstGeom prst="rect">
          <a:avLst/>
        </a:prstGeom>
      </xdr:spPr>
    </xdr:pic>
    <xdr:clientData/>
  </xdr:twoCellAnchor>
  <xdr:twoCellAnchor editAs="oneCell">
    <xdr:from>
      <xdr:col>14</xdr:col>
      <xdr:colOff>361861</xdr:colOff>
      <xdr:row>13</xdr:row>
      <xdr:rowOff>53903</xdr:rowOff>
    </xdr:from>
    <xdr:to>
      <xdr:col>14</xdr:col>
      <xdr:colOff>581317</xdr:colOff>
      <xdr:row>14</xdr:row>
      <xdr:rowOff>92384</xdr:rowOff>
    </xdr:to>
    <xdr:pic>
      <xdr:nvPicPr>
        <xdr:cNvPr id="57" name="Picture 56">
          <a:extLst>
            <a:ext uri="{FF2B5EF4-FFF2-40B4-BE49-F238E27FC236}">
              <a16:creationId xmlns:a16="http://schemas.microsoft.com/office/drawing/2014/main" id="{06DAC2F9-6877-145A-37B4-D96FE7BD8CC1}"/>
            </a:ext>
          </a:extLst>
        </xdr:cNvPr>
        <xdr:cNvPicPr>
          <a:picLocks noChangeAspect="1"/>
        </xdr:cNvPicPr>
      </xdr:nvPicPr>
      <xdr:blipFill>
        <a:blip xmlns:r="http://schemas.openxmlformats.org/officeDocument/2006/relationships" r:embed="rId4"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9429661" y="2406578"/>
          <a:ext cx="219456" cy="219456"/>
        </a:xfrm>
        <a:prstGeom prst="rect">
          <a:avLst/>
        </a:prstGeom>
      </xdr:spPr>
    </xdr:pic>
    <xdr:clientData/>
  </xdr:twoCellAnchor>
  <xdr:twoCellAnchor editAs="oneCell">
    <xdr:from>
      <xdr:col>14</xdr:col>
      <xdr:colOff>318995</xdr:colOff>
      <xdr:row>10</xdr:row>
      <xdr:rowOff>111056</xdr:rowOff>
    </xdr:from>
    <xdr:to>
      <xdr:col>14</xdr:col>
      <xdr:colOff>538451</xdr:colOff>
      <xdr:row>11</xdr:row>
      <xdr:rowOff>149537</xdr:rowOff>
    </xdr:to>
    <xdr:pic>
      <xdr:nvPicPr>
        <xdr:cNvPr id="59" name="Picture 58">
          <a:extLst>
            <a:ext uri="{FF2B5EF4-FFF2-40B4-BE49-F238E27FC236}">
              <a16:creationId xmlns:a16="http://schemas.microsoft.com/office/drawing/2014/main" id="{16E8CB2E-C3BA-DCEA-DFD5-4FFF53AD90BC}"/>
            </a:ext>
          </a:extLst>
        </xdr:cNvPr>
        <xdr:cNvPicPr>
          <a:picLocks noChangeAspect="1"/>
        </xdr:cNvPicPr>
      </xdr:nvPicPr>
      <xdr:blipFill>
        <a:blip xmlns:r="http://schemas.openxmlformats.org/officeDocument/2006/relationships" r:embed="rId5"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9386795" y="1920806"/>
          <a:ext cx="219456" cy="219456"/>
        </a:xfrm>
        <a:prstGeom prst="rect">
          <a:avLst/>
        </a:prstGeom>
      </xdr:spPr>
    </xdr:pic>
    <xdr:clientData/>
  </xdr:twoCellAnchor>
  <xdr:twoCellAnchor editAs="oneCell">
    <xdr:from>
      <xdr:col>5</xdr:col>
      <xdr:colOff>371459</xdr:colOff>
      <xdr:row>15</xdr:row>
      <xdr:rowOff>114287</xdr:rowOff>
    </xdr:from>
    <xdr:to>
      <xdr:col>5</xdr:col>
      <xdr:colOff>560642</xdr:colOff>
      <xdr:row>16</xdr:row>
      <xdr:rowOff>116192</xdr:rowOff>
    </xdr:to>
    <xdr:pic>
      <xdr:nvPicPr>
        <xdr:cNvPr id="62" name="Picture 61">
          <a:extLst>
            <a:ext uri="{FF2B5EF4-FFF2-40B4-BE49-F238E27FC236}">
              <a16:creationId xmlns:a16="http://schemas.microsoft.com/office/drawing/2014/main" id="{85ECED96-363D-419B-AA98-7B8C9A02CDBC}"/>
            </a:ext>
          </a:extLst>
        </xdr:cNvPr>
        <xdr:cNvPicPr>
          <a:picLocks noChangeAspect="1"/>
        </xdr:cNvPicPr>
      </xdr:nvPicPr>
      <xdr:blipFill>
        <a:blip xmlns:r="http://schemas.openxmlformats.org/officeDocument/2006/relationships" r:embed="rId6" cstate="print">
          <a:duotone>
            <a:prstClr val="black"/>
            <a:schemeClr val="accent5">
              <a:tint val="45000"/>
              <a:satMod val="400000"/>
            </a:schemeClr>
          </a:duotone>
          <a:extLst>
            <a:ext uri="{BEBA8EAE-BF5A-486C-A8C5-ECC9F3942E4B}">
              <a14:imgProps xmlns:a14="http://schemas.microsoft.com/office/drawing/2010/main">
                <a14:imgLayer r:embed="rId7">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3609959" y="2828912"/>
          <a:ext cx="189183" cy="182880"/>
        </a:xfrm>
        <a:prstGeom prst="rect">
          <a:avLst/>
        </a:prstGeom>
      </xdr:spPr>
    </xdr:pic>
    <xdr:clientData/>
  </xdr:twoCellAnchor>
  <xdr:twoCellAnchor editAs="oneCell">
    <xdr:from>
      <xdr:col>5</xdr:col>
      <xdr:colOff>371459</xdr:colOff>
      <xdr:row>19</xdr:row>
      <xdr:rowOff>16652</xdr:rowOff>
    </xdr:from>
    <xdr:to>
      <xdr:col>5</xdr:col>
      <xdr:colOff>554339</xdr:colOff>
      <xdr:row>20</xdr:row>
      <xdr:rowOff>18557</xdr:rowOff>
    </xdr:to>
    <xdr:pic>
      <xdr:nvPicPr>
        <xdr:cNvPr id="63" name="Picture 62">
          <a:extLst>
            <a:ext uri="{FF2B5EF4-FFF2-40B4-BE49-F238E27FC236}">
              <a16:creationId xmlns:a16="http://schemas.microsoft.com/office/drawing/2014/main" id="{24E949FC-8980-C5C2-7643-F0EA558D86D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09959" y="3455177"/>
          <a:ext cx="182880" cy="182880"/>
        </a:xfrm>
        <a:prstGeom prst="rect">
          <a:avLst/>
        </a:prstGeom>
      </xdr:spPr>
    </xdr:pic>
    <xdr:clientData/>
  </xdr:twoCellAnchor>
  <xdr:twoCellAnchor editAs="oneCell">
    <xdr:from>
      <xdr:col>5</xdr:col>
      <xdr:colOff>371459</xdr:colOff>
      <xdr:row>17</xdr:row>
      <xdr:rowOff>78565</xdr:rowOff>
    </xdr:from>
    <xdr:to>
      <xdr:col>5</xdr:col>
      <xdr:colOff>554339</xdr:colOff>
      <xdr:row>18</xdr:row>
      <xdr:rowOff>80470</xdr:rowOff>
    </xdr:to>
    <xdr:pic>
      <xdr:nvPicPr>
        <xdr:cNvPr id="64" name="Picture 63">
          <a:extLst>
            <a:ext uri="{FF2B5EF4-FFF2-40B4-BE49-F238E27FC236}">
              <a16:creationId xmlns:a16="http://schemas.microsoft.com/office/drawing/2014/main" id="{E16E8D85-DF7F-A2E6-2ECF-F73534CE2A1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609959" y="3155140"/>
          <a:ext cx="182880" cy="182880"/>
        </a:xfrm>
        <a:prstGeom prst="rect">
          <a:avLst/>
        </a:prstGeom>
      </xdr:spPr>
    </xdr:pic>
    <xdr:clientData/>
  </xdr:twoCellAnchor>
  <xdr:twoCellAnchor>
    <xdr:from>
      <xdr:col>5</xdr:col>
      <xdr:colOff>542958</xdr:colOff>
      <xdr:row>15</xdr:row>
      <xdr:rowOff>114287</xdr:rowOff>
    </xdr:from>
    <xdr:to>
      <xdr:col>7</xdr:col>
      <xdr:colOff>436278</xdr:colOff>
      <xdr:row>16</xdr:row>
      <xdr:rowOff>116192</xdr:rowOff>
    </xdr:to>
    <xdr:sp macro="" textlink="">
      <xdr:nvSpPr>
        <xdr:cNvPr id="67" name="TextBox 66">
          <a:extLst>
            <a:ext uri="{FF2B5EF4-FFF2-40B4-BE49-F238E27FC236}">
              <a16:creationId xmlns:a16="http://schemas.microsoft.com/office/drawing/2014/main" id="{F09EABBB-7266-00EB-AA0A-CE09AADAB690}"/>
            </a:ext>
          </a:extLst>
        </xdr:cNvPr>
        <xdr:cNvSpPr txBox="1"/>
      </xdr:nvSpPr>
      <xdr:spPr>
        <a:xfrm>
          <a:off x="3781458" y="2828912"/>
          <a:ext cx="11887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aseline="0">
              <a:solidFill>
                <a:schemeClr val="bg1">
                  <a:lumMod val="75000"/>
                </a:schemeClr>
              </a:solidFill>
              <a:latin typeface="Bahnschrift" panose="020B0502040204020203" pitchFamily="34" charset="0"/>
            </a:rPr>
            <a:t>Data with Decision </a:t>
          </a:r>
          <a:endParaRPr lang="en-US" sz="800">
            <a:solidFill>
              <a:schemeClr val="bg1">
                <a:lumMod val="75000"/>
              </a:schemeClr>
            </a:solidFill>
            <a:latin typeface="Bahnschrift" panose="020B0502040204020203" pitchFamily="34" charset="0"/>
          </a:endParaRPr>
        </a:p>
      </xdr:txBody>
    </xdr:sp>
    <xdr:clientData/>
  </xdr:twoCellAnchor>
  <xdr:twoCellAnchor>
    <xdr:from>
      <xdr:col>5</xdr:col>
      <xdr:colOff>542958</xdr:colOff>
      <xdr:row>17</xdr:row>
      <xdr:rowOff>78565</xdr:rowOff>
    </xdr:from>
    <xdr:to>
      <xdr:col>6</xdr:col>
      <xdr:colOff>535338</xdr:colOff>
      <xdr:row>18</xdr:row>
      <xdr:rowOff>80470</xdr:rowOff>
    </xdr:to>
    <xdr:sp macro="" textlink="">
      <xdr:nvSpPr>
        <xdr:cNvPr id="68" name="TextBox 67">
          <a:extLst>
            <a:ext uri="{FF2B5EF4-FFF2-40B4-BE49-F238E27FC236}">
              <a16:creationId xmlns:a16="http://schemas.microsoft.com/office/drawing/2014/main" id="{C855F3EF-C6EF-13BE-90A5-07A8B5C8D3AC}"/>
            </a:ext>
          </a:extLst>
        </xdr:cNvPr>
        <xdr:cNvSpPr txBox="1"/>
      </xdr:nvSpPr>
      <xdr:spPr>
        <a:xfrm>
          <a:off x="3781458" y="3155140"/>
          <a:ext cx="6400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aseline="0">
              <a:solidFill>
                <a:schemeClr val="bg1">
                  <a:lumMod val="75000"/>
                </a:schemeClr>
              </a:solidFill>
              <a:latin typeface="Bahnschrift" panose="020B0502040204020203" pitchFamily="34" charset="0"/>
            </a:rPr>
            <a:t>YouTube </a:t>
          </a:r>
          <a:endParaRPr lang="en-US" sz="800">
            <a:solidFill>
              <a:schemeClr val="bg1">
                <a:lumMod val="75000"/>
              </a:schemeClr>
            </a:solidFill>
            <a:latin typeface="Bahnschrift" panose="020B0502040204020203" pitchFamily="34" charset="0"/>
          </a:endParaRPr>
        </a:p>
      </xdr:txBody>
    </xdr:sp>
    <xdr:clientData/>
  </xdr:twoCellAnchor>
  <xdr:twoCellAnchor>
    <xdr:from>
      <xdr:col>5</xdr:col>
      <xdr:colOff>542958</xdr:colOff>
      <xdr:row>19</xdr:row>
      <xdr:rowOff>16652</xdr:rowOff>
    </xdr:from>
    <xdr:to>
      <xdr:col>6</xdr:col>
      <xdr:colOff>626778</xdr:colOff>
      <xdr:row>20</xdr:row>
      <xdr:rowOff>18557</xdr:rowOff>
    </xdr:to>
    <xdr:sp macro="" textlink="">
      <xdr:nvSpPr>
        <xdr:cNvPr id="69" name="TextBox 68">
          <a:extLst>
            <a:ext uri="{FF2B5EF4-FFF2-40B4-BE49-F238E27FC236}">
              <a16:creationId xmlns:a16="http://schemas.microsoft.com/office/drawing/2014/main" id="{BF907001-6D20-9E63-B272-D8D210C4D1E3}"/>
            </a:ext>
          </a:extLst>
        </xdr:cNvPr>
        <xdr:cNvSpPr txBox="1"/>
      </xdr:nvSpPr>
      <xdr:spPr>
        <a:xfrm>
          <a:off x="3781458" y="3455177"/>
          <a:ext cx="7315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aseline="0">
              <a:solidFill>
                <a:schemeClr val="bg1">
                  <a:lumMod val="75000"/>
                </a:schemeClr>
              </a:solidFill>
              <a:latin typeface="Bahnschrift" panose="020B0502040204020203" pitchFamily="34" charset="0"/>
            </a:rPr>
            <a:t>Teachable </a:t>
          </a:r>
          <a:endParaRPr lang="en-US" sz="800">
            <a:solidFill>
              <a:schemeClr val="bg1">
                <a:lumMod val="75000"/>
              </a:schemeClr>
            </a:solidFill>
            <a:latin typeface="Bahnschrift" panose="020B0502040204020203" pitchFamily="34" charset="0"/>
          </a:endParaRPr>
        </a:p>
      </xdr:txBody>
    </xdr:sp>
    <xdr:clientData/>
  </xdr:twoCellAnchor>
  <xdr:twoCellAnchor editAs="oneCell">
    <xdr:from>
      <xdr:col>12</xdr:col>
      <xdr:colOff>500090</xdr:colOff>
      <xdr:row>3</xdr:row>
      <xdr:rowOff>142878</xdr:rowOff>
    </xdr:from>
    <xdr:to>
      <xdr:col>13</xdr:col>
      <xdr:colOff>71846</xdr:colOff>
      <xdr:row>5</xdr:row>
      <xdr:rowOff>384</xdr:rowOff>
    </xdr:to>
    <xdr:pic>
      <xdr:nvPicPr>
        <xdr:cNvPr id="77" name="Picture 76">
          <a:extLst>
            <a:ext uri="{FF2B5EF4-FFF2-40B4-BE49-F238E27FC236}">
              <a16:creationId xmlns:a16="http://schemas.microsoft.com/office/drawing/2014/main" id="{D9051EBE-F07A-DD0D-6808-C8E3ACC42A1C}"/>
            </a:ext>
          </a:extLst>
        </xdr:cNvPr>
        <xdr:cNvPicPr>
          <a:picLocks noChangeAspect="1"/>
        </xdr:cNvPicPr>
      </xdr:nvPicPr>
      <xdr:blipFill>
        <a:blip xmlns:r="http://schemas.openxmlformats.org/officeDocument/2006/relationships" r:embed="rId10"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8272490" y="685803"/>
          <a:ext cx="219456" cy="219456"/>
        </a:xfrm>
        <a:prstGeom prst="rect">
          <a:avLst/>
        </a:prstGeom>
      </xdr:spPr>
    </xdr:pic>
    <xdr:clientData/>
  </xdr:twoCellAnchor>
  <xdr:twoCellAnchor editAs="oneCell">
    <xdr:from>
      <xdr:col>12</xdr:col>
      <xdr:colOff>507215</xdr:colOff>
      <xdr:row>9</xdr:row>
      <xdr:rowOff>7123</xdr:rowOff>
    </xdr:from>
    <xdr:to>
      <xdr:col>13</xdr:col>
      <xdr:colOff>78971</xdr:colOff>
      <xdr:row>10</xdr:row>
      <xdr:rowOff>45604</xdr:rowOff>
    </xdr:to>
    <xdr:pic>
      <xdr:nvPicPr>
        <xdr:cNvPr id="79" name="Picture 78">
          <a:extLst>
            <a:ext uri="{FF2B5EF4-FFF2-40B4-BE49-F238E27FC236}">
              <a16:creationId xmlns:a16="http://schemas.microsoft.com/office/drawing/2014/main" id="{F70F02AC-306D-374B-F21D-4326DE10F47A}"/>
            </a:ext>
          </a:extLst>
        </xdr:cNvPr>
        <xdr:cNvPicPr>
          <a:picLocks noChangeAspect="1"/>
        </xdr:cNvPicPr>
      </xdr:nvPicPr>
      <xdr:blipFill>
        <a:blip xmlns:r="http://schemas.openxmlformats.org/officeDocument/2006/relationships" r:embed="rId11"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8279615" y="1635898"/>
          <a:ext cx="219456" cy="219456"/>
        </a:xfrm>
        <a:prstGeom prst="rect">
          <a:avLst/>
        </a:prstGeom>
      </xdr:spPr>
    </xdr:pic>
    <xdr:clientData/>
  </xdr:twoCellAnchor>
  <xdr:twoCellAnchor>
    <xdr:from>
      <xdr:col>11</xdr:col>
      <xdr:colOff>141941</xdr:colOff>
      <xdr:row>4</xdr:row>
      <xdr:rowOff>133352</xdr:rowOff>
    </xdr:from>
    <xdr:to>
      <xdr:col>12</xdr:col>
      <xdr:colOff>408641</xdr:colOff>
      <xdr:row>5</xdr:row>
      <xdr:rowOff>135257</xdr:rowOff>
    </xdr:to>
    <xdr:sp macro="" textlink="Analysis!C11">
      <xdr:nvSpPr>
        <xdr:cNvPr id="80" name="TextBox 79">
          <a:extLst>
            <a:ext uri="{FF2B5EF4-FFF2-40B4-BE49-F238E27FC236}">
              <a16:creationId xmlns:a16="http://schemas.microsoft.com/office/drawing/2014/main" id="{EE790296-7831-7BCD-3910-6681F6892E24}"/>
            </a:ext>
          </a:extLst>
        </xdr:cNvPr>
        <xdr:cNvSpPr txBox="1"/>
      </xdr:nvSpPr>
      <xdr:spPr>
        <a:xfrm>
          <a:off x="7266641" y="857252"/>
          <a:ext cx="91440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73B960B-B03A-4845-8F9C-A42C8CF6F4E7}" type="TxLink">
            <a:rPr lang="en-US" sz="1400" b="0" i="0" u="none" strike="noStrike">
              <a:solidFill>
                <a:schemeClr val="bg1">
                  <a:lumMod val="85000"/>
                </a:schemeClr>
              </a:solidFill>
              <a:latin typeface="Bahnschrift" panose="020B0502040204020203" pitchFamily="34" charset="0"/>
              <a:ea typeface="Calibri"/>
              <a:cs typeface="Calibri"/>
            </a:rPr>
            <a:pPr algn="l"/>
            <a:t>₺65.44K</a:t>
          </a:fld>
          <a:endParaRPr lang="en-US" sz="2800">
            <a:solidFill>
              <a:schemeClr val="bg1">
                <a:lumMod val="85000"/>
              </a:schemeClr>
            </a:solidFill>
            <a:latin typeface="Bahnschrift" panose="020B0502040204020203" pitchFamily="34" charset="0"/>
          </a:endParaRPr>
        </a:p>
      </xdr:txBody>
    </xdr:sp>
    <xdr:clientData/>
  </xdr:twoCellAnchor>
  <xdr:twoCellAnchor>
    <xdr:from>
      <xdr:col>11</xdr:col>
      <xdr:colOff>132418</xdr:colOff>
      <xdr:row>9</xdr:row>
      <xdr:rowOff>176210</xdr:rowOff>
    </xdr:from>
    <xdr:to>
      <xdr:col>12</xdr:col>
      <xdr:colOff>307678</xdr:colOff>
      <xdr:row>10</xdr:row>
      <xdr:rowOff>178115</xdr:rowOff>
    </xdr:to>
    <xdr:sp macro="" textlink="Analysis!D11">
      <xdr:nvSpPr>
        <xdr:cNvPr id="81" name="TextBox 80">
          <a:extLst>
            <a:ext uri="{FF2B5EF4-FFF2-40B4-BE49-F238E27FC236}">
              <a16:creationId xmlns:a16="http://schemas.microsoft.com/office/drawing/2014/main" id="{7F51156F-3DAC-C92B-CAE3-870DA5B3DFA4}"/>
            </a:ext>
          </a:extLst>
        </xdr:cNvPr>
        <xdr:cNvSpPr txBox="1"/>
      </xdr:nvSpPr>
      <xdr:spPr>
        <a:xfrm>
          <a:off x="7257118" y="1804985"/>
          <a:ext cx="82296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B1C862-244E-47EE-AFBE-417A0FE1EF5C}" type="TxLink">
            <a:rPr lang="en-US" sz="1400" b="0" i="0" u="none" strike="noStrike">
              <a:solidFill>
                <a:schemeClr val="bg1">
                  <a:lumMod val="85000"/>
                </a:schemeClr>
              </a:solidFill>
              <a:latin typeface="Bahnschrift" panose="020B0502040204020203" pitchFamily="34" charset="0"/>
              <a:ea typeface="Calibri"/>
              <a:cs typeface="Calibri"/>
            </a:rPr>
            <a:pPr algn="l"/>
            <a:t>₺30.19K</a:t>
          </a:fld>
          <a:endParaRPr lang="en-US" sz="4400">
            <a:solidFill>
              <a:schemeClr val="bg1">
                <a:lumMod val="85000"/>
              </a:schemeClr>
            </a:solidFill>
            <a:latin typeface="Bahnschrift" panose="020B0502040204020203" pitchFamily="34" charset="0"/>
          </a:endParaRPr>
        </a:p>
      </xdr:txBody>
    </xdr:sp>
    <xdr:clientData/>
  </xdr:twoCellAnchor>
  <xdr:twoCellAnchor>
    <xdr:from>
      <xdr:col>11</xdr:col>
      <xdr:colOff>157182</xdr:colOff>
      <xdr:row>5</xdr:row>
      <xdr:rowOff>152403</xdr:rowOff>
    </xdr:from>
    <xdr:to>
      <xdr:col>13</xdr:col>
      <xdr:colOff>66695</xdr:colOff>
      <xdr:row>8</xdr:row>
      <xdr:rowOff>54294</xdr:rowOff>
    </xdr:to>
    <xdr:graphicFrame macro="">
      <xdr:nvGraphicFramePr>
        <xdr:cNvPr id="82" name="Chart 81">
          <a:extLst>
            <a:ext uri="{FF2B5EF4-FFF2-40B4-BE49-F238E27FC236}">
              <a16:creationId xmlns:a16="http://schemas.microsoft.com/office/drawing/2014/main" id="{FD6BA0B5-747D-4041-A050-3585F1B32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152422</xdr:colOff>
      <xdr:row>11</xdr:row>
      <xdr:rowOff>14285</xdr:rowOff>
    </xdr:from>
    <xdr:to>
      <xdr:col>13</xdr:col>
      <xdr:colOff>64030</xdr:colOff>
      <xdr:row>13</xdr:row>
      <xdr:rowOff>100391</xdr:rowOff>
    </xdr:to>
    <xdr:graphicFrame macro="">
      <xdr:nvGraphicFramePr>
        <xdr:cNvPr id="83" name="Chart 82">
          <a:extLst>
            <a:ext uri="{FF2B5EF4-FFF2-40B4-BE49-F238E27FC236}">
              <a16:creationId xmlns:a16="http://schemas.microsoft.com/office/drawing/2014/main" id="{E0BFAF82-87A9-4413-A20A-DDA693340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304820</xdr:colOff>
      <xdr:row>22</xdr:row>
      <xdr:rowOff>52383</xdr:rowOff>
    </xdr:from>
    <xdr:to>
      <xdr:col>10</xdr:col>
      <xdr:colOff>304822</xdr:colOff>
      <xdr:row>28</xdr:row>
      <xdr:rowOff>147638</xdr:rowOff>
    </xdr:to>
    <xdr:graphicFrame macro="">
      <xdr:nvGraphicFramePr>
        <xdr:cNvPr id="84" name="Chart 83">
          <a:extLst>
            <a:ext uri="{FF2B5EF4-FFF2-40B4-BE49-F238E27FC236}">
              <a16:creationId xmlns:a16="http://schemas.microsoft.com/office/drawing/2014/main" id="{63AD6CC9-4FA0-42C9-85FB-E51998B9D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195334</xdr:colOff>
      <xdr:row>22</xdr:row>
      <xdr:rowOff>1</xdr:rowOff>
    </xdr:from>
    <xdr:to>
      <xdr:col>9</xdr:col>
      <xdr:colOff>4834</xdr:colOff>
      <xdr:row>22</xdr:row>
      <xdr:rowOff>91441</xdr:rowOff>
    </xdr:to>
    <xdr:sp macro="" textlink="">
      <xdr:nvSpPr>
        <xdr:cNvPr id="85" name="TextBox 84">
          <a:extLst>
            <a:ext uri="{FF2B5EF4-FFF2-40B4-BE49-F238E27FC236}">
              <a16:creationId xmlns:a16="http://schemas.microsoft.com/office/drawing/2014/main" id="{1B2214F1-3084-C2FD-A03D-C6C1EE3DFBA1}"/>
            </a:ext>
          </a:extLst>
        </xdr:cNvPr>
        <xdr:cNvSpPr txBox="1"/>
      </xdr:nvSpPr>
      <xdr:spPr>
        <a:xfrm>
          <a:off x="5376934" y="3981451"/>
          <a:ext cx="457200" cy="91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aseline="0">
              <a:solidFill>
                <a:schemeClr val="bg1">
                  <a:lumMod val="75000"/>
                </a:schemeClr>
              </a:solidFill>
              <a:latin typeface="Bahnschrift" panose="020B0502040204020203" pitchFamily="34" charset="0"/>
            </a:rPr>
            <a:t>Debit </a:t>
          </a:r>
          <a:endParaRPr lang="en-US" sz="800">
            <a:solidFill>
              <a:schemeClr val="bg1">
                <a:lumMod val="75000"/>
              </a:schemeClr>
            </a:solidFill>
            <a:latin typeface="Bahnschrift" panose="020B0502040204020203" pitchFamily="34" charset="0"/>
          </a:endParaRPr>
        </a:p>
      </xdr:txBody>
    </xdr:sp>
    <xdr:clientData/>
  </xdr:twoCellAnchor>
  <xdr:twoCellAnchor>
    <xdr:from>
      <xdr:col>8</xdr:col>
      <xdr:colOff>123857</xdr:colOff>
      <xdr:row>22</xdr:row>
      <xdr:rowOff>2</xdr:rowOff>
    </xdr:from>
    <xdr:to>
      <xdr:col>8</xdr:col>
      <xdr:colOff>215297</xdr:colOff>
      <xdr:row>22</xdr:row>
      <xdr:rowOff>91442</xdr:rowOff>
    </xdr:to>
    <xdr:sp macro="" textlink="">
      <xdr:nvSpPr>
        <xdr:cNvPr id="87" name="Rectangle: Rounded Corners 86">
          <a:extLst>
            <a:ext uri="{FF2B5EF4-FFF2-40B4-BE49-F238E27FC236}">
              <a16:creationId xmlns:a16="http://schemas.microsoft.com/office/drawing/2014/main" id="{7C3B423A-C3A1-03A4-ED87-58B79CE766B9}"/>
            </a:ext>
          </a:extLst>
        </xdr:cNvPr>
        <xdr:cNvSpPr/>
      </xdr:nvSpPr>
      <xdr:spPr>
        <a:xfrm>
          <a:off x="5305457" y="3981452"/>
          <a:ext cx="91440" cy="91440"/>
        </a:xfrm>
        <a:prstGeom prst="roundRect">
          <a:avLst/>
        </a:prstGeom>
        <a:solidFill>
          <a:srgbClr val="35836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257254</xdr:colOff>
      <xdr:row>22</xdr:row>
      <xdr:rowOff>1</xdr:rowOff>
    </xdr:from>
    <xdr:to>
      <xdr:col>10</xdr:col>
      <xdr:colOff>66754</xdr:colOff>
      <xdr:row>22</xdr:row>
      <xdr:rowOff>91441</xdr:rowOff>
    </xdr:to>
    <xdr:sp macro="" textlink="">
      <xdr:nvSpPr>
        <xdr:cNvPr id="88" name="TextBox 87">
          <a:extLst>
            <a:ext uri="{FF2B5EF4-FFF2-40B4-BE49-F238E27FC236}">
              <a16:creationId xmlns:a16="http://schemas.microsoft.com/office/drawing/2014/main" id="{D6B07E6D-D6D2-3A9D-960B-8E462466501A}"/>
            </a:ext>
          </a:extLst>
        </xdr:cNvPr>
        <xdr:cNvSpPr txBox="1"/>
      </xdr:nvSpPr>
      <xdr:spPr>
        <a:xfrm>
          <a:off x="6086554" y="3981451"/>
          <a:ext cx="457200" cy="91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aseline="0">
              <a:solidFill>
                <a:schemeClr val="bg1">
                  <a:lumMod val="75000"/>
                </a:schemeClr>
              </a:solidFill>
              <a:latin typeface="Bahnschrift" panose="020B0502040204020203" pitchFamily="34" charset="0"/>
            </a:rPr>
            <a:t>Credit</a:t>
          </a:r>
          <a:endParaRPr lang="en-US" sz="800">
            <a:solidFill>
              <a:schemeClr val="bg1">
                <a:lumMod val="75000"/>
              </a:schemeClr>
            </a:solidFill>
            <a:latin typeface="Bahnschrift" panose="020B0502040204020203" pitchFamily="34" charset="0"/>
          </a:endParaRPr>
        </a:p>
      </xdr:txBody>
    </xdr:sp>
    <xdr:clientData/>
  </xdr:twoCellAnchor>
  <xdr:twoCellAnchor>
    <xdr:from>
      <xdr:col>9</xdr:col>
      <xdr:colOff>185777</xdr:colOff>
      <xdr:row>22</xdr:row>
      <xdr:rowOff>1</xdr:rowOff>
    </xdr:from>
    <xdr:to>
      <xdr:col>9</xdr:col>
      <xdr:colOff>277217</xdr:colOff>
      <xdr:row>22</xdr:row>
      <xdr:rowOff>91441</xdr:rowOff>
    </xdr:to>
    <xdr:sp macro="" textlink="">
      <xdr:nvSpPr>
        <xdr:cNvPr id="89" name="Rectangle: Rounded Corners 88">
          <a:extLst>
            <a:ext uri="{FF2B5EF4-FFF2-40B4-BE49-F238E27FC236}">
              <a16:creationId xmlns:a16="http://schemas.microsoft.com/office/drawing/2014/main" id="{6BFEBB35-9D90-0BD1-7399-F63EA730AF7A}"/>
            </a:ext>
          </a:extLst>
        </xdr:cNvPr>
        <xdr:cNvSpPr/>
      </xdr:nvSpPr>
      <xdr:spPr>
        <a:xfrm>
          <a:off x="6015077" y="3981451"/>
          <a:ext cx="91440" cy="91440"/>
        </a:xfrm>
        <a:prstGeom prst="roundRect">
          <a:avLst/>
        </a:prstGeom>
        <a:solidFill>
          <a:srgbClr val="1C5A4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371478</xdr:colOff>
      <xdr:row>22</xdr:row>
      <xdr:rowOff>57153</xdr:rowOff>
    </xdr:from>
    <xdr:to>
      <xdr:col>15</xdr:col>
      <xdr:colOff>59058</xdr:colOff>
      <xdr:row>28</xdr:row>
      <xdr:rowOff>150879</xdr:rowOff>
    </xdr:to>
    <xdr:graphicFrame macro="">
      <xdr:nvGraphicFramePr>
        <xdr:cNvPr id="92" name="Chart 91">
          <a:extLst>
            <a:ext uri="{FF2B5EF4-FFF2-40B4-BE49-F238E27FC236}">
              <a16:creationId xmlns:a16="http://schemas.microsoft.com/office/drawing/2014/main" id="{B28A8221-2C3C-4FD5-8AC9-0E7AC0956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123896</xdr:colOff>
      <xdr:row>22</xdr:row>
      <xdr:rowOff>71434</xdr:rowOff>
    </xdr:from>
    <xdr:to>
      <xdr:col>13</xdr:col>
      <xdr:colOff>581096</xdr:colOff>
      <xdr:row>22</xdr:row>
      <xdr:rowOff>162874</xdr:rowOff>
    </xdr:to>
    <xdr:sp macro="" textlink="">
      <xdr:nvSpPr>
        <xdr:cNvPr id="93" name="TextBox 92">
          <a:extLst>
            <a:ext uri="{FF2B5EF4-FFF2-40B4-BE49-F238E27FC236}">
              <a16:creationId xmlns:a16="http://schemas.microsoft.com/office/drawing/2014/main" id="{B5F42C2F-53BC-7C74-F910-9A8656CAB95A}"/>
            </a:ext>
          </a:extLst>
        </xdr:cNvPr>
        <xdr:cNvSpPr txBox="1"/>
      </xdr:nvSpPr>
      <xdr:spPr>
        <a:xfrm>
          <a:off x="8543996" y="4052884"/>
          <a:ext cx="457200" cy="91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aseline="0">
              <a:solidFill>
                <a:schemeClr val="bg1">
                  <a:lumMod val="75000"/>
                </a:schemeClr>
              </a:solidFill>
              <a:latin typeface="Bahnschrift" panose="020B0502040204020203" pitchFamily="34" charset="0"/>
            </a:rPr>
            <a:t>Debit </a:t>
          </a:r>
          <a:endParaRPr lang="en-US" sz="800">
            <a:solidFill>
              <a:schemeClr val="bg1">
                <a:lumMod val="75000"/>
              </a:schemeClr>
            </a:solidFill>
            <a:latin typeface="Bahnschrift" panose="020B0502040204020203" pitchFamily="34" charset="0"/>
          </a:endParaRPr>
        </a:p>
      </xdr:txBody>
    </xdr:sp>
    <xdr:clientData/>
  </xdr:twoCellAnchor>
  <xdr:twoCellAnchor>
    <xdr:from>
      <xdr:col>13</xdr:col>
      <xdr:colOff>52419</xdr:colOff>
      <xdr:row>22</xdr:row>
      <xdr:rowOff>71435</xdr:rowOff>
    </xdr:from>
    <xdr:to>
      <xdr:col>13</xdr:col>
      <xdr:colOff>143859</xdr:colOff>
      <xdr:row>22</xdr:row>
      <xdr:rowOff>162875</xdr:rowOff>
    </xdr:to>
    <xdr:sp macro="" textlink="">
      <xdr:nvSpPr>
        <xdr:cNvPr id="94" name="Rectangle: Rounded Corners 93">
          <a:extLst>
            <a:ext uri="{FF2B5EF4-FFF2-40B4-BE49-F238E27FC236}">
              <a16:creationId xmlns:a16="http://schemas.microsoft.com/office/drawing/2014/main" id="{EA6A8E9D-99F9-CEBB-2DF2-409E5D727C64}"/>
            </a:ext>
          </a:extLst>
        </xdr:cNvPr>
        <xdr:cNvSpPr/>
      </xdr:nvSpPr>
      <xdr:spPr>
        <a:xfrm>
          <a:off x="8472519" y="4052885"/>
          <a:ext cx="91440" cy="91440"/>
        </a:xfrm>
        <a:prstGeom prst="roundRect">
          <a:avLst/>
        </a:prstGeom>
        <a:solidFill>
          <a:srgbClr val="35836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185816</xdr:colOff>
      <xdr:row>22</xdr:row>
      <xdr:rowOff>71434</xdr:rowOff>
    </xdr:from>
    <xdr:to>
      <xdr:col>14</xdr:col>
      <xdr:colOff>643016</xdr:colOff>
      <xdr:row>22</xdr:row>
      <xdr:rowOff>162874</xdr:rowOff>
    </xdr:to>
    <xdr:sp macro="" textlink="">
      <xdr:nvSpPr>
        <xdr:cNvPr id="95" name="TextBox 94">
          <a:extLst>
            <a:ext uri="{FF2B5EF4-FFF2-40B4-BE49-F238E27FC236}">
              <a16:creationId xmlns:a16="http://schemas.microsoft.com/office/drawing/2014/main" id="{E898CA3E-B921-4171-3429-77FA3BFE1715}"/>
            </a:ext>
          </a:extLst>
        </xdr:cNvPr>
        <xdr:cNvSpPr txBox="1"/>
      </xdr:nvSpPr>
      <xdr:spPr>
        <a:xfrm>
          <a:off x="9253616" y="4052884"/>
          <a:ext cx="457200" cy="91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aseline="0">
              <a:solidFill>
                <a:schemeClr val="bg1">
                  <a:lumMod val="75000"/>
                </a:schemeClr>
              </a:solidFill>
              <a:latin typeface="Bahnschrift" panose="020B0502040204020203" pitchFamily="34" charset="0"/>
            </a:rPr>
            <a:t>Credit</a:t>
          </a:r>
          <a:endParaRPr lang="en-US" sz="800">
            <a:solidFill>
              <a:schemeClr val="bg1">
                <a:lumMod val="75000"/>
              </a:schemeClr>
            </a:solidFill>
            <a:latin typeface="Bahnschrift" panose="020B0502040204020203" pitchFamily="34" charset="0"/>
          </a:endParaRPr>
        </a:p>
      </xdr:txBody>
    </xdr:sp>
    <xdr:clientData/>
  </xdr:twoCellAnchor>
  <xdr:twoCellAnchor>
    <xdr:from>
      <xdr:col>14</xdr:col>
      <xdr:colOff>114339</xdr:colOff>
      <xdr:row>22</xdr:row>
      <xdr:rowOff>71434</xdr:rowOff>
    </xdr:from>
    <xdr:to>
      <xdr:col>14</xdr:col>
      <xdr:colOff>205779</xdr:colOff>
      <xdr:row>22</xdr:row>
      <xdr:rowOff>162874</xdr:rowOff>
    </xdr:to>
    <xdr:sp macro="" textlink="">
      <xdr:nvSpPr>
        <xdr:cNvPr id="96" name="Rectangle: Rounded Corners 95">
          <a:extLst>
            <a:ext uri="{FF2B5EF4-FFF2-40B4-BE49-F238E27FC236}">
              <a16:creationId xmlns:a16="http://schemas.microsoft.com/office/drawing/2014/main" id="{2811F7D8-C67D-0EE5-EC38-4CA324644824}"/>
            </a:ext>
          </a:extLst>
        </xdr:cNvPr>
        <xdr:cNvSpPr/>
      </xdr:nvSpPr>
      <xdr:spPr>
        <a:xfrm>
          <a:off x="9182139" y="4052884"/>
          <a:ext cx="91440" cy="91440"/>
        </a:xfrm>
        <a:prstGeom prst="roundRect">
          <a:avLst/>
        </a:prstGeom>
        <a:solidFill>
          <a:srgbClr val="1C5A4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576273</xdr:colOff>
      <xdr:row>14</xdr:row>
      <xdr:rowOff>33333</xdr:rowOff>
    </xdr:from>
    <xdr:to>
      <xdr:col>12</xdr:col>
      <xdr:colOff>446733</xdr:colOff>
      <xdr:row>20</xdr:row>
      <xdr:rowOff>108771</xdr:rowOff>
    </xdr:to>
    <xdr:graphicFrame macro="">
      <xdr:nvGraphicFramePr>
        <xdr:cNvPr id="97" name="Chart 96">
          <a:extLst>
            <a:ext uri="{FF2B5EF4-FFF2-40B4-BE49-F238E27FC236}">
              <a16:creationId xmlns:a16="http://schemas.microsoft.com/office/drawing/2014/main" id="{87D1C0C2-32AA-49B3-AFFC-F37F60B17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276242</xdr:colOff>
      <xdr:row>15</xdr:row>
      <xdr:rowOff>160007</xdr:rowOff>
    </xdr:from>
    <xdr:to>
      <xdr:col>7</xdr:col>
      <xdr:colOff>367682</xdr:colOff>
      <xdr:row>16</xdr:row>
      <xdr:rowOff>70472</xdr:rowOff>
    </xdr:to>
    <xdr:sp macro="" textlink="">
      <xdr:nvSpPr>
        <xdr:cNvPr id="98" name="Rectangle: Rounded Corners 97">
          <a:extLst>
            <a:ext uri="{FF2B5EF4-FFF2-40B4-BE49-F238E27FC236}">
              <a16:creationId xmlns:a16="http://schemas.microsoft.com/office/drawing/2014/main" id="{F3268B60-22A6-7938-B779-5734D34D45EA}"/>
            </a:ext>
          </a:extLst>
        </xdr:cNvPr>
        <xdr:cNvSpPr/>
      </xdr:nvSpPr>
      <xdr:spPr>
        <a:xfrm>
          <a:off x="4810142" y="2874632"/>
          <a:ext cx="91440" cy="91440"/>
        </a:xfrm>
        <a:prstGeom prst="roundRect">
          <a:avLst/>
        </a:prstGeom>
        <a:solidFill>
          <a:srgbClr val="0E3D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447698</xdr:colOff>
      <xdr:row>17</xdr:row>
      <xdr:rowOff>124285</xdr:rowOff>
    </xdr:from>
    <xdr:to>
      <xdr:col>6</xdr:col>
      <xdr:colOff>539138</xdr:colOff>
      <xdr:row>18</xdr:row>
      <xdr:rowOff>34750</xdr:rowOff>
    </xdr:to>
    <xdr:sp macro="" textlink="">
      <xdr:nvSpPr>
        <xdr:cNvPr id="99" name="Rectangle: Rounded Corners 98">
          <a:extLst>
            <a:ext uri="{FF2B5EF4-FFF2-40B4-BE49-F238E27FC236}">
              <a16:creationId xmlns:a16="http://schemas.microsoft.com/office/drawing/2014/main" id="{4BDEAC2E-427C-247A-8C4E-22E86B229EFB}"/>
            </a:ext>
          </a:extLst>
        </xdr:cNvPr>
        <xdr:cNvSpPr/>
      </xdr:nvSpPr>
      <xdr:spPr>
        <a:xfrm>
          <a:off x="4333898" y="3200860"/>
          <a:ext cx="91440" cy="91440"/>
        </a:xfrm>
        <a:prstGeom prst="roundRect">
          <a:avLst/>
        </a:prstGeom>
        <a:solidFill>
          <a:srgbClr val="35836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533421</xdr:colOff>
      <xdr:row>19</xdr:row>
      <xdr:rowOff>62372</xdr:rowOff>
    </xdr:from>
    <xdr:to>
      <xdr:col>6</xdr:col>
      <xdr:colOff>624861</xdr:colOff>
      <xdr:row>19</xdr:row>
      <xdr:rowOff>153812</xdr:rowOff>
    </xdr:to>
    <xdr:sp macro="" textlink="">
      <xdr:nvSpPr>
        <xdr:cNvPr id="100" name="Rectangle: Rounded Corners 99">
          <a:extLst>
            <a:ext uri="{FF2B5EF4-FFF2-40B4-BE49-F238E27FC236}">
              <a16:creationId xmlns:a16="http://schemas.microsoft.com/office/drawing/2014/main" id="{6D8881DD-9A99-2C10-1135-A9CDB85D32D1}"/>
            </a:ext>
          </a:extLst>
        </xdr:cNvPr>
        <xdr:cNvSpPr/>
      </xdr:nvSpPr>
      <xdr:spPr>
        <a:xfrm>
          <a:off x="4419621" y="3500897"/>
          <a:ext cx="91440" cy="91440"/>
        </a:xfrm>
        <a:prstGeom prst="roundRect">
          <a:avLst/>
        </a:prstGeom>
        <a:solidFill>
          <a:srgbClr val="65A60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176234</xdr:colOff>
      <xdr:row>4</xdr:row>
      <xdr:rowOff>166690</xdr:rowOff>
    </xdr:from>
    <xdr:to>
      <xdr:col>13</xdr:col>
      <xdr:colOff>633434</xdr:colOff>
      <xdr:row>5</xdr:row>
      <xdr:rowOff>144769</xdr:rowOff>
    </xdr:to>
    <xdr:sp macro="" textlink="">
      <xdr:nvSpPr>
        <xdr:cNvPr id="102" name="TextBox 101">
          <a:extLst>
            <a:ext uri="{FF2B5EF4-FFF2-40B4-BE49-F238E27FC236}">
              <a16:creationId xmlns:a16="http://schemas.microsoft.com/office/drawing/2014/main" id="{2930D57C-4D0B-C1C5-3C07-36ACF59A8D28}"/>
            </a:ext>
          </a:extLst>
        </xdr:cNvPr>
        <xdr:cNvSpPr txBox="1"/>
      </xdr:nvSpPr>
      <xdr:spPr>
        <a:xfrm>
          <a:off x="8596334" y="890590"/>
          <a:ext cx="457200" cy="159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aseline="0">
              <a:solidFill>
                <a:schemeClr val="bg1">
                  <a:lumMod val="75000"/>
                </a:schemeClr>
              </a:solidFill>
              <a:latin typeface="Bahnschrift" panose="020B0502040204020203" pitchFamily="34" charset="0"/>
            </a:rPr>
            <a:t>Rent </a:t>
          </a:r>
          <a:endParaRPr lang="en-US" sz="800">
            <a:solidFill>
              <a:schemeClr val="bg1">
                <a:lumMod val="75000"/>
              </a:schemeClr>
            </a:solidFill>
            <a:latin typeface="Bahnschrift" panose="020B0502040204020203" pitchFamily="34" charset="0"/>
          </a:endParaRPr>
        </a:p>
      </xdr:txBody>
    </xdr:sp>
    <xdr:clientData/>
  </xdr:twoCellAnchor>
  <xdr:twoCellAnchor editAs="oneCell">
    <xdr:from>
      <xdr:col>14</xdr:col>
      <xdr:colOff>280906</xdr:colOff>
      <xdr:row>5</xdr:row>
      <xdr:rowOff>38090</xdr:rowOff>
    </xdr:from>
    <xdr:to>
      <xdr:col>14</xdr:col>
      <xdr:colOff>500362</xdr:colOff>
      <xdr:row>6</xdr:row>
      <xdr:rowOff>76571</xdr:rowOff>
    </xdr:to>
    <xdr:pic>
      <xdr:nvPicPr>
        <xdr:cNvPr id="104" name="Picture 103">
          <a:extLst>
            <a:ext uri="{FF2B5EF4-FFF2-40B4-BE49-F238E27FC236}">
              <a16:creationId xmlns:a16="http://schemas.microsoft.com/office/drawing/2014/main" id="{79CC85C2-383C-6A69-E6B6-0A3780C4F458}"/>
            </a:ext>
          </a:extLst>
        </xdr:cNvPr>
        <xdr:cNvPicPr>
          <a:picLocks noChangeAspect="1"/>
        </xdr:cNvPicPr>
      </xdr:nvPicPr>
      <xdr:blipFill>
        <a:blip xmlns:r="http://schemas.openxmlformats.org/officeDocument/2006/relationships" r:embed="rId17"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9348706" y="942965"/>
          <a:ext cx="219456" cy="219456"/>
        </a:xfrm>
        <a:prstGeom prst="rect">
          <a:avLst/>
        </a:prstGeom>
      </xdr:spPr>
    </xdr:pic>
    <xdr:clientData/>
  </xdr:twoCellAnchor>
  <xdr:twoCellAnchor>
    <xdr:from>
      <xdr:col>13</xdr:col>
      <xdr:colOff>176234</xdr:colOff>
      <xdr:row>7</xdr:row>
      <xdr:rowOff>44070</xdr:rowOff>
    </xdr:from>
    <xdr:to>
      <xdr:col>14</xdr:col>
      <xdr:colOff>260054</xdr:colOff>
      <xdr:row>8</xdr:row>
      <xdr:rowOff>22149</xdr:rowOff>
    </xdr:to>
    <xdr:sp macro="" textlink="">
      <xdr:nvSpPr>
        <xdr:cNvPr id="105" name="TextBox 104">
          <a:extLst>
            <a:ext uri="{FF2B5EF4-FFF2-40B4-BE49-F238E27FC236}">
              <a16:creationId xmlns:a16="http://schemas.microsoft.com/office/drawing/2014/main" id="{3C8C0091-D116-89CC-27E1-22B26F6D07F5}"/>
            </a:ext>
          </a:extLst>
        </xdr:cNvPr>
        <xdr:cNvSpPr txBox="1"/>
      </xdr:nvSpPr>
      <xdr:spPr>
        <a:xfrm>
          <a:off x="8596334" y="1310895"/>
          <a:ext cx="731520" cy="159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baseline="0">
              <a:solidFill>
                <a:schemeClr val="bg1">
                  <a:lumMod val="75000"/>
                </a:schemeClr>
              </a:solidFill>
              <a:latin typeface="Bahnschrift" panose="020B0502040204020203" pitchFamily="34" charset="0"/>
            </a:rPr>
            <a:t>Groceries</a:t>
          </a:r>
          <a:endParaRPr lang="en-US" sz="800" b="0">
            <a:solidFill>
              <a:schemeClr val="bg1">
                <a:lumMod val="75000"/>
              </a:schemeClr>
            </a:solidFill>
            <a:latin typeface="Bahnschrift" panose="020B0502040204020203" pitchFamily="34" charset="0"/>
          </a:endParaRPr>
        </a:p>
      </xdr:txBody>
    </xdr:sp>
    <xdr:clientData/>
  </xdr:twoCellAnchor>
  <xdr:twoCellAnchor>
    <xdr:from>
      <xdr:col>13</xdr:col>
      <xdr:colOff>176234</xdr:colOff>
      <xdr:row>9</xdr:row>
      <xdr:rowOff>169092</xdr:rowOff>
    </xdr:from>
    <xdr:to>
      <xdr:col>14</xdr:col>
      <xdr:colOff>77174</xdr:colOff>
      <xdr:row>10</xdr:row>
      <xdr:rowOff>147171</xdr:rowOff>
    </xdr:to>
    <xdr:sp macro="" textlink="">
      <xdr:nvSpPr>
        <xdr:cNvPr id="106" name="TextBox 105">
          <a:extLst>
            <a:ext uri="{FF2B5EF4-FFF2-40B4-BE49-F238E27FC236}">
              <a16:creationId xmlns:a16="http://schemas.microsoft.com/office/drawing/2014/main" id="{E2043187-7BD4-FBA9-C804-5540365C2FE2}"/>
            </a:ext>
          </a:extLst>
        </xdr:cNvPr>
        <xdr:cNvSpPr txBox="1"/>
      </xdr:nvSpPr>
      <xdr:spPr>
        <a:xfrm>
          <a:off x="8596334" y="1797867"/>
          <a:ext cx="548640" cy="159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baseline="0">
              <a:solidFill>
                <a:schemeClr val="bg1">
                  <a:lumMod val="75000"/>
                </a:schemeClr>
              </a:solidFill>
              <a:latin typeface="Bahnschrift" panose="020B0502040204020203" pitchFamily="34" charset="0"/>
            </a:rPr>
            <a:t>Cloths</a:t>
          </a:r>
          <a:endParaRPr lang="en-US" sz="800" b="0">
            <a:solidFill>
              <a:schemeClr val="bg1">
                <a:lumMod val="75000"/>
              </a:schemeClr>
            </a:solidFill>
            <a:latin typeface="Bahnschrift" panose="020B0502040204020203" pitchFamily="34" charset="0"/>
          </a:endParaRPr>
        </a:p>
      </xdr:txBody>
    </xdr:sp>
    <xdr:clientData/>
  </xdr:twoCellAnchor>
  <xdr:twoCellAnchor>
    <xdr:from>
      <xdr:col>13</xdr:col>
      <xdr:colOff>176234</xdr:colOff>
      <xdr:row>12</xdr:row>
      <xdr:rowOff>113124</xdr:rowOff>
    </xdr:from>
    <xdr:to>
      <xdr:col>14</xdr:col>
      <xdr:colOff>442934</xdr:colOff>
      <xdr:row>13</xdr:row>
      <xdr:rowOff>91203</xdr:rowOff>
    </xdr:to>
    <xdr:sp macro="" textlink="">
      <xdr:nvSpPr>
        <xdr:cNvPr id="107" name="TextBox 106">
          <a:extLst>
            <a:ext uri="{FF2B5EF4-FFF2-40B4-BE49-F238E27FC236}">
              <a16:creationId xmlns:a16="http://schemas.microsoft.com/office/drawing/2014/main" id="{87B4BCFD-B86B-92EC-F0EF-DF6F8C1C654C}"/>
            </a:ext>
          </a:extLst>
        </xdr:cNvPr>
        <xdr:cNvSpPr txBox="1"/>
      </xdr:nvSpPr>
      <xdr:spPr>
        <a:xfrm>
          <a:off x="8596334" y="2284824"/>
          <a:ext cx="914400" cy="159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baseline="0">
              <a:solidFill>
                <a:schemeClr val="bg1">
                  <a:lumMod val="75000"/>
                </a:schemeClr>
              </a:solidFill>
              <a:latin typeface="Bahnschrift" panose="020B0502040204020203" pitchFamily="34" charset="0"/>
            </a:rPr>
            <a:t>Entertainment</a:t>
          </a:r>
          <a:endParaRPr lang="en-US" sz="800" b="0">
            <a:solidFill>
              <a:schemeClr val="bg1">
                <a:lumMod val="75000"/>
              </a:schemeClr>
            </a:solidFill>
            <a:latin typeface="Bahnschrift" panose="020B0502040204020203" pitchFamily="34" charset="0"/>
          </a:endParaRPr>
        </a:p>
      </xdr:txBody>
    </xdr:sp>
    <xdr:clientData/>
  </xdr:twoCellAnchor>
  <xdr:twoCellAnchor>
    <xdr:from>
      <xdr:col>13</xdr:col>
      <xdr:colOff>176234</xdr:colOff>
      <xdr:row>15</xdr:row>
      <xdr:rowOff>14321</xdr:rowOff>
    </xdr:from>
    <xdr:to>
      <xdr:col>14</xdr:col>
      <xdr:colOff>260054</xdr:colOff>
      <xdr:row>15</xdr:row>
      <xdr:rowOff>173375</xdr:rowOff>
    </xdr:to>
    <xdr:sp macro="" textlink="">
      <xdr:nvSpPr>
        <xdr:cNvPr id="108" name="TextBox 107">
          <a:extLst>
            <a:ext uri="{FF2B5EF4-FFF2-40B4-BE49-F238E27FC236}">
              <a16:creationId xmlns:a16="http://schemas.microsoft.com/office/drawing/2014/main" id="{D02BA7BB-FFE5-F409-5131-4E624AD1666A}"/>
            </a:ext>
          </a:extLst>
        </xdr:cNvPr>
        <xdr:cNvSpPr txBox="1"/>
      </xdr:nvSpPr>
      <xdr:spPr>
        <a:xfrm>
          <a:off x="8596334" y="2728946"/>
          <a:ext cx="731520" cy="159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baseline="0">
              <a:solidFill>
                <a:schemeClr val="bg1">
                  <a:lumMod val="75000"/>
                </a:schemeClr>
              </a:solidFill>
              <a:latin typeface="Bahnschrift" panose="020B0502040204020203" pitchFamily="34" charset="0"/>
            </a:rPr>
            <a:t>Cash Loan</a:t>
          </a:r>
          <a:endParaRPr lang="en-US" sz="800" b="0">
            <a:solidFill>
              <a:schemeClr val="bg1">
                <a:lumMod val="75000"/>
              </a:schemeClr>
            </a:solidFill>
            <a:latin typeface="Bahnschrift" panose="020B0502040204020203" pitchFamily="34" charset="0"/>
          </a:endParaRPr>
        </a:p>
      </xdr:txBody>
    </xdr:sp>
    <xdr:clientData/>
  </xdr:twoCellAnchor>
  <xdr:twoCellAnchor>
    <xdr:from>
      <xdr:col>13</xdr:col>
      <xdr:colOff>176697</xdr:colOff>
      <xdr:row>5</xdr:row>
      <xdr:rowOff>133341</xdr:rowOff>
    </xdr:from>
    <xdr:to>
      <xdr:col>14</xdr:col>
      <xdr:colOff>169077</xdr:colOff>
      <xdr:row>6</xdr:row>
      <xdr:rowOff>135246</xdr:rowOff>
    </xdr:to>
    <xdr:sp macro="" textlink="Analysis!D31">
      <xdr:nvSpPr>
        <xdr:cNvPr id="109" name="TextBox 108">
          <a:extLst>
            <a:ext uri="{FF2B5EF4-FFF2-40B4-BE49-F238E27FC236}">
              <a16:creationId xmlns:a16="http://schemas.microsoft.com/office/drawing/2014/main" id="{9B9DB767-2A2D-B0A5-C2D6-A86D6C222AD1}"/>
            </a:ext>
          </a:extLst>
        </xdr:cNvPr>
        <xdr:cNvSpPr txBox="1"/>
      </xdr:nvSpPr>
      <xdr:spPr>
        <a:xfrm>
          <a:off x="8596797" y="1038216"/>
          <a:ext cx="6400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7CF5560-FE81-47CD-8A5E-381A82B91FFD}" type="TxLink">
            <a:rPr lang="en-US" sz="1000" b="0" i="0" u="none" strike="noStrike" baseline="0">
              <a:solidFill>
                <a:schemeClr val="bg1">
                  <a:lumMod val="85000"/>
                </a:schemeClr>
              </a:solidFill>
              <a:latin typeface="Bahnschrift" panose="020B0502040204020203" pitchFamily="34" charset="0"/>
              <a:ea typeface="Calibri"/>
              <a:cs typeface="Calibri"/>
            </a:rPr>
            <a:pPr algn="l"/>
            <a:t>₺9.00K</a:t>
          </a:fld>
          <a:endParaRPr lang="en-US" sz="600">
            <a:solidFill>
              <a:schemeClr val="bg1">
                <a:lumMod val="85000"/>
              </a:schemeClr>
            </a:solidFill>
            <a:latin typeface="Bahnschrift" panose="020B0502040204020203" pitchFamily="34" charset="0"/>
          </a:endParaRPr>
        </a:p>
      </xdr:txBody>
    </xdr:sp>
    <xdr:clientData/>
  </xdr:twoCellAnchor>
  <xdr:twoCellAnchor>
    <xdr:from>
      <xdr:col>13</xdr:col>
      <xdr:colOff>176697</xdr:colOff>
      <xdr:row>8</xdr:row>
      <xdr:rowOff>23808</xdr:rowOff>
    </xdr:from>
    <xdr:to>
      <xdr:col>14</xdr:col>
      <xdr:colOff>169077</xdr:colOff>
      <xdr:row>9</xdr:row>
      <xdr:rowOff>25713</xdr:rowOff>
    </xdr:to>
    <xdr:sp macro="" textlink="Analysis!D32">
      <xdr:nvSpPr>
        <xdr:cNvPr id="114" name="TextBox 113">
          <a:extLst>
            <a:ext uri="{FF2B5EF4-FFF2-40B4-BE49-F238E27FC236}">
              <a16:creationId xmlns:a16="http://schemas.microsoft.com/office/drawing/2014/main" id="{B032DDE7-6BC1-F5AA-48B4-B9BE0397422B}"/>
            </a:ext>
          </a:extLst>
        </xdr:cNvPr>
        <xdr:cNvSpPr txBox="1"/>
      </xdr:nvSpPr>
      <xdr:spPr>
        <a:xfrm>
          <a:off x="8596797" y="1471608"/>
          <a:ext cx="6400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FAA0BDC-9280-4A4B-AA3B-D6A24D83C38D}" type="TxLink">
            <a:rPr lang="en-US" sz="1000" b="0" i="0" u="none" strike="noStrike" baseline="0">
              <a:solidFill>
                <a:schemeClr val="bg1">
                  <a:lumMod val="85000"/>
                </a:schemeClr>
              </a:solidFill>
              <a:latin typeface="Bahnschrift" panose="020B0502040204020203" pitchFamily="34" charset="0"/>
              <a:ea typeface="Calibri"/>
              <a:cs typeface="Calibri"/>
            </a:rPr>
            <a:pPr algn="l"/>
            <a:t>₺6.45K</a:t>
          </a:fld>
          <a:endParaRPr lang="en-US" sz="700">
            <a:solidFill>
              <a:schemeClr val="bg1">
                <a:lumMod val="85000"/>
              </a:schemeClr>
            </a:solidFill>
            <a:latin typeface="Bahnschrift" panose="020B0502040204020203" pitchFamily="34" charset="0"/>
          </a:endParaRPr>
        </a:p>
      </xdr:txBody>
    </xdr:sp>
    <xdr:clientData/>
  </xdr:twoCellAnchor>
  <xdr:twoCellAnchor>
    <xdr:from>
      <xdr:col>13</xdr:col>
      <xdr:colOff>176697</xdr:colOff>
      <xdr:row>10</xdr:row>
      <xdr:rowOff>147632</xdr:rowOff>
    </xdr:from>
    <xdr:to>
      <xdr:col>14</xdr:col>
      <xdr:colOff>260517</xdr:colOff>
      <xdr:row>11</xdr:row>
      <xdr:rowOff>149537</xdr:rowOff>
    </xdr:to>
    <xdr:sp macro="" textlink="Analysis!D33">
      <xdr:nvSpPr>
        <xdr:cNvPr id="115" name="TextBox 114">
          <a:extLst>
            <a:ext uri="{FF2B5EF4-FFF2-40B4-BE49-F238E27FC236}">
              <a16:creationId xmlns:a16="http://schemas.microsoft.com/office/drawing/2014/main" id="{8355A14E-9256-977D-6F47-554DCAF600DE}"/>
            </a:ext>
          </a:extLst>
        </xdr:cNvPr>
        <xdr:cNvSpPr txBox="1"/>
      </xdr:nvSpPr>
      <xdr:spPr>
        <a:xfrm>
          <a:off x="8596797" y="1957382"/>
          <a:ext cx="7315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BB151F-AEA5-4667-9DA4-22029B294772}" type="TxLink">
            <a:rPr lang="en-US" sz="1000" b="0" i="0" u="none" strike="noStrike" baseline="0">
              <a:solidFill>
                <a:schemeClr val="bg1">
                  <a:lumMod val="85000"/>
                </a:schemeClr>
              </a:solidFill>
              <a:latin typeface="Bahnschrift" panose="020B0502040204020203" pitchFamily="34" charset="0"/>
              <a:ea typeface="Calibri"/>
              <a:cs typeface="Calibri"/>
            </a:rPr>
            <a:pPr algn="l"/>
            <a:t>₺4.30K</a:t>
          </a:fld>
          <a:endParaRPr lang="en-US" sz="700">
            <a:solidFill>
              <a:schemeClr val="bg1">
                <a:lumMod val="85000"/>
              </a:schemeClr>
            </a:solidFill>
            <a:latin typeface="Bahnschrift" panose="020B0502040204020203" pitchFamily="34" charset="0"/>
          </a:endParaRPr>
        </a:p>
      </xdr:txBody>
    </xdr:sp>
    <xdr:clientData/>
  </xdr:twoCellAnchor>
  <xdr:twoCellAnchor>
    <xdr:from>
      <xdr:col>13</xdr:col>
      <xdr:colOff>176697</xdr:colOff>
      <xdr:row>13</xdr:row>
      <xdr:rowOff>90479</xdr:rowOff>
    </xdr:from>
    <xdr:to>
      <xdr:col>14</xdr:col>
      <xdr:colOff>169077</xdr:colOff>
      <xdr:row>14</xdr:row>
      <xdr:rowOff>92384</xdr:rowOff>
    </xdr:to>
    <xdr:sp macro="" textlink="Analysis!D34">
      <xdr:nvSpPr>
        <xdr:cNvPr id="116" name="TextBox 115">
          <a:extLst>
            <a:ext uri="{FF2B5EF4-FFF2-40B4-BE49-F238E27FC236}">
              <a16:creationId xmlns:a16="http://schemas.microsoft.com/office/drawing/2014/main" id="{C6D191CE-53FF-B7B6-7787-A05782AD4890}"/>
            </a:ext>
          </a:extLst>
        </xdr:cNvPr>
        <xdr:cNvSpPr txBox="1"/>
      </xdr:nvSpPr>
      <xdr:spPr>
        <a:xfrm>
          <a:off x="8596797" y="2443154"/>
          <a:ext cx="6400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588BF6-E331-482B-88CC-448315CD9335}" type="TxLink">
            <a:rPr lang="en-US" sz="1000" b="0" i="0" u="none" strike="noStrike" baseline="0">
              <a:solidFill>
                <a:schemeClr val="bg1">
                  <a:lumMod val="85000"/>
                </a:schemeClr>
              </a:solidFill>
              <a:latin typeface="Bahnschrift" panose="020B0502040204020203" pitchFamily="34" charset="0"/>
              <a:ea typeface="Calibri"/>
              <a:cs typeface="Calibri"/>
            </a:rPr>
            <a:pPr algn="l"/>
            <a:t>₺1.81K</a:t>
          </a:fld>
          <a:endParaRPr lang="en-US" sz="700">
            <a:solidFill>
              <a:schemeClr val="bg1">
                <a:lumMod val="85000"/>
              </a:schemeClr>
            </a:solidFill>
            <a:latin typeface="Bahnschrift" panose="020B0502040204020203" pitchFamily="34" charset="0"/>
          </a:endParaRPr>
        </a:p>
      </xdr:txBody>
    </xdr:sp>
    <xdr:clientData/>
  </xdr:twoCellAnchor>
  <xdr:twoCellAnchor>
    <xdr:from>
      <xdr:col>13</xdr:col>
      <xdr:colOff>181460</xdr:colOff>
      <xdr:row>15</xdr:row>
      <xdr:rowOff>176201</xdr:rowOff>
    </xdr:from>
    <xdr:to>
      <xdr:col>14</xdr:col>
      <xdr:colOff>173840</xdr:colOff>
      <xdr:row>16</xdr:row>
      <xdr:rowOff>178106</xdr:rowOff>
    </xdr:to>
    <xdr:sp macro="" textlink="Analysis!D35">
      <xdr:nvSpPr>
        <xdr:cNvPr id="117" name="TextBox 116">
          <a:extLst>
            <a:ext uri="{FF2B5EF4-FFF2-40B4-BE49-F238E27FC236}">
              <a16:creationId xmlns:a16="http://schemas.microsoft.com/office/drawing/2014/main" id="{E15F03AB-7363-13E3-09E6-4F38243E6F62}"/>
            </a:ext>
          </a:extLst>
        </xdr:cNvPr>
        <xdr:cNvSpPr txBox="1"/>
      </xdr:nvSpPr>
      <xdr:spPr>
        <a:xfrm>
          <a:off x="8601560" y="2890826"/>
          <a:ext cx="6400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EA0C39-425C-4AAB-9F86-C1CC9B16AA53}" type="TxLink">
            <a:rPr lang="en-US" sz="1000" b="0" i="0" u="none" strike="noStrike" baseline="0">
              <a:solidFill>
                <a:schemeClr val="bg1">
                  <a:lumMod val="85000"/>
                </a:schemeClr>
              </a:solidFill>
              <a:latin typeface="Bahnschrift" panose="020B0502040204020203" pitchFamily="34" charset="0"/>
              <a:ea typeface="Calibri"/>
              <a:cs typeface="Calibri"/>
            </a:rPr>
            <a:pPr algn="l"/>
            <a:t>₺1.50K</a:t>
          </a:fld>
          <a:endParaRPr lang="en-US" sz="700">
            <a:solidFill>
              <a:schemeClr val="bg1">
                <a:lumMod val="85000"/>
              </a:schemeClr>
            </a:solidFill>
            <a:latin typeface="Bahnschrift" panose="020B0502040204020203" pitchFamily="34" charset="0"/>
          </a:endParaRPr>
        </a:p>
      </xdr:txBody>
    </xdr:sp>
    <xdr:clientData/>
  </xdr:twoCellAnchor>
  <xdr:twoCellAnchor editAs="oneCell">
    <xdr:from>
      <xdr:col>13</xdr:col>
      <xdr:colOff>176228</xdr:colOff>
      <xdr:row>2</xdr:row>
      <xdr:rowOff>7131</xdr:rowOff>
    </xdr:from>
    <xdr:to>
      <xdr:col>13</xdr:col>
      <xdr:colOff>359108</xdr:colOff>
      <xdr:row>3</xdr:row>
      <xdr:rowOff>9036</xdr:rowOff>
    </xdr:to>
    <xdr:pic>
      <xdr:nvPicPr>
        <xdr:cNvPr id="119" name="Picture 118">
          <a:hlinkClick xmlns:r="http://schemas.openxmlformats.org/officeDocument/2006/relationships" r:id="rId18"/>
          <a:extLst>
            <a:ext uri="{FF2B5EF4-FFF2-40B4-BE49-F238E27FC236}">
              <a16:creationId xmlns:a16="http://schemas.microsoft.com/office/drawing/2014/main" id="{F73D9F00-B3B4-C741-871D-343F6D6FE519}"/>
            </a:ext>
          </a:extLst>
        </xdr:cNvPr>
        <xdr:cNvPicPr>
          <a:picLocks noChangeAspect="1"/>
        </xdr:cNvPicPr>
      </xdr:nvPicPr>
      <xdr:blipFill>
        <a:blip xmlns:r="http://schemas.openxmlformats.org/officeDocument/2006/relationships" r:embed="rId19"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8596328" y="369081"/>
          <a:ext cx="182880" cy="182880"/>
        </a:xfrm>
        <a:prstGeom prst="rect">
          <a:avLst/>
        </a:prstGeom>
      </xdr:spPr>
    </xdr:pic>
    <xdr:clientData/>
  </xdr:twoCellAnchor>
  <xdr:twoCellAnchor editAs="oneCell">
    <xdr:from>
      <xdr:col>11</xdr:col>
      <xdr:colOff>216693</xdr:colOff>
      <xdr:row>1</xdr:row>
      <xdr:rowOff>178580</xdr:rowOff>
    </xdr:from>
    <xdr:to>
      <xdr:col>11</xdr:col>
      <xdr:colOff>399573</xdr:colOff>
      <xdr:row>2</xdr:row>
      <xdr:rowOff>180485</xdr:rowOff>
    </xdr:to>
    <xdr:pic>
      <xdr:nvPicPr>
        <xdr:cNvPr id="121" name="Picture 120">
          <a:hlinkClick xmlns:r="http://schemas.openxmlformats.org/officeDocument/2006/relationships" r:id="rId20"/>
          <a:extLst>
            <a:ext uri="{FF2B5EF4-FFF2-40B4-BE49-F238E27FC236}">
              <a16:creationId xmlns:a16="http://schemas.microsoft.com/office/drawing/2014/main" id="{BBD62B91-9546-FA91-4BE4-50031817F947}"/>
            </a:ext>
          </a:extLst>
        </xdr:cNvPr>
        <xdr:cNvPicPr>
          <a:picLocks noChangeAspect="1"/>
        </xdr:cNvPicPr>
      </xdr:nvPicPr>
      <xdr:blipFill>
        <a:blip xmlns:r="http://schemas.openxmlformats.org/officeDocument/2006/relationships" r:embed="rId21"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341393" y="359555"/>
          <a:ext cx="182880" cy="182880"/>
        </a:xfrm>
        <a:prstGeom prst="rect">
          <a:avLst/>
        </a:prstGeom>
      </xdr:spPr>
    </xdr:pic>
    <xdr:clientData/>
  </xdr:twoCellAnchor>
  <xdr:twoCellAnchor editAs="oneCell">
    <xdr:from>
      <xdr:col>4</xdr:col>
      <xdr:colOff>400072</xdr:colOff>
      <xdr:row>4</xdr:row>
      <xdr:rowOff>27231</xdr:rowOff>
    </xdr:from>
    <xdr:to>
      <xdr:col>5</xdr:col>
      <xdr:colOff>28150</xdr:colOff>
      <xdr:row>5</xdr:row>
      <xdr:rowOff>120576</xdr:rowOff>
    </xdr:to>
    <xdr:pic>
      <xdr:nvPicPr>
        <xdr:cNvPr id="139" name="Picture 138">
          <a:extLst>
            <a:ext uri="{FF2B5EF4-FFF2-40B4-BE49-F238E27FC236}">
              <a16:creationId xmlns:a16="http://schemas.microsoft.com/office/drawing/2014/main" id="{C7B4E9D1-ED83-4F49-86E7-4D34ABCCD25E}"/>
            </a:ext>
          </a:extLst>
        </xdr:cNvPr>
        <xdr:cNvPicPr>
          <a:picLocks noChangeAspect="1"/>
        </xdr:cNvPicPr>
      </xdr:nvPicPr>
      <xdr:blipFill>
        <a:blip xmlns:r="http://schemas.openxmlformats.org/officeDocument/2006/relationships" r:embed="rId22">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2990872" y="751131"/>
          <a:ext cx="275778" cy="274320"/>
        </a:xfrm>
        <a:prstGeom prst="rect">
          <a:avLst/>
        </a:prstGeom>
      </xdr:spPr>
    </xdr:pic>
    <xdr:clientData/>
  </xdr:twoCellAnchor>
  <xdr:twoCellAnchor editAs="oneCell">
    <xdr:from>
      <xdr:col>12</xdr:col>
      <xdr:colOff>485818</xdr:colOff>
      <xdr:row>14</xdr:row>
      <xdr:rowOff>47628</xdr:rowOff>
    </xdr:from>
    <xdr:to>
      <xdr:col>13</xdr:col>
      <xdr:colOff>57574</xdr:colOff>
      <xdr:row>15</xdr:row>
      <xdr:rowOff>86109</xdr:rowOff>
    </xdr:to>
    <xdr:pic>
      <xdr:nvPicPr>
        <xdr:cNvPr id="147" name="Picture 146">
          <a:extLst>
            <a:ext uri="{FF2B5EF4-FFF2-40B4-BE49-F238E27FC236}">
              <a16:creationId xmlns:a16="http://schemas.microsoft.com/office/drawing/2014/main" id="{F179F96C-F13B-0964-3570-65609F7C4EF6}"/>
            </a:ext>
          </a:extLst>
        </xdr:cNvPr>
        <xdr:cNvPicPr>
          <a:picLocks noChangeAspect="1"/>
        </xdr:cNvPicPr>
      </xdr:nvPicPr>
      <xdr:blipFill>
        <a:blip xmlns:r="http://schemas.openxmlformats.org/officeDocument/2006/relationships" r:embed="rId23"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8258218" y="2581278"/>
          <a:ext cx="219456" cy="219456"/>
        </a:xfrm>
        <a:prstGeom prst="rect">
          <a:avLst/>
        </a:prstGeom>
      </xdr:spPr>
    </xdr:pic>
    <xdr:clientData/>
  </xdr:twoCellAnchor>
  <xdr:twoCellAnchor>
    <xdr:from>
      <xdr:col>13</xdr:col>
      <xdr:colOff>168804</xdr:colOff>
      <xdr:row>17</xdr:row>
      <xdr:rowOff>77144</xdr:rowOff>
    </xdr:from>
    <xdr:to>
      <xdr:col>15</xdr:col>
      <xdr:colOff>62124</xdr:colOff>
      <xdr:row>18</xdr:row>
      <xdr:rowOff>170489</xdr:rowOff>
    </xdr:to>
    <xdr:sp macro="" textlink="">
      <xdr:nvSpPr>
        <xdr:cNvPr id="158" name="Rectangle: Rounded Corners 157">
          <a:extLst>
            <a:ext uri="{FF2B5EF4-FFF2-40B4-BE49-F238E27FC236}">
              <a16:creationId xmlns:a16="http://schemas.microsoft.com/office/drawing/2014/main" id="{E89AC63E-0669-811C-8DEF-1C877F638D96}"/>
            </a:ext>
          </a:extLst>
        </xdr:cNvPr>
        <xdr:cNvSpPr/>
      </xdr:nvSpPr>
      <xdr:spPr>
        <a:xfrm>
          <a:off x="8588904" y="3153719"/>
          <a:ext cx="1188720" cy="274320"/>
        </a:xfrm>
        <a:prstGeom prst="roundRect">
          <a:avLst>
            <a:gd name="adj" fmla="val 13834"/>
          </a:avLst>
        </a:prstGeom>
        <a:solidFill>
          <a:srgbClr val="04072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168804</xdr:colOff>
      <xdr:row>19</xdr:row>
      <xdr:rowOff>24768</xdr:rowOff>
    </xdr:from>
    <xdr:to>
      <xdr:col>15</xdr:col>
      <xdr:colOff>62124</xdr:colOff>
      <xdr:row>20</xdr:row>
      <xdr:rowOff>118113</xdr:rowOff>
    </xdr:to>
    <xdr:sp macro="" textlink="">
      <xdr:nvSpPr>
        <xdr:cNvPr id="166" name="Rectangle: Rounded Corners 165">
          <a:extLst>
            <a:ext uri="{FF2B5EF4-FFF2-40B4-BE49-F238E27FC236}">
              <a16:creationId xmlns:a16="http://schemas.microsoft.com/office/drawing/2014/main" id="{0382ED42-76BF-62A0-7324-185D1CDB17E6}"/>
            </a:ext>
          </a:extLst>
        </xdr:cNvPr>
        <xdr:cNvSpPr/>
      </xdr:nvSpPr>
      <xdr:spPr>
        <a:xfrm>
          <a:off x="8588904" y="3463293"/>
          <a:ext cx="1188720" cy="274320"/>
        </a:xfrm>
        <a:prstGeom prst="roundRect">
          <a:avLst>
            <a:gd name="adj" fmla="val 13834"/>
          </a:avLst>
        </a:prstGeom>
        <a:solidFill>
          <a:srgbClr val="04072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106885</xdr:colOff>
      <xdr:row>17</xdr:row>
      <xdr:rowOff>124774</xdr:rowOff>
    </xdr:from>
    <xdr:to>
      <xdr:col>14</xdr:col>
      <xdr:colOff>373585</xdr:colOff>
      <xdr:row>18</xdr:row>
      <xdr:rowOff>126679</xdr:rowOff>
    </xdr:to>
    <xdr:sp macro="" textlink="">
      <xdr:nvSpPr>
        <xdr:cNvPr id="167" name="TextBox 166">
          <a:extLst>
            <a:ext uri="{FF2B5EF4-FFF2-40B4-BE49-F238E27FC236}">
              <a16:creationId xmlns:a16="http://schemas.microsoft.com/office/drawing/2014/main" id="{70057C78-A749-476C-B156-EA86A8BCA798}"/>
            </a:ext>
          </a:extLst>
        </xdr:cNvPr>
        <xdr:cNvSpPr txBox="1"/>
      </xdr:nvSpPr>
      <xdr:spPr>
        <a:xfrm>
          <a:off x="8526985" y="3201349"/>
          <a:ext cx="91440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aseline="0">
              <a:solidFill>
                <a:schemeClr val="bg1">
                  <a:lumMod val="65000"/>
                </a:schemeClr>
              </a:solidFill>
              <a:latin typeface="Bahnschrift" panose="020B0502040204020203" pitchFamily="34" charset="0"/>
            </a:rPr>
            <a:t>Max Spendings</a:t>
          </a:r>
          <a:endParaRPr lang="en-US" sz="800">
            <a:solidFill>
              <a:schemeClr val="bg1">
                <a:lumMod val="65000"/>
              </a:schemeClr>
            </a:solidFill>
            <a:latin typeface="Bahnschrift" panose="020B0502040204020203" pitchFamily="34" charset="0"/>
          </a:endParaRPr>
        </a:p>
      </xdr:txBody>
    </xdr:sp>
    <xdr:clientData/>
  </xdr:twoCellAnchor>
  <xdr:twoCellAnchor>
    <xdr:from>
      <xdr:col>13</xdr:col>
      <xdr:colOff>102124</xdr:colOff>
      <xdr:row>19</xdr:row>
      <xdr:rowOff>72398</xdr:rowOff>
    </xdr:from>
    <xdr:to>
      <xdr:col>14</xdr:col>
      <xdr:colOff>277384</xdr:colOff>
      <xdr:row>20</xdr:row>
      <xdr:rowOff>74303</xdr:rowOff>
    </xdr:to>
    <xdr:sp macro="" textlink="">
      <xdr:nvSpPr>
        <xdr:cNvPr id="168" name="TextBox 167">
          <a:extLst>
            <a:ext uri="{FF2B5EF4-FFF2-40B4-BE49-F238E27FC236}">
              <a16:creationId xmlns:a16="http://schemas.microsoft.com/office/drawing/2014/main" id="{0A023A70-8EE8-4E09-A308-E387C93A8E08}"/>
            </a:ext>
          </a:extLst>
        </xdr:cNvPr>
        <xdr:cNvSpPr txBox="1"/>
      </xdr:nvSpPr>
      <xdr:spPr>
        <a:xfrm>
          <a:off x="8522224" y="3510923"/>
          <a:ext cx="82296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aseline="0">
              <a:solidFill>
                <a:schemeClr val="bg1">
                  <a:lumMod val="65000"/>
                </a:schemeClr>
              </a:solidFill>
              <a:latin typeface="Bahnschrift" panose="020B0502040204020203" pitchFamily="34" charset="0"/>
            </a:rPr>
            <a:t>Max Income</a:t>
          </a:r>
          <a:endParaRPr lang="en-US" sz="900">
            <a:solidFill>
              <a:schemeClr val="bg1">
                <a:lumMod val="65000"/>
              </a:schemeClr>
            </a:solidFill>
            <a:latin typeface="Bahnschrift" panose="020B0502040204020203" pitchFamily="34" charset="0"/>
          </a:endParaRPr>
        </a:p>
      </xdr:txBody>
    </xdr:sp>
    <xdr:clientData/>
  </xdr:twoCellAnchor>
  <xdr:twoCellAnchor>
    <xdr:from>
      <xdr:col>14</xdr:col>
      <xdr:colOff>159287</xdr:colOff>
      <xdr:row>17</xdr:row>
      <xdr:rowOff>148589</xdr:rowOff>
    </xdr:from>
    <xdr:to>
      <xdr:col>15</xdr:col>
      <xdr:colOff>60227</xdr:colOff>
      <xdr:row>18</xdr:row>
      <xdr:rowOff>150494</xdr:rowOff>
    </xdr:to>
    <xdr:sp macro="" textlink="Analysis!I11">
      <xdr:nvSpPr>
        <xdr:cNvPr id="169" name="TextBox 168">
          <a:extLst>
            <a:ext uri="{FF2B5EF4-FFF2-40B4-BE49-F238E27FC236}">
              <a16:creationId xmlns:a16="http://schemas.microsoft.com/office/drawing/2014/main" id="{5571C3CA-EFC2-4549-A164-F6FE8D08A2FB}"/>
            </a:ext>
          </a:extLst>
        </xdr:cNvPr>
        <xdr:cNvSpPr txBox="1"/>
      </xdr:nvSpPr>
      <xdr:spPr>
        <a:xfrm>
          <a:off x="9227087" y="3225164"/>
          <a:ext cx="5486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2E7C603-9A7B-4195-BBAA-748496A4155E}" type="TxLink">
            <a:rPr lang="en-US" sz="1200" b="0" i="0" u="none" strike="noStrike">
              <a:solidFill>
                <a:schemeClr val="bg1">
                  <a:lumMod val="85000"/>
                </a:schemeClr>
              </a:solidFill>
              <a:latin typeface="Bahnschrift" panose="020B0502040204020203" pitchFamily="34" charset="0"/>
              <a:ea typeface="Calibri"/>
              <a:cs typeface="Calibri"/>
            </a:rPr>
            <a:pPr algn="r"/>
            <a:t>₺900</a:t>
          </a:fld>
          <a:endParaRPr lang="en-US" sz="3200">
            <a:solidFill>
              <a:schemeClr val="bg1">
                <a:lumMod val="85000"/>
              </a:schemeClr>
            </a:solidFill>
            <a:latin typeface="Bahnschrift" panose="020B0502040204020203" pitchFamily="34" charset="0"/>
          </a:endParaRPr>
        </a:p>
      </xdr:txBody>
    </xdr:sp>
    <xdr:clientData/>
  </xdr:twoCellAnchor>
  <xdr:twoCellAnchor>
    <xdr:from>
      <xdr:col>14</xdr:col>
      <xdr:colOff>154524</xdr:colOff>
      <xdr:row>19</xdr:row>
      <xdr:rowOff>96211</xdr:rowOff>
    </xdr:from>
    <xdr:to>
      <xdr:col>15</xdr:col>
      <xdr:colOff>55464</xdr:colOff>
      <xdr:row>20</xdr:row>
      <xdr:rowOff>98116</xdr:rowOff>
    </xdr:to>
    <xdr:sp macro="" textlink="Analysis!H11">
      <xdr:nvSpPr>
        <xdr:cNvPr id="170" name="TextBox 169">
          <a:extLst>
            <a:ext uri="{FF2B5EF4-FFF2-40B4-BE49-F238E27FC236}">
              <a16:creationId xmlns:a16="http://schemas.microsoft.com/office/drawing/2014/main" id="{0BAAF6BA-3FCF-4876-B2D6-288E4C676F8E}"/>
            </a:ext>
          </a:extLst>
        </xdr:cNvPr>
        <xdr:cNvSpPr txBox="1"/>
      </xdr:nvSpPr>
      <xdr:spPr>
        <a:xfrm>
          <a:off x="9222324" y="3534736"/>
          <a:ext cx="5486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A43DAD-7B2C-459E-88F4-29FCDD10564D}" type="TxLink">
            <a:rPr lang="en-US" sz="1100" b="0" i="0" u="none" strike="noStrike">
              <a:solidFill>
                <a:schemeClr val="bg1">
                  <a:lumMod val="85000"/>
                </a:schemeClr>
              </a:solidFill>
              <a:latin typeface="Bahnschrift" panose="020B0502040204020203" pitchFamily="34" charset="0"/>
              <a:ea typeface="Calibri"/>
              <a:cs typeface="Calibri"/>
            </a:rPr>
            <a:pPr algn="ctr"/>
            <a:t>₺5K</a:t>
          </a:fld>
          <a:endParaRPr lang="en-US" sz="2800">
            <a:solidFill>
              <a:schemeClr val="bg1">
                <a:lumMod val="85000"/>
              </a:schemeClr>
            </a:solidFill>
            <a:latin typeface="Bahnschrift" panose="020B0502040204020203" pitchFamily="34" charset="0"/>
          </a:endParaRPr>
        </a:p>
      </xdr:txBody>
    </xdr:sp>
    <xdr:clientData/>
  </xdr:twoCellAnchor>
  <xdr:twoCellAnchor>
    <xdr:from>
      <xdr:col>4</xdr:col>
      <xdr:colOff>228679</xdr:colOff>
      <xdr:row>5</xdr:row>
      <xdr:rowOff>157161</xdr:rowOff>
    </xdr:from>
    <xdr:to>
      <xdr:col>5</xdr:col>
      <xdr:colOff>221059</xdr:colOff>
      <xdr:row>6</xdr:row>
      <xdr:rowOff>67626</xdr:rowOff>
    </xdr:to>
    <xdr:sp macro="" textlink="">
      <xdr:nvSpPr>
        <xdr:cNvPr id="172" name="TextBox 171">
          <a:extLst>
            <a:ext uri="{FF2B5EF4-FFF2-40B4-BE49-F238E27FC236}">
              <a16:creationId xmlns:a16="http://schemas.microsoft.com/office/drawing/2014/main" id="{E18BEAF7-1EF0-929E-A6BF-8C293582A893}"/>
            </a:ext>
          </a:extLst>
        </xdr:cNvPr>
        <xdr:cNvSpPr txBox="1"/>
      </xdr:nvSpPr>
      <xdr:spPr>
        <a:xfrm>
          <a:off x="2819479" y="1062036"/>
          <a:ext cx="640080" cy="91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aseline="0">
              <a:solidFill>
                <a:schemeClr val="bg1">
                  <a:lumMod val="85000"/>
                </a:schemeClr>
              </a:solidFill>
              <a:latin typeface="Bahnschrift" panose="020B0502040204020203" pitchFamily="34" charset="0"/>
            </a:rPr>
            <a:t>FINANCE</a:t>
          </a:r>
          <a:endParaRPr lang="en-US" sz="800">
            <a:solidFill>
              <a:schemeClr val="bg1">
                <a:lumMod val="85000"/>
              </a:schemeClr>
            </a:solidFill>
            <a:latin typeface="Bahnschrift" panose="020B0502040204020203" pitchFamily="34" charset="0"/>
          </a:endParaRPr>
        </a:p>
      </xdr:txBody>
    </xdr:sp>
    <xdr:clientData/>
  </xdr:twoCellAnchor>
  <xdr:twoCellAnchor editAs="oneCell">
    <xdr:from>
      <xdr:col>4</xdr:col>
      <xdr:colOff>266723</xdr:colOff>
      <xdr:row>8</xdr:row>
      <xdr:rowOff>166692</xdr:rowOff>
    </xdr:from>
    <xdr:to>
      <xdr:col>5</xdr:col>
      <xdr:colOff>167663</xdr:colOff>
      <xdr:row>21</xdr:row>
      <xdr:rowOff>100017</xdr:rowOff>
    </xdr:to>
    <mc:AlternateContent xmlns:mc="http://schemas.openxmlformats.org/markup-compatibility/2006" xmlns:a14="http://schemas.microsoft.com/office/drawing/2010/main">
      <mc:Choice Requires="a14">
        <xdr:graphicFrame macro="">
          <xdr:nvGraphicFramePr>
            <xdr:cNvPr id="173" name="MonthName">
              <a:extLst>
                <a:ext uri="{FF2B5EF4-FFF2-40B4-BE49-F238E27FC236}">
                  <a16:creationId xmlns:a16="http://schemas.microsoft.com/office/drawing/2014/main" id="{E2CBBEE4-98E6-E022-59EE-C5AFA557FF82}"/>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2857523" y="1614492"/>
              <a:ext cx="54864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437217</xdr:colOff>
      <xdr:row>24</xdr:row>
      <xdr:rowOff>104776</xdr:rowOff>
    </xdr:from>
    <xdr:to>
      <xdr:col>5</xdr:col>
      <xdr:colOff>18117</xdr:colOff>
      <xdr:row>25</xdr:row>
      <xdr:rowOff>152401</xdr:rowOff>
    </xdr:to>
    <xdr:pic>
      <xdr:nvPicPr>
        <xdr:cNvPr id="180" name="Picture 179">
          <a:extLst>
            <a:ext uri="{FF2B5EF4-FFF2-40B4-BE49-F238E27FC236}">
              <a16:creationId xmlns:a16="http://schemas.microsoft.com/office/drawing/2014/main" id="{D62DF5C1-6371-54D3-D2B3-4D46104E5D0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3028017" y="4448176"/>
          <a:ext cx="228600" cy="228600"/>
        </a:xfrm>
        <a:prstGeom prst="rect">
          <a:avLst/>
        </a:prstGeom>
      </xdr:spPr>
    </xdr:pic>
    <xdr:clientData/>
  </xdr:twoCellAnchor>
  <xdr:twoCellAnchor editAs="oneCell">
    <xdr:from>
      <xdr:col>4</xdr:col>
      <xdr:colOff>400068</xdr:colOff>
      <xdr:row>26</xdr:row>
      <xdr:rowOff>171452</xdr:rowOff>
    </xdr:from>
    <xdr:to>
      <xdr:col>5</xdr:col>
      <xdr:colOff>26688</xdr:colOff>
      <xdr:row>28</xdr:row>
      <xdr:rowOff>83822</xdr:rowOff>
    </xdr:to>
    <xdr:pic>
      <xdr:nvPicPr>
        <xdr:cNvPr id="182" name="Picture 181">
          <a:extLst>
            <a:ext uri="{FF2B5EF4-FFF2-40B4-BE49-F238E27FC236}">
              <a16:creationId xmlns:a16="http://schemas.microsoft.com/office/drawing/2014/main" id="{865E4DD5-C7D8-0861-096F-1BEA975FD0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990868" y="4876802"/>
          <a:ext cx="274320" cy="274320"/>
        </a:xfrm>
        <a:prstGeom prst="rect">
          <a:avLst/>
        </a:prstGeom>
      </xdr:spPr>
    </xdr:pic>
    <xdr:clientData/>
  </xdr:twoCellAnchor>
  <xdr:twoCellAnchor>
    <xdr:from>
      <xdr:col>4</xdr:col>
      <xdr:colOff>259290</xdr:colOff>
      <xdr:row>1</xdr:row>
      <xdr:rowOff>169553</xdr:rowOff>
    </xdr:from>
    <xdr:to>
      <xdr:col>10</xdr:col>
      <xdr:colOff>487890</xdr:colOff>
      <xdr:row>3</xdr:row>
      <xdr:rowOff>81923</xdr:rowOff>
    </xdr:to>
    <xdr:sp macro="" textlink="">
      <xdr:nvSpPr>
        <xdr:cNvPr id="185" name="TextBox 184">
          <a:extLst>
            <a:ext uri="{FF2B5EF4-FFF2-40B4-BE49-F238E27FC236}">
              <a16:creationId xmlns:a16="http://schemas.microsoft.com/office/drawing/2014/main" id="{A7814AC9-81FE-BD9D-A368-3752DA178D7D}"/>
            </a:ext>
          </a:extLst>
        </xdr:cNvPr>
        <xdr:cNvSpPr txBox="1"/>
      </xdr:nvSpPr>
      <xdr:spPr>
        <a:xfrm>
          <a:off x="2850090" y="350528"/>
          <a:ext cx="4114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tx1">
                  <a:lumMod val="75000"/>
                  <a:lumOff val="25000"/>
                </a:schemeClr>
              </a:solidFill>
              <a:latin typeface="Bahnschrift" panose="020B0502040204020203" pitchFamily="34" charset="0"/>
            </a:rPr>
            <a:t>WALLET WATCH: INCOME &amp; SPENDING TRACKER</a:t>
          </a:r>
        </a:p>
      </xdr:txBody>
    </xdr:sp>
    <xdr:clientData/>
  </xdr:twoCellAnchor>
  <xdr:twoCellAnchor>
    <xdr:from>
      <xdr:col>5</xdr:col>
      <xdr:colOff>295300</xdr:colOff>
      <xdr:row>3</xdr:row>
      <xdr:rowOff>119064</xdr:rowOff>
    </xdr:from>
    <xdr:to>
      <xdr:col>11</xdr:col>
      <xdr:colOff>67996</xdr:colOff>
      <xdr:row>13</xdr:row>
      <xdr:rowOff>140483</xdr:rowOff>
    </xdr:to>
    <xdr:grpSp>
      <xdr:nvGrpSpPr>
        <xdr:cNvPr id="2" name="Group 1">
          <a:extLst>
            <a:ext uri="{FF2B5EF4-FFF2-40B4-BE49-F238E27FC236}">
              <a16:creationId xmlns:a16="http://schemas.microsoft.com/office/drawing/2014/main" id="{DDC0BA1D-6220-345C-D3A1-04E59BC9C502}"/>
            </a:ext>
          </a:extLst>
        </xdr:cNvPr>
        <xdr:cNvGrpSpPr/>
      </xdr:nvGrpSpPr>
      <xdr:grpSpPr>
        <a:xfrm>
          <a:off x="3533800" y="661989"/>
          <a:ext cx="3658896" cy="1831169"/>
          <a:chOff x="3533800" y="661989"/>
          <a:chExt cx="3658896" cy="1831169"/>
        </a:xfrm>
      </xdr:grpSpPr>
      <xdr:grpSp>
        <xdr:nvGrpSpPr>
          <xdr:cNvPr id="16" name="Group 15">
            <a:extLst>
              <a:ext uri="{FF2B5EF4-FFF2-40B4-BE49-F238E27FC236}">
                <a16:creationId xmlns:a16="http://schemas.microsoft.com/office/drawing/2014/main" id="{4D5DC6D4-5D4A-DF49-74C9-003160338874}"/>
              </a:ext>
            </a:extLst>
          </xdr:cNvPr>
          <xdr:cNvGrpSpPr/>
        </xdr:nvGrpSpPr>
        <xdr:grpSpPr>
          <a:xfrm>
            <a:off x="3533800" y="661989"/>
            <a:ext cx="3658896" cy="1831169"/>
            <a:chOff x="10820400" y="733425"/>
            <a:chExt cx="3658896" cy="1831169"/>
          </a:xfrm>
        </xdr:grpSpPr>
        <xdr:pic>
          <xdr:nvPicPr>
            <xdr:cNvPr id="13" name="Picture 12">
              <a:extLst>
                <a:ext uri="{FF2B5EF4-FFF2-40B4-BE49-F238E27FC236}">
                  <a16:creationId xmlns:a16="http://schemas.microsoft.com/office/drawing/2014/main" id="{7FAD2D65-C79B-6B28-97C5-1769C36402C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3261156" y="735794"/>
              <a:ext cx="1218140" cy="1828800"/>
            </a:xfrm>
            <a:prstGeom prst="rect">
              <a:avLst/>
            </a:prstGeom>
          </xdr:spPr>
        </xdr:pic>
        <xdr:sp macro="" textlink="">
          <xdr:nvSpPr>
            <xdr:cNvPr id="4" name="Rectangle: Rounded Corners 3">
              <a:extLst>
                <a:ext uri="{FF2B5EF4-FFF2-40B4-BE49-F238E27FC236}">
                  <a16:creationId xmlns:a16="http://schemas.microsoft.com/office/drawing/2014/main" id="{9885669E-7771-243E-4163-13130869BFF8}"/>
                </a:ext>
              </a:extLst>
            </xdr:cNvPr>
            <xdr:cNvSpPr/>
          </xdr:nvSpPr>
          <xdr:spPr>
            <a:xfrm>
              <a:off x="10820400" y="733425"/>
              <a:ext cx="3657600" cy="1828800"/>
            </a:xfrm>
            <a:prstGeom prst="roundRect">
              <a:avLst>
                <a:gd name="adj" fmla="val 5469"/>
              </a:avLst>
            </a:prstGeom>
            <a:gradFill flip="none" rotWithShape="1">
              <a:gsLst>
                <a:gs pos="50000">
                  <a:srgbClr val="0E3D2E">
                    <a:lumMod val="100000"/>
                  </a:srgbClr>
                </a:gs>
                <a:gs pos="62000">
                  <a:srgbClr val="1C5A45">
                    <a:alpha val="98000"/>
                  </a:srgbClr>
                </a:gs>
                <a:gs pos="91000">
                  <a:srgbClr val="35836C">
                    <a:alpha val="67000"/>
                  </a:srgbClr>
                </a:gs>
              </a:gsLst>
              <a:lin ang="1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5" name="Picture 14">
            <a:extLst>
              <a:ext uri="{FF2B5EF4-FFF2-40B4-BE49-F238E27FC236}">
                <a16:creationId xmlns:a16="http://schemas.microsoft.com/office/drawing/2014/main" id="{677480AE-8AF2-A367-DC2D-4B96605E4249}"/>
              </a:ext>
            </a:extLst>
          </xdr:cNvPr>
          <xdr:cNvPicPr>
            <a:picLocks noChangeAspect="1"/>
          </xdr:cNvPicPr>
        </xdr:nvPicPr>
        <xdr:blipFill>
          <a:blip xmlns:r="http://schemas.openxmlformats.org/officeDocument/2006/relationships" r:embed="rId27" cstate="print">
            <a:lum bright="70000" contrast="-70000"/>
            <a:extLst>
              <a:ext uri="{28A0092B-C50C-407E-A947-70E740481C1C}">
                <a14:useLocalDpi xmlns:a14="http://schemas.microsoft.com/office/drawing/2010/main" val="0"/>
              </a:ext>
            </a:extLst>
          </a:blip>
          <a:stretch>
            <a:fillRect/>
          </a:stretch>
        </xdr:blipFill>
        <xdr:spPr>
          <a:xfrm>
            <a:off x="3709976" y="809589"/>
            <a:ext cx="1018756" cy="182880"/>
          </a:xfrm>
          <a:prstGeom prst="rect">
            <a:avLst/>
          </a:prstGeom>
        </xdr:spPr>
      </xdr:pic>
      <xdr:pic>
        <xdr:nvPicPr>
          <xdr:cNvPr id="6" name="Picture 5">
            <a:extLst>
              <a:ext uri="{FF2B5EF4-FFF2-40B4-BE49-F238E27FC236}">
                <a16:creationId xmlns:a16="http://schemas.microsoft.com/office/drawing/2014/main" id="{FA46D44E-0FEA-2845-30AC-475A430A7090}"/>
              </a:ext>
            </a:extLst>
          </xdr:cNvPr>
          <xdr:cNvPicPr>
            <a:picLocks noChangeAspect="1"/>
          </xdr:cNvPicPr>
        </xdr:nvPicPr>
        <xdr:blipFill>
          <a:blip xmlns:r="http://schemas.openxmlformats.org/officeDocument/2006/relationships" r:embed="rId28" cstate="print">
            <a:alphaModFix/>
            <a:grayscl/>
            <a:extLst>
              <a:ext uri="{28A0092B-C50C-407E-A947-70E740481C1C}">
                <a14:useLocalDpi xmlns:a14="http://schemas.microsoft.com/office/drawing/2010/main" val="0"/>
              </a:ext>
            </a:extLst>
          </a:blip>
          <a:stretch>
            <a:fillRect/>
          </a:stretch>
        </xdr:blipFill>
        <xdr:spPr>
          <a:xfrm>
            <a:off x="3833864" y="1176337"/>
            <a:ext cx="530352" cy="530352"/>
          </a:xfrm>
          <a:prstGeom prst="rect">
            <a:avLst/>
          </a:prstGeom>
        </xdr:spPr>
      </xdr:pic>
      <xdr:pic>
        <xdr:nvPicPr>
          <xdr:cNvPr id="73" name="Picture 72">
            <a:extLst>
              <a:ext uri="{FF2B5EF4-FFF2-40B4-BE49-F238E27FC236}">
                <a16:creationId xmlns:a16="http://schemas.microsoft.com/office/drawing/2014/main" id="{5D238798-30B0-CB43-59AB-EB3D8AC3F154}"/>
              </a:ext>
            </a:extLst>
          </xdr:cNvPr>
          <xdr:cNvPicPr>
            <a:picLocks noChangeAspect="1"/>
          </xdr:cNvPicPr>
        </xdr:nvPicPr>
        <xdr:blipFill>
          <a:blip xmlns:r="http://schemas.openxmlformats.org/officeDocument/2006/relationships" r:embed="rId29"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rot="20340000">
            <a:off x="3633825" y="1233675"/>
            <a:ext cx="137160" cy="137160"/>
          </a:xfrm>
          <a:prstGeom prst="rect">
            <a:avLst/>
          </a:prstGeom>
        </xdr:spPr>
      </xdr:pic>
      <xdr:sp macro="" textlink="">
        <xdr:nvSpPr>
          <xdr:cNvPr id="17" name="TextBox 16">
            <a:extLst>
              <a:ext uri="{FF2B5EF4-FFF2-40B4-BE49-F238E27FC236}">
                <a16:creationId xmlns:a16="http://schemas.microsoft.com/office/drawing/2014/main" id="{354144CD-D136-3937-605F-28C615A1FB11}"/>
              </a:ext>
            </a:extLst>
          </xdr:cNvPr>
          <xdr:cNvSpPr txBox="1"/>
        </xdr:nvSpPr>
        <xdr:spPr>
          <a:xfrm rot="16200000">
            <a:off x="3483891" y="1383481"/>
            <a:ext cx="45720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aseline="0">
                <a:solidFill>
                  <a:schemeClr val="bg1">
                    <a:lumMod val="95000"/>
                  </a:schemeClr>
                </a:solidFill>
                <a:latin typeface="Bahnschrift" panose="020B0502040204020203" pitchFamily="34" charset="0"/>
              </a:rPr>
              <a:t>trink</a:t>
            </a:r>
            <a:endParaRPr lang="en-US" sz="800">
              <a:solidFill>
                <a:schemeClr val="bg1">
                  <a:lumMod val="95000"/>
                </a:schemeClr>
              </a:solidFill>
              <a:latin typeface="Bahnschrift" panose="020B0502040204020203" pitchFamily="34" charset="0"/>
            </a:endParaRPr>
          </a:p>
        </xdr:txBody>
      </xdr:sp>
      <xdr:sp macro="" textlink="Analysis!C4">
        <xdr:nvSpPr>
          <xdr:cNvPr id="18" name="TextBox 17">
            <a:extLst>
              <a:ext uri="{FF2B5EF4-FFF2-40B4-BE49-F238E27FC236}">
                <a16:creationId xmlns:a16="http://schemas.microsoft.com/office/drawing/2014/main" id="{9B5B6911-EA91-A2F4-6EE4-C768C8920539}"/>
              </a:ext>
            </a:extLst>
          </xdr:cNvPr>
          <xdr:cNvSpPr txBox="1"/>
        </xdr:nvSpPr>
        <xdr:spPr>
          <a:xfrm>
            <a:off x="3895792" y="1728801"/>
            <a:ext cx="1828800" cy="240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565F161-7E3B-45AB-9714-B365426EDC1C}" type="TxLink">
              <a:rPr lang="en-US" sz="1600" b="1" i="0" u="none" strike="noStrike" cap="none" spc="0">
                <a:ln w="0"/>
                <a:solidFill>
                  <a:schemeClr val="bg1">
                    <a:lumMod val="65000"/>
                  </a:schemeClr>
                </a:solidFill>
                <a:effectLst>
                  <a:outerShdw blurRad="38100" dist="19050" dir="2700000" algn="tl" rotWithShape="0">
                    <a:schemeClr val="dk1">
                      <a:alpha val="40000"/>
                    </a:schemeClr>
                  </a:outerShdw>
                </a:effectLst>
                <a:latin typeface="Bahnschrift" panose="020B0502040204020203" pitchFamily="34" charset="0"/>
              </a:rPr>
              <a:pPr algn="l"/>
              <a:t>**** **** **** 2021</a:t>
            </a:fld>
            <a:endParaRPr lang="en-US" sz="1100" b="1" cap="none" spc="0">
              <a:ln w="0"/>
              <a:solidFill>
                <a:schemeClr val="bg1">
                  <a:lumMod val="65000"/>
                </a:schemeClr>
              </a:solidFill>
              <a:effectLst>
                <a:outerShdw blurRad="38100" dist="19050" dir="2700000" algn="tl" rotWithShape="0">
                  <a:schemeClr val="dk1">
                    <a:alpha val="40000"/>
                  </a:schemeClr>
                </a:outerShdw>
              </a:effectLst>
              <a:latin typeface="Bahnschrift" panose="020B0502040204020203" pitchFamily="34" charset="0"/>
            </a:endParaRPr>
          </a:p>
        </xdr:txBody>
      </xdr:sp>
      <xdr:sp macro="" textlink="">
        <xdr:nvSpPr>
          <xdr:cNvPr id="19" name="TextBox 18">
            <a:extLst>
              <a:ext uri="{FF2B5EF4-FFF2-40B4-BE49-F238E27FC236}">
                <a16:creationId xmlns:a16="http://schemas.microsoft.com/office/drawing/2014/main" id="{D03470B3-E80E-F462-999A-1F39D92A5279}"/>
              </a:ext>
            </a:extLst>
          </xdr:cNvPr>
          <xdr:cNvSpPr txBox="1"/>
        </xdr:nvSpPr>
        <xdr:spPr>
          <a:xfrm>
            <a:off x="4405415" y="1885959"/>
            <a:ext cx="484632" cy="338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aseline="0">
                <a:solidFill>
                  <a:schemeClr val="bg1">
                    <a:lumMod val="75000"/>
                  </a:schemeClr>
                </a:solidFill>
                <a:latin typeface="Bahnschrift" panose="020B0502040204020203" pitchFamily="34" charset="0"/>
              </a:rPr>
              <a:t>VALID</a:t>
            </a:r>
          </a:p>
          <a:p>
            <a:pPr algn="l"/>
            <a:r>
              <a:rPr lang="en-US" sz="800" baseline="0">
                <a:solidFill>
                  <a:schemeClr val="bg1">
                    <a:lumMod val="75000"/>
                  </a:schemeClr>
                </a:solidFill>
                <a:latin typeface="Bahnschrift" panose="020B0502040204020203" pitchFamily="34" charset="0"/>
              </a:rPr>
              <a:t>THRU</a:t>
            </a:r>
            <a:endParaRPr lang="en-US" sz="800">
              <a:solidFill>
                <a:schemeClr val="bg1">
                  <a:lumMod val="75000"/>
                </a:schemeClr>
              </a:solidFill>
              <a:latin typeface="Bahnschrift" panose="020B0502040204020203" pitchFamily="34" charset="0"/>
            </a:endParaRPr>
          </a:p>
        </xdr:txBody>
      </xdr:sp>
      <xdr:sp macro="" textlink="Analysis!D4">
        <xdr:nvSpPr>
          <xdr:cNvPr id="20" name="TextBox 19">
            <a:extLst>
              <a:ext uri="{FF2B5EF4-FFF2-40B4-BE49-F238E27FC236}">
                <a16:creationId xmlns:a16="http://schemas.microsoft.com/office/drawing/2014/main" id="{92D7A666-0C90-45AE-B3E6-B29C2A4C6C66}"/>
              </a:ext>
            </a:extLst>
          </xdr:cNvPr>
          <xdr:cNvSpPr txBox="1"/>
        </xdr:nvSpPr>
        <xdr:spPr>
          <a:xfrm>
            <a:off x="4719663" y="2019313"/>
            <a:ext cx="502920" cy="118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2F8D689-72A7-4DA7-8699-38988174B7D9}" type="TxLink">
              <a:rPr lang="en-US" sz="1050" b="0" i="0" u="none" strike="noStrike">
                <a:solidFill>
                  <a:schemeClr val="bg1">
                    <a:lumMod val="75000"/>
                  </a:schemeClr>
                </a:solidFill>
                <a:latin typeface="Bahnschrift"/>
              </a:rPr>
              <a:pPr algn="l"/>
              <a:t>12/32</a:t>
            </a:fld>
            <a:endParaRPr lang="en-US" sz="700">
              <a:solidFill>
                <a:schemeClr val="bg1">
                  <a:lumMod val="75000"/>
                </a:schemeClr>
              </a:solidFill>
              <a:latin typeface="+mj-lt"/>
            </a:endParaRPr>
          </a:p>
        </xdr:txBody>
      </xdr:sp>
      <xdr:sp macro="" textlink="Analysis!B4">
        <xdr:nvSpPr>
          <xdr:cNvPr id="21" name="TextBox 20">
            <a:extLst>
              <a:ext uri="{FF2B5EF4-FFF2-40B4-BE49-F238E27FC236}">
                <a16:creationId xmlns:a16="http://schemas.microsoft.com/office/drawing/2014/main" id="{AA5104F0-4DBF-4A5F-9994-8821E98724B7}"/>
              </a:ext>
            </a:extLst>
          </xdr:cNvPr>
          <xdr:cNvSpPr txBox="1"/>
        </xdr:nvSpPr>
        <xdr:spPr>
          <a:xfrm>
            <a:off x="3605234" y="2185985"/>
            <a:ext cx="15544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59144C-95F5-49A7-9666-6B2B27953727}" type="TxLink">
              <a:rPr lang="en-US" sz="1100" b="0" i="0" u="none" strike="noStrike">
                <a:solidFill>
                  <a:schemeClr val="bg1">
                    <a:lumMod val="95000"/>
                  </a:schemeClr>
                </a:solidFill>
                <a:latin typeface="Bahnschrift"/>
              </a:rPr>
              <a:pPr algn="l"/>
              <a:t>ABDOOL U. YAKUBU</a:t>
            </a:fld>
            <a:endParaRPr lang="en-US" sz="1100">
              <a:solidFill>
                <a:schemeClr val="bg1">
                  <a:lumMod val="95000"/>
                </a:schemeClr>
              </a:solidFill>
            </a:endParaRPr>
          </a:p>
        </xdr:txBody>
      </xdr:sp>
      <xdr:pic>
        <xdr:nvPicPr>
          <xdr:cNvPr id="25" name="Picture 24">
            <a:extLst>
              <a:ext uri="{FF2B5EF4-FFF2-40B4-BE49-F238E27FC236}">
                <a16:creationId xmlns:a16="http://schemas.microsoft.com/office/drawing/2014/main" id="{6F32B08D-DFDC-443E-9C16-23BD68234F23}"/>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6382101" y="1885952"/>
            <a:ext cx="640080" cy="362167"/>
          </a:xfrm>
          <a:prstGeom prst="rect">
            <a:avLst/>
          </a:prstGeom>
        </xdr:spPr>
      </xdr:pic>
      <xdr:sp macro="" textlink="">
        <xdr:nvSpPr>
          <xdr:cNvPr id="26" name="TextBox 25">
            <a:extLst>
              <a:ext uri="{FF2B5EF4-FFF2-40B4-BE49-F238E27FC236}">
                <a16:creationId xmlns:a16="http://schemas.microsoft.com/office/drawing/2014/main" id="{F65CE99E-1346-4E76-A799-962AA04B2820}"/>
              </a:ext>
            </a:extLst>
          </xdr:cNvPr>
          <xdr:cNvSpPr txBox="1"/>
        </xdr:nvSpPr>
        <xdr:spPr>
          <a:xfrm>
            <a:off x="6336381" y="2252665"/>
            <a:ext cx="7315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1"/>
                </a:solidFill>
                <a:latin typeface="Bahnschrift" panose="020B0502040204020203" pitchFamily="34" charset="0"/>
              </a:rPr>
              <a:t>mastercard</a:t>
            </a:r>
          </a:p>
        </xdr:txBody>
      </xdr:sp>
      <xdr:sp macro="" textlink="">
        <xdr:nvSpPr>
          <xdr:cNvPr id="27" name="TextBox 26">
            <a:extLst>
              <a:ext uri="{FF2B5EF4-FFF2-40B4-BE49-F238E27FC236}">
                <a16:creationId xmlns:a16="http://schemas.microsoft.com/office/drawing/2014/main" id="{27D48753-5664-D086-FCC1-A5349A17A292}"/>
              </a:ext>
            </a:extLst>
          </xdr:cNvPr>
          <xdr:cNvSpPr txBox="1">
            <a:spLocks/>
          </xdr:cNvSpPr>
        </xdr:nvSpPr>
        <xdr:spPr>
          <a:xfrm>
            <a:off x="5905521" y="685804"/>
            <a:ext cx="1188720" cy="276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75000"/>
                  </a:schemeClr>
                </a:solidFill>
                <a:latin typeface="Wide Latin" panose="020A0A07050505020404" pitchFamily="18" charset="0"/>
              </a:rPr>
              <a:t>BONUS</a:t>
            </a:r>
          </a:p>
        </xdr:txBody>
      </xdr:sp>
    </xdr:grpSp>
    <xdr:clientData/>
  </xdr:twoCellAnchor>
  <xdr:twoCellAnchor>
    <xdr:from>
      <xdr:col>9</xdr:col>
      <xdr:colOff>40018</xdr:colOff>
      <xdr:row>7</xdr:row>
      <xdr:rowOff>57162</xdr:rowOff>
    </xdr:from>
    <xdr:to>
      <xdr:col>10</xdr:col>
      <xdr:colOff>581038</xdr:colOff>
      <xdr:row>9</xdr:row>
      <xdr:rowOff>60972</xdr:rowOff>
    </xdr:to>
    <xdr:sp macro="" textlink="Analysis!E11">
      <xdr:nvSpPr>
        <xdr:cNvPr id="71" name="TextBox 70">
          <a:extLst>
            <a:ext uri="{FF2B5EF4-FFF2-40B4-BE49-F238E27FC236}">
              <a16:creationId xmlns:a16="http://schemas.microsoft.com/office/drawing/2014/main" id="{A6E6F166-3E62-3A3B-9EEB-89AAFF768CC1}"/>
            </a:ext>
          </a:extLst>
        </xdr:cNvPr>
        <xdr:cNvSpPr txBox="1"/>
      </xdr:nvSpPr>
      <xdr:spPr>
        <a:xfrm>
          <a:off x="5869318" y="1323987"/>
          <a:ext cx="11887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6C7358-73DA-41CA-B808-C71AF5FE368D}" type="TxLink">
            <a:rPr lang="en-US" sz="2000" b="0" i="0" u="none" strike="noStrike">
              <a:solidFill>
                <a:schemeClr val="bg1"/>
              </a:solidFill>
              <a:latin typeface="Bahnschrift" panose="020B0502040204020203" pitchFamily="34" charset="0"/>
              <a:ea typeface="Calibri"/>
              <a:cs typeface="Calibri"/>
            </a:rPr>
            <a:pPr algn="ctr"/>
            <a:t>₺35.25K</a:t>
          </a:fld>
          <a:endParaRPr lang="en-US" sz="2000">
            <a:solidFill>
              <a:schemeClr val="bg1"/>
            </a:solidFill>
            <a:latin typeface="Bahnschrift" panose="020B0502040204020203" pitchFamily="34" charset="0"/>
          </a:endParaRPr>
        </a:p>
      </xdr:txBody>
    </xdr:sp>
    <xdr:clientData/>
  </xdr:twoCellAnchor>
  <xdr:twoCellAnchor>
    <xdr:from>
      <xdr:col>9</xdr:col>
      <xdr:colOff>40018</xdr:colOff>
      <xdr:row>6</xdr:row>
      <xdr:rowOff>33342</xdr:rowOff>
    </xdr:from>
    <xdr:to>
      <xdr:col>10</xdr:col>
      <xdr:colOff>581038</xdr:colOff>
      <xdr:row>7</xdr:row>
      <xdr:rowOff>97157</xdr:rowOff>
    </xdr:to>
    <xdr:sp macro="" textlink="">
      <xdr:nvSpPr>
        <xdr:cNvPr id="37" name="TextBox 36">
          <a:extLst>
            <a:ext uri="{FF2B5EF4-FFF2-40B4-BE49-F238E27FC236}">
              <a16:creationId xmlns:a16="http://schemas.microsoft.com/office/drawing/2014/main" id="{B30E8169-02B7-598F-6498-909B043C5DF8}"/>
            </a:ext>
          </a:extLst>
        </xdr:cNvPr>
        <xdr:cNvSpPr txBox="1"/>
      </xdr:nvSpPr>
      <xdr:spPr>
        <a:xfrm>
          <a:off x="5869318" y="1119192"/>
          <a:ext cx="1188720" cy="24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chemeClr val="bg1">
                  <a:lumMod val="85000"/>
                </a:schemeClr>
              </a:solidFill>
              <a:latin typeface="Bahnschrift" panose="020B0502040204020203" pitchFamily="34" charset="0"/>
            </a:rPr>
            <a:t>Available Balance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8.025606365743" createdVersion="8" refreshedVersion="8" minRefreshableVersion="3" recordCount="486" xr:uid="{EE93A660-7B9B-4D87-A6CE-CF84F180635F}">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Name" numFmtId="0">
      <sharedItems count="10">
        <s v="Jan"/>
        <s v="Feb"/>
        <s v="Mar"/>
        <s v="Apr"/>
        <s v="May"/>
        <s v="Jun"/>
        <s v="Jul"/>
        <s v="Aug"/>
        <s v="Sep"/>
        <s v="Oct"/>
      </sharedItems>
    </cacheField>
    <cacheField name="MonthNum" numFmtId="0">
      <sharedItems containsSemiMixedTypes="0" containsString="0" containsNumber="1" containsInteger="1" minValue="1" maxValue="10" count="10">
        <n v="1"/>
        <n v="2"/>
        <n v="3"/>
        <n v="4"/>
        <n v="5"/>
        <n v="6"/>
        <n v="7"/>
        <n v="8"/>
        <n v="9"/>
        <n v="10"/>
      </sharedItems>
    </cacheField>
    <cacheField name="Week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279239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x v="0"/>
    <x v="0"/>
    <x v="0"/>
    <x v="0"/>
    <x v="0"/>
    <n v="5000"/>
  </r>
  <r>
    <d v="2021-01-04T00:00:00"/>
    <s v="Drink"/>
    <n v="5"/>
    <m/>
    <x v="1"/>
    <x v="1"/>
    <x v="1"/>
    <x v="0"/>
    <x v="0"/>
    <x v="0"/>
    <n v="-5"/>
  </r>
  <r>
    <d v="2021-01-05T00:00:00"/>
    <s v="Estate Mangement"/>
    <n v="900"/>
    <m/>
    <x v="2"/>
    <x v="2"/>
    <x v="1"/>
    <x v="0"/>
    <x v="0"/>
    <x v="1"/>
    <n v="-900"/>
  </r>
  <r>
    <d v="2021-01-05T00:00:00"/>
    <s v="Financail upgrade"/>
    <n v="150"/>
    <m/>
    <x v="3"/>
    <x v="3"/>
    <x v="1"/>
    <x v="0"/>
    <x v="0"/>
    <x v="1"/>
    <n v="-150"/>
  </r>
  <r>
    <d v="2021-01-05T00:00:00"/>
    <s v="Drink"/>
    <n v="5"/>
    <m/>
    <x v="1"/>
    <x v="1"/>
    <x v="1"/>
    <x v="0"/>
    <x v="0"/>
    <x v="1"/>
    <n v="-5"/>
  </r>
  <r>
    <d v="2021-01-06T00:00:00"/>
    <s v="Drink"/>
    <n v="5"/>
    <m/>
    <x v="1"/>
    <x v="1"/>
    <x v="1"/>
    <x v="0"/>
    <x v="0"/>
    <x v="2"/>
    <n v="-5"/>
  </r>
  <r>
    <d v="2021-01-07T00:00:00"/>
    <s v="Drink"/>
    <n v="5"/>
    <m/>
    <x v="1"/>
    <x v="1"/>
    <x v="1"/>
    <x v="0"/>
    <x v="0"/>
    <x v="3"/>
    <n v="-5"/>
  </r>
  <r>
    <d v="2021-01-08T00:00:00"/>
    <s v="Drink"/>
    <n v="5"/>
    <m/>
    <x v="1"/>
    <x v="1"/>
    <x v="1"/>
    <x v="0"/>
    <x v="0"/>
    <x v="4"/>
    <n v="-5"/>
  </r>
  <r>
    <d v="2021-01-08T00:00:00"/>
    <s v="Green's"/>
    <n v="155"/>
    <m/>
    <x v="4"/>
    <x v="2"/>
    <x v="1"/>
    <x v="0"/>
    <x v="0"/>
    <x v="4"/>
    <n v="-155"/>
  </r>
  <r>
    <d v="2021-01-11T00:00:00"/>
    <s v="Power source"/>
    <n v="50"/>
    <m/>
    <x v="5"/>
    <x v="2"/>
    <x v="1"/>
    <x v="0"/>
    <x v="0"/>
    <x v="0"/>
    <n v="-50"/>
  </r>
  <r>
    <d v="2021-01-11T00:00:00"/>
    <s v="Drink"/>
    <n v="5"/>
    <m/>
    <x v="1"/>
    <x v="1"/>
    <x v="1"/>
    <x v="0"/>
    <x v="0"/>
    <x v="0"/>
    <n v="-5"/>
  </r>
  <r>
    <d v="2021-01-12T00:00:00"/>
    <s v="Drink"/>
    <n v="5"/>
    <m/>
    <x v="1"/>
    <x v="1"/>
    <x v="1"/>
    <x v="0"/>
    <x v="0"/>
    <x v="1"/>
    <n v="-5"/>
  </r>
  <r>
    <d v="2021-01-13T00:00:00"/>
    <s v="Fuel"/>
    <n v="77"/>
    <m/>
    <x v="1"/>
    <x v="1"/>
    <x v="1"/>
    <x v="0"/>
    <x v="0"/>
    <x v="2"/>
    <n v="-77"/>
  </r>
  <r>
    <d v="2021-01-13T00:00:00"/>
    <s v="Drink"/>
    <n v="5"/>
    <m/>
    <x v="1"/>
    <x v="1"/>
    <x v="1"/>
    <x v="0"/>
    <x v="0"/>
    <x v="2"/>
    <n v="-5"/>
  </r>
  <r>
    <d v="2021-01-14T00:00:00"/>
    <s v="Drink"/>
    <n v="5"/>
    <m/>
    <x v="1"/>
    <x v="1"/>
    <x v="1"/>
    <x v="0"/>
    <x v="0"/>
    <x v="3"/>
    <n v="-5"/>
  </r>
  <r>
    <d v="2021-01-15T00:00:00"/>
    <s v="Green's"/>
    <n v="135"/>
    <m/>
    <x v="4"/>
    <x v="2"/>
    <x v="1"/>
    <x v="0"/>
    <x v="0"/>
    <x v="4"/>
    <n v="-135"/>
  </r>
  <r>
    <d v="2021-01-15T00:00:00"/>
    <s v="Drink"/>
    <n v="5"/>
    <m/>
    <x v="1"/>
    <x v="1"/>
    <x v="1"/>
    <x v="0"/>
    <x v="0"/>
    <x v="4"/>
    <n v="-5"/>
  </r>
  <r>
    <d v="2021-01-16T00:00:00"/>
    <s v="Drink"/>
    <n v="5"/>
    <m/>
    <x v="1"/>
    <x v="1"/>
    <x v="1"/>
    <x v="0"/>
    <x v="0"/>
    <x v="5"/>
    <n v="-5"/>
  </r>
  <r>
    <d v="2021-01-16T00:00:00"/>
    <s v="Cinemas"/>
    <n v="40"/>
    <m/>
    <x v="6"/>
    <x v="4"/>
    <x v="1"/>
    <x v="0"/>
    <x v="0"/>
    <x v="5"/>
    <n v="-40"/>
  </r>
  <r>
    <d v="2021-01-16T00:00:00"/>
    <s v="Fashionistas"/>
    <n v="98"/>
    <m/>
    <x v="7"/>
    <x v="4"/>
    <x v="1"/>
    <x v="0"/>
    <x v="0"/>
    <x v="5"/>
    <n v="-98"/>
  </r>
  <r>
    <d v="2021-01-16T00:00:00"/>
    <s v="Burger"/>
    <n v="52"/>
    <m/>
    <x v="8"/>
    <x v="1"/>
    <x v="1"/>
    <x v="0"/>
    <x v="0"/>
    <x v="5"/>
    <n v="-52"/>
  </r>
  <r>
    <d v="2021-01-17T00:00:00"/>
    <s v="Uba"/>
    <n v="28"/>
    <m/>
    <x v="9"/>
    <x v="3"/>
    <x v="1"/>
    <x v="0"/>
    <x v="0"/>
    <x v="6"/>
    <n v="-28"/>
  </r>
  <r>
    <d v="2021-01-18T00:00:00"/>
    <s v="Onlne earning"/>
    <m/>
    <n v="4500"/>
    <x v="10"/>
    <x v="5"/>
    <x v="0"/>
    <x v="0"/>
    <x v="0"/>
    <x v="0"/>
    <n v="4500"/>
  </r>
  <r>
    <d v="2021-01-18T00:00:00"/>
    <s v="Drink"/>
    <n v="5"/>
    <m/>
    <x v="1"/>
    <x v="1"/>
    <x v="1"/>
    <x v="0"/>
    <x v="0"/>
    <x v="0"/>
    <n v="-5"/>
  </r>
  <r>
    <d v="2021-01-19T00:00:00"/>
    <s v="Drink"/>
    <n v="5"/>
    <m/>
    <x v="1"/>
    <x v="1"/>
    <x v="1"/>
    <x v="0"/>
    <x v="0"/>
    <x v="1"/>
    <n v="-5"/>
  </r>
  <r>
    <d v="2021-01-19T00:00:00"/>
    <s v="Onlne earning"/>
    <m/>
    <n v="4500"/>
    <x v="11"/>
    <x v="5"/>
    <x v="0"/>
    <x v="0"/>
    <x v="0"/>
    <x v="1"/>
    <n v="4500"/>
  </r>
  <r>
    <d v="2021-01-19T00:00:00"/>
    <s v="Phone"/>
    <n v="40"/>
    <m/>
    <x v="12"/>
    <x v="2"/>
    <x v="1"/>
    <x v="0"/>
    <x v="0"/>
    <x v="1"/>
    <n v="-40"/>
  </r>
  <r>
    <d v="2021-01-20T00:00:00"/>
    <s v="Sallah give away"/>
    <n v="45"/>
    <m/>
    <x v="13"/>
    <x v="4"/>
    <x v="1"/>
    <x v="0"/>
    <x v="0"/>
    <x v="2"/>
    <n v="-45"/>
  </r>
  <r>
    <d v="2021-01-20T00:00:00"/>
    <s v="Online streaming"/>
    <n v="32"/>
    <m/>
    <x v="6"/>
    <x v="4"/>
    <x v="1"/>
    <x v="0"/>
    <x v="0"/>
    <x v="2"/>
    <n v="-32"/>
  </r>
  <r>
    <d v="2021-01-20T00:00:00"/>
    <s v="Drink"/>
    <n v="5"/>
    <m/>
    <x v="1"/>
    <x v="1"/>
    <x v="1"/>
    <x v="0"/>
    <x v="0"/>
    <x v="2"/>
    <n v="-5"/>
  </r>
  <r>
    <d v="2021-01-21T00:00:00"/>
    <s v="Drink"/>
    <n v="5"/>
    <m/>
    <x v="1"/>
    <x v="1"/>
    <x v="1"/>
    <x v="0"/>
    <x v="0"/>
    <x v="3"/>
    <n v="-5"/>
  </r>
  <r>
    <d v="2021-01-22T00:00:00"/>
    <s v="Drink"/>
    <n v="5"/>
    <m/>
    <x v="1"/>
    <x v="1"/>
    <x v="1"/>
    <x v="0"/>
    <x v="0"/>
    <x v="4"/>
    <n v="-5"/>
  </r>
  <r>
    <d v="2021-01-22T00:00:00"/>
    <s v="Green's"/>
    <n v="170"/>
    <m/>
    <x v="4"/>
    <x v="2"/>
    <x v="1"/>
    <x v="0"/>
    <x v="0"/>
    <x v="4"/>
    <n v="-170"/>
  </r>
  <r>
    <d v="2021-01-23T00:00:00"/>
    <s v="Suya"/>
    <n v="37"/>
    <m/>
    <x v="8"/>
    <x v="1"/>
    <x v="1"/>
    <x v="0"/>
    <x v="0"/>
    <x v="5"/>
    <n v="-37"/>
  </r>
  <r>
    <d v="2021-01-24T00:00:00"/>
    <s v="Oha soup/White soup"/>
    <n v="12"/>
    <m/>
    <x v="8"/>
    <x v="1"/>
    <x v="1"/>
    <x v="0"/>
    <x v="0"/>
    <x v="6"/>
    <n v="-12"/>
  </r>
  <r>
    <d v="2021-01-25T00:00:00"/>
    <s v="Orphanage"/>
    <n v="55"/>
    <m/>
    <x v="14"/>
    <x v="6"/>
    <x v="1"/>
    <x v="0"/>
    <x v="0"/>
    <x v="0"/>
    <n v="-55"/>
  </r>
  <r>
    <d v="2021-01-25T00:00:00"/>
    <s v="Fuel"/>
    <n v="63"/>
    <m/>
    <x v="15"/>
    <x v="3"/>
    <x v="1"/>
    <x v="0"/>
    <x v="0"/>
    <x v="0"/>
    <n v="-63"/>
  </r>
  <r>
    <d v="2021-01-25T00:00:00"/>
    <s v="Drink"/>
    <n v="5"/>
    <m/>
    <x v="1"/>
    <x v="1"/>
    <x v="1"/>
    <x v="0"/>
    <x v="0"/>
    <x v="0"/>
    <n v="-5"/>
  </r>
  <r>
    <d v="2021-01-26T00:00:00"/>
    <s v="Drink"/>
    <n v="5"/>
    <m/>
    <x v="1"/>
    <x v="1"/>
    <x v="1"/>
    <x v="0"/>
    <x v="0"/>
    <x v="1"/>
    <n v="-5"/>
  </r>
  <r>
    <d v="2021-01-27T00:00:00"/>
    <s v="Drink"/>
    <n v="5"/>
    <m/>
    <x v="1"/>
    <x v="1"/>
    <x v="1"/>
    <x v="0"/>
    <x v="0"/>
    <x v="2"/>
    <n v="-5"/>
  </r>
  <r>
    <d v="2021-01-28T00:00:00"/>
    <s v="Drink"/>
    <n v="5"/>
    <m/>
    <x v="1"/>
    <x v="1"/>
    <x v="1"/>
    <x v="0"/>
    <x v="0"/>
    <x v="3"/>
    <n v="-5"/>
  </r>
  <r>
    <d v="2021-01-29T00:00:00"/>
    <s v="Drink"/>
    <n v="5"/>
    <m/>
    <x v="1"/>
    <x v="1"/>
    <x v="1"/>
    <x v="0"/>
    <x v="0"/>
    <x v="4"/>
    <n v="-5"/>
  </r>
  <r>
    <d v="2021-01-29T00:00:00"/>
    <s v="Green's"/>
    <n v="162"/>
    <m/>
    <x v="4"/>
    <x v="2"/>
    <x v="1"/>
    <x v="0"/>
    <x v="0"/>
    <x v="4"/>
    <n v="-162"/>
  </r>
  <r>
    <d v="2021-01-30T00:00:00"/>
    <s v="Trainers"/>
    <n v="125"/>
    <m/>
    <x v="7"/>
    <x v="4"/>
    <x v="1"/>
    <x v="0"/>
    <x v="0"/>
    <x v="5"/>
    <n v="-125"/>
  </r>
  <r>
    <d v="2021-01-30T00:00:00"/>
    <s v="Hangingout/Ticket"/>
    <n v="175"/>
    <m/>
    <x v="6"/>
    <x v="4"/>
    <x v="1"/>
    <x v="0"/>
    <x v="0"/>
    <x v="5"/>
    <n v="-175"/>
  </r>
  <r>
    <d v="2021-01-31T00:00:00"/>
    <s v="Fashionistas"/>
    <n v="145"/>
    <m/>
    <x v="7"/>
    <x v="4"/>
    <x v="1"/>
    <x v="0"/>
    <x v="0"/>
    <x v="6"/>
    <n v="-145"/>
  </r>
  <r>
    <d v="2021-01-31T00:00:00"/>
    <s v="Uba"/>
    <n v="23"/>
    <m/>
    <x v="9"/>
    <x v="3"/>
    <x v="1"/>
    <x v="0"/>
    <x v="0"/>
    <x v="6"/>
    <n v="-23"/>
  </r>
  <r>
    <d v="2021-02-01T00:00:00"/>
    <s v="Data With Decision"/>
    <m/>
    <n v="5000"/>
    <x v="0"/>
    <x v="0"/>
    <x v="0"/>
    <x v="1"/>
    <x v="1"/>
    <x v="0"/>
    <n v="5000"/>
  </r>
  <r>
    <d v="2021-02-01T00:00:00"/>
    <s v="Drink"/>
    <n v="5"/>
    <m/>
    <x v="1"/>
    <x v="1"/>
    <x v="1"/>
    <x v="1"/>
    <x v="1"/>
    <x v="0"/>
    <n v="-5"/>
  </r>
  <r>
    <d v="2021-02-02T00:00:00"/>
    <s v="Estate Mangement"/>
    <n v="900"/>
    <m/>
    <x v="2"/>
    <x v="2"/>
    <x v="1"/>
    <x v="1"/>
    <x v="1"/>
    <x v="1"/>
    <n v="-900"/>
  </r>
  <r>
    <d v="2021-02-02T00:00:00"/>
    <s v="Financail upgrade"/>
    <n v="150"/>
    <m/>
    <x v="3"/>
    <x v="3"/>
    <x v="1"/>
    <x v="1"/>
    <x v="1"/>
    <x v="1"/>
    <n v="-150"/>
  </r>
  <r>
    <d v="2021-02-02T00:00:00"/>
    <s v="Drink"/>
    <n v="5"/>
    <m/>
    <x v="1"/>
    <x v="1"/>
    <x v="1"/>
    <x v="1"/>
    <x v="1"/>
    <x v="1"/>
    <n v="-5"/>
  </r>
  <r>
    <d v="2021-02-03T00:00:00"/>
    <s v="Drink"/>
    <n v="5"/>
    <m/>
    <x v="1"/>
    <x v="1"/>
    <x v="1"/>
    <x v="1"/>
    <x v="1"/>
    <x v="2"/>
    <n v="-5"/>
  </r>
  <r>
    <d v="2021-02-04T00:00:00"/>
    <s v="Drink"/>
    <n v="5"/>
    <m/>
    <x v="1"/>
    <x v="1"/>
    <x v="1"/>
    <x v="1"/>
    <x v="1"/>
    <x v="3"/>
    <n v="-5"/>
  </r>
  <r>
    <d v="2021-02-05T00:00:00"/>
    <s v="Drink"/>
    <n v="5"/>
    <m/>
    <x v="1"/>
    <x v="1"/>
    <x v="1"/>
    <x v="1"/>
    <x v="1"/>
    <x v="4"/>
    <n v="-5"/>
  </r>
  <r>
    <d v="2021-02-05T00:00:00"/>
    <s v="Green's"/>
    <n v="205"/>
    <m/>
    <x v="4"/>
    <x v="2"/>
    <x v="1"/>
    <x v="1"/>
    <x v="1"/>
    <x v="4"/>
    <n v="-205"/>
  </r>
  <r>
    <d v="2021-02-08T00:00:00"/>
    <s v="Power source"/>
    <n v="51.1"/>
    <m/>
    <x v="5"/>
    <x v="2"/>
    <x v="1"/>
    <x v="1"/>
    <x v="1"/>
    <x v="0"/>
    <n v="-51.1"/>
  </r>
  <r>
    <d v="2021-02-08T00:00:00"/>
    <s v="Drink"/>
    <n v="5"/>
    <m/>
    <x v="1"/>
    <x v="1"/>
    <x v="1"/>
    <x v="1"/>
    <x v="1"/>
    <x v="0"/>
    <n v="-5"/>
  </r>
  <r>
    <d v="2021-02-09T00:00:00"/>
    <s v="Drink"/>
    <n v="5"/>
    <m/>
    <x v="1"/>
    <x v="1"/>
    <x v="1"/>
    <x v="1"/>
    <x v="1"/>
    <x v="1"/>
    <n v="-5"/>
  </r>
  <r>
    <d v="2021-02-10T00:00:00"/>
    <s v="Fuel"/>
    <n v="78"/>
    <m/>
    <x v="15"/>
    <x v="3"/>
    <x v="1"/>
    <x v="1"/>
    <x v="1"/>
    <x v="2"/>
    <n v="-78"/>
  </r>
  <r>
    <d v="2021-02-10T00:00:00"/>
    <s v="Drink"/>
    <n v="5"/>
    <m/>
    <x v="1"/>
    <x v="1"/>
    <x v="1"/>
    <x v="1"/>
    <x v="1"/>
    <x v="2"/>
    <n v="-5"/>
  </r>
  <r>
    <d v="2021-02-11T00:00:00"/>
    <s v="Drink"/>
    <n v="5"/>
    <m/>
    <x v="1"/>
    <x v="1"/>
    <x v="1"/>
    <x v="1"/>
    <x v="1"/>
    <x v="3"/>
    <n v="-5"/>
  </r>
  <r>
    <d v="2021-02-12T00:00:00"/>
    <s v="Green's"/>
    <n v="135.9"/>
    <m/>
    <x v="4"/>
    <x v="2"/>
    <x v="1"/>
    <x v="1"/>
    <x v="1"/>
    <x v="4"/>
    <n v="-135.9"/>
  </r>
  <r>
    <d v="2021-02-12T00:00:00"/>
    <s v="Drink"/>
    <n v="5"/>
    <m/>
    <x v="1"/>
    <x v="1"/>
    <x v="1"/>
    <x v="1"/>
    <x v="1"/>
    <x v="4"/>
    <n v="-5"/>
  </r>
  <r>
    <d v="2021-02-13T00:00:00"/>
    <s v="Drink"/>
    <n v="5"/>
    <m/>
    <x v="1"/>
    <x v="1"/>
    <x v="1"/>
    <x v="1"/>
    <x v="1"/>
    <x v="5"/>
    <n v="-5"/>
  </r>
  <r>
    <d v="2021-02-13T00:00:00"/>
    <s v="Cinemas"/>
    <n v="40.9"/>
    <m/>
    <x v="6"/>
    <x v="4"/>
    <x v="1"/>
    <x v="1"/>
    <x v="1"/>
    <x v="5"/>
    <n v="-40.9"/>
  </r>
  <r>
    <d v="2021-02-13T00:00:00"/>
    <s v="Fashionistas"/>
    <n v="99"/>
    <m/>
    <x v="7"/>
    <x v="4"/>
    <x v="1"/>
    <x v="1"/>
    <x v="1"/>
    <x v="5"/>
    <n v="-99"/>
  </r>
  <r>
    <d v="2021-02-13T00:00:00"/>
    <s v="Burger"/>
    <n v="53"/>
    <m/>
    <x v="8"/>
    <x v="1"/>
    <x v="1"/>
    <x v="1"/>
    <x v="1"/>
    <x v="5"/>
    <n v="-53"/>
  </r>
  <r>
    <d v="2021-02-14T00:00:00"/>
    <s v="Uba"/>
    <n v="28.9"/>
    <m/>
    <x v="9"/>
    <x v="3"/>
    <x v="1"/>
    <x v="1"/>
    <x v="1"/>
    <x v="6"/>
    <n v="-28.9"/>
  </r>
  <r>
    <d v="2021-02-15T00:00:00"/>
    <s v="Onlne earning"/>
    <m/>
    <n v="800"/>
    <x v="10"/>
    <x v="5"/>
    <x v="0"/>
    <x v="1"/>
    <x v="1"/>
    <x v="0"/>
    <n v="800"/>
  </r>
  <r>
    <d v="2021-02-15T00:00:00"/>
    <s v="Drink"/>
    <n v="5"/>
    <m/>
    <x v="1"/>
    <x v="1"/>
    <x v="1"/>
    <x v="1"/>
    <x v="1"/>
    <x v="0"/>
    <n v="-5"/>
  </r>
  <r>
    <d v="2021-02-16T00:00:00"/>
    <s v="Drink"/>
    <n v="5"/>
    <m/>
    <x v="1"/>
    <x v="1"/>
    <x v="1"/>
    <x v="1"/>
    <x v="1"/>
    <x v="1"/>
    <n v="-5"/>
  </r>
  <r>
    <d v="2021-02-16T00:00:00"/>
    <s v="Phone"/>
    <n v="40"/>
    <m/>
    <x v="12"/>
    <x v="2"/>
    <x v="1"/>
    <x v="1"/>
    <x v="1"/>
    <x v="1"/>
    <n v="-40"/>
  </r>
  <r>
    <d v="2021-02-17T00:00:00"/>
    <s v="Sallah give away"/>
    <n v="45.9"/>
    <m/>
    <x v="13"/>
    <x v="4"/>
    <x v="1"/>
    <x v="1"/>
    <x v="1"/>
    <x v="2"/>
    <n v="-45.9"/>
  </r>
  <r>
    <d v="2021-02-17T00:00:00"/>
    <s v="Online streaming"/>
    <n v="35"/>
    <m/>
    <x v="6"/>
    <x v="4"/>
    <x v="1"/>
    <x v="1"/>
    <x v="1"/>
    <x v="2"/>
    <n v="-35"/>
  </r>
  <r>
    <d v="2021-02-17T00:00:00"/>
    <s v="Drink"/>
    <n v="5"/>
    <m/>
    <x v="1"/>
    <x v="1"/>
    <x v="1"/>
    <x v="1"/>
    <x v="1"/>
    <x v="2"/>
    <n v="-5"/>
  </r>
  <r>
    <d v="2021-02-18T00:00:00"/>
    <s v="Drink"/>
    <n v="5"/>
    <m/>
    <x v="1"/>
    <x v="1"/>
    <x v="1"/>
    <x v="1"/>
    <x v="1"/>
    <x v="3"/>
    <n v="-5"/>
  </r>
  <r>
    <d v="2021-02-19T00:00:00"/>
    <s v="Drink"/>
    <n v="5"/>
    <m/>
    <x v="1"/>
    <x v="1"/>
    <x v="1"/>
    <x v="1"/>
    <x v="1"/>
    <x v="4"/>
    <n v="-5"/>
  </r>
  <r>
    <d v="2021-02-19T00:00:00"/>
    <s v="Green's"/>
    <n v="171"/>
    <m/>
    <x v="4"/>
    <x v="2"/>
    <x v="1"/>
    <x v="1"/>
    <x v="1"/>
    <x v="4"/>
    <n v="-171"/>
  </r>
  <r>
    <d v="2021-02-20T00:00:00"/>
    <s v="Suya"/>
    <n v="37.9"/>
    <m/>
    <x v="8"/>
    <x v="1"/>
    <x v="1"/>
    <x v="1"/>
    <x v="1"/>
    <x v="5"/>
    <n v="-37.9"/>
  </r>
  <r>
    <d v="2021-02-21T00:00:00"/>
    <s v="Oha soup/White soup"/>
    <n v="12.9"/>
    <m/>
    <x v="8"/>
    <x v="1"/>
    <x v="1"/>
    <x v="1"/>
    <x v="1"/>
    <x v="6"/>
    <n v="-12.9"/>
  </r>
  <r>
    <d v="2021-02-22T00:00:00"/>
    <s v="Orphanage"/>
    <n v="55"/>
    <m/>
    <x v="14"/>
    <x v="6"/>
    <x v="1"/>
    <x v="1"/>
    <x v="1"/>
    <x v="0"/>
    <n v="-55"/>
  </r>
  <r>
    <d v="2021-02-22T00:00:00"/>
    <s v="Fuel"/>
    <n v="64.099999999999994"/>
    <m/>
    <x v="15"/>
    <x v="3"/>
    <x v="1"/>
    <x v="1"/>
    <x v="1"/>
    <x v="0"/>
    <n v="-64.099999999999994"/>
  </r>
  <r>
    <d v="2021-02-22T00:00:00"/>
    <s v="Drink"/>
    <n v="5"/>
    <m/>
    <x v="1"/>
    <x v="1"/>
    <x v="1"/>
    <x v="1"/>
    <x v="1"/>
    <x v="0"/>
    <n v="-5"/>
  </r>
  <r>
    <d v="2021-02-23T00:00:00"/>
    <s v="Drink"/>
    <n v="5"/>
    <m/>
    <x v="1"/>
    <x v="1"/>
    <x v="1"/>
    <x v="1"/>
    <x v="1"/>
    <x v="1"/>
    <n v="-5"/>
  </r>
  <r>
    <d v="2021-02-24T00:00:00"/>
    <s v="Drink"/>
    <n v="5"/>
    <m/>
    <x v="1"/>
    <x v="1"/>
    <x v="1"/>
    <x v="1"/>
    <x v="1"/>
    <x v="2"/>
    <n v="-5"/>
  </r>
  <r>
    <d v="2021-02-25T00:00:00"/>
    <s v="Drink"/>
    <n v="5"/>
    <m/>
    <x v="1"/>
    <x v="1"/>
    <x v="1"/>
    <x v="1"/>
    <x v="1"/>
    <x v="3"/>
    <n v="-5"/>
  </r>
  <r>
    <d v="2021-02-26T00:00:00"/>
    <s v="Drink"/>
    <n v="5"/>
    <m/>
    <x v="1"/>
    <x v="1"/>
    <x v="1"/>
    <x v="1"/>
    <x v="1"/>
    <x v="4"/>
    <n v="-5"/>
  </r>
  <r>
    <d v="2021-02-26T00:00:00"/>
    <s v="Green's"/>
    <n v="162.9"/>
    <m/>
    <x v="4"/>
    <x v="2"/>
    <x v="1"/>
    <x v="1"/>
    <x v="1"/>
    <x v="4"/>
    <n v="-162.9"/>
  </r>
  <r>
    <d v="2021-02-27T00:00:00"/>
    <s v="Trainers"/>
    <n v="125.9"/>
    <m/>
    <x v="7"/>
    <x v="4"/>
    <x v="1"/>
    <x v="1"/>
    <x v="1"/>
    <x v="5"/>
    <n v="-125.9"/>
  </r>
  <r>
    <d v="2021-02-27T00:00:00"/>
    <s v="Global Fashion"/>
    <n v="137"/>
    <m/>
    <x v="7"/>
    <x v="4"/>
    <x v="1"/>
    <x v="1"/>
    <x v="1"/>
    <x v="5"/>
    <n v="-137"/>
  </r>
  <r>
    <d v="2021-02-28T00:00:00"/>
    <s v="Fashionistas"/>
    <n v="146.1"/>
    <m/>
    <x v="7"/>
    <x v="4"/>
    <x v="1"/>
    <x v="1"/>
    <x v="1"/>
    <x v="6"/>
    <n v="-146.1"/>
  </r>
  <r>
    <d v="2021-02-28T00:00:00"/>
    <s v="Uba"/>
    <n v="24.1"/>
    <m/>
    <x v="9"/>
    <x v="3"/>
    <x v="1"/>
    <x v="1"/>
    <x v="1"/>
    <x v="6"/>
    <n v="-24.1"/>
  </r>
  <r>
    <d v="2021-03-01T00:00:00"/>
    <s v="Data With Decision"/>
    <m/>
    <n v="5000"/>
    <x v="0"/>
    <x v="0"/>
    <x v="0"/>
    <x v="2"/>
    <x v="2"/>
    <x v="0"/>
    <n v="5000"/>
  </r>
  <r>
    <d v="2021-03-01T00:00:00"/>
    <s v="Drink"/>
    <n v="5"/>
    <m/>
    <x v="1"/>
    <x v="1"/>
    <x v="1"/>
    <x v="2"/>
    <x v="2"/>
    <x v="0"/>
    <n v="-5"/>
  </r>
  <r>
    <d v="2021-03-02T00:00:00"/>
    <s v="Estate Mangement"/>
    <n v="900"/>
    <m/>
    <x v="2"/>
    <x v="2"/>
    <x v="1"/>
    <x v="2"/>
    <x v="2"/>
    <x v="1"/>
    <n v="-900"/>
  </r>
  <r>
    <d v="2021-03-02T00:00:00"/>
    <s v="Financail upgrade"/>
    <n v="150"/>
    <m/>
    <x v="3"/>
    <x v="3"/>
    <x v="1"/>
    <x v="2"/>
    <x v="2"/>
    <x v="1"/>
    <n v="-150"/>
  </r>
  <r>
    <d v="2021-03-02T00:00:00"/>
    <s v="Drink"/>
    <n v="5"/>
    <m/>
    <x v="1"/>
    <x v="1"/>
    <x v="1"/>
    <x v="2"/>
    <x v="2"/>
    <x v="1"/>
    <n v="-5"/>
  </r>
  <r>
    <d v="2021-03-03T00:00:00"/>
    <s v="Drink"/>
    <n v="5"/>
    <m/>
    <x v="1"/>
    <x v="1"/>
    <x v="1"/>
    <x v="2"/>
    <x v="2"/>
    <x v="2"/>
    <n v="-5"/>
  </r>
  <r>
    <d v="2021-03-04T00:00:00"/>
    <s v="Drink"/>
    <n v="5"/>
    <m/>
    <x v="1"/>
    <x v="1"/>
    <x v="1"/>
    <x v="2"/>
    <x v="2"/>
    <x v="3"/>
    <n v="-5"/>
  </r>
  <r>
    <d v="2021-03-05T00:00:00"/>
    <s v="Drink"/>
    <n v="5"/>
    <m/>
    <x v="1"/>
    <x v="1"/>
    <x v="1"/>
    <x v="2"/>
    <x v="2"/>
    <x v="4"/>
    <n v="-5"/>
  </r>
  <r>
    <d v="2021-03-05T00:00:00"/>
    <s v="Green's"/>
    <n v="149"/>
    <m/>
    <x v="4"/>
    <x v="2"/>
    <x v="1"/>
    <x v="2"/>
    <x v="2"/>
    <x v="4"/>
    <n v="-149"/>
  </r>
  <r>
    <d v="2021-03-08T00:00:00"/>
    <s v="Power source"/>
    <n v="52.1"/>
    <m/>
    <x v="5"/>
    <x v="2"/>
    <x v="1"/>
    <x v="2"/>
    <x v="2"/>
    <x v="0"/>
    <n v="-52.1"/>
  </r>
  <r>
    <d v="2021-03-08T00:00:00"/>
    <s v="Drink"/>
    <n v="5"/>
    <m/>
    <x v="1"/>
    <x v="1"/>
    <x v="1"/>
    <x v="2"/>
    <x v="2"/>
    <x v="0"/>
    <n v="-5"/>
  </r>
  <r>
    <d v="2021-03-09T00:00:00"/>
    <s v="Drink"/>
    <n v="5"/>
    <m/>
    <x v="1"/>
    <x v="1"/>
    <x v="1"/>
    <x v="2"/>
    <x v="2"/>
    <x v="1"/>
    <n v="-5"/>
  </r>
  <r>
    <d v="2021-03-10T00:00:00"/>
    <s v="Fuel"/>
    <n v="78.900000000000006"/>
    <m/>
    <x v="15"/>
    <x v="3"/>
    <x v="1"/>
    <x v="2"/>
    <x v="2"/>
    <x v="2"/>
    <n v="-78.900000000000006"/>
  </r>
  <r>
    <d v="2021-03-10T00:00:00"/>
    <s v="Drink"/>
    <n v="5"/>
    <m/>
    <x v="1"/>
    <x v="1"/>
    <x v="1"/>
    <x v="2"/>
    <x v="2"/>
    <x v="2"/>
    <n v="-5"/>
  </r>
  <r>
    <d v="2021-03-11T00:00:00"/>
    <s v="Drink"/>
    <n v="5"/>
    <m/>
    <x v="1"/>
    <x v="1"/>
    <x v="1"/>
    <x v="2"/>
    <x v="2"/>
    <x v="3"/>
    <n v="-5"/>
  </r>
  <r>
    <d v="2021-03-12T00:00:00"/>
    <s v="Green's"/>
    <n v="137"/>
    <m/>
    <x v="4"/>
    <x v="2"/>
    <x v="1"/>
    <x v="2"/>
    <x v="2"/>
    <x v="4"/>
    <n v="-137"/>
  </r>
  <r>
    <d v="2021-03-12T00:00:00"/>
    <s v="Drink"/>
    <n v="5"/>
    <m/>
    <x v="1"/>
    <x v="1"/>
    <x v="1"/>
    <x v="2"/>
    <x v="2"/>
    <x v="4"/>
    <n v="-5"/>
  </r>
  <r>
    <d v="2021-03-13T00:00:00"/>
    <s v="Drink"/>
    <n v="5"/>
    <m/>
    <x v="1"/>
    <x v="1"/>
    <x v="1"/>
    <x v="2"/>
    <x v="2"/>
    <x v="5"/>
    <n v="-5"/>
  </r>
  <r>
    <d v="2021-03-13T00:00:00"/>
    <s v="Cinemas"/>
    <n v="41.8"/>
    <m/>
    <x v="6"/>
    <x v="4"/>
    <x v="1"/>
    <x v="2"/>
    <x v="2"/>
    <x v="5"/>
    <n v="-41.8"/>
  </r>
  <r>
    <d v="2021-03-13T00:00:00"/>
    <s v="Fashionistas"/>
    <n v="99.9"/>
    <m/>
    <x v="7"/>
    <x v="4"/>
    <x v="1"/>
    <x v="2"/>
    <x v="2"/>
    <x v="5"/>
    <n v="-99.9"/>
  </r>
  <r>
    <d v="2021-03-13T00:00:00"/>
    <s v="Burger"/>
    <n v="54"/>
    <m/>
    <x v="8"/>
    <x v="1"/>
    <x v="1"/>
    <x v="2"/>
    <x v="2"/>
    <x v="5"/>
    <n v="-54"/>
  </r>
  <r>
    <d v="2021-03-14T00:00:00"/>
    <s v="Uba"/>
    <n v="30"/>
    <m/>
    <x v="9"/>
    <x v="3"/>
    <x v="1"/>
    <x v="2"/>
    <x v="2"/>
    <x v="6"/>
    <n v="-30"/>
  </r>
  <r>
    <d v="2021-03-15T00:00:00"/>
    <s v="Onlne earning"/>
    <m/>
    <n v="1000"/>
    <x v="10"/>
    <x v="5"/>
    <x v="0"/>
    <x v="2"/>
    <x v="2"/>
    <x v="0"/>
    <n v="1000"/>
  </r>
  <r>
    <d v="2021-03-15T00:00:00"/>
    <s v="Drink"/>
    <n v="5"/>
    <m/>
    <x v="1"/>
    <x v="1"/>
    <x v="1"/>
    <x v="2"/>
    <x v="2"/>
    <x v="0"/>
    <n v="-5"/>
  </r>
  <r>
    <d v="2021-03-16T00:00:00"/>
    <s v="Drink"/>
    <n v="5"/>
    <m/>
    <x v="1"/>
    <x v="1"/>
    <x v="1"/>
    <x v="2"/>
    <x v="2"/>
    <x v="1"/>
    <n v="-5"/>
  </r>
  <r>
    <d v="2021-03-16T00:00:00"/>
    <s v="Taken medication"/>
    <n v="75"/>
    <m/>
    <x v="16"/>
    <x v="7"/>
    <x v="1"/>
    <x v="2"/>
    <x v="2"/>
    <x v="1"/>
    <n v="-75"/>
  </r>
  <r>
    <d v="2021-03-16T00:00:00"/>
    <s v="Phone"/>
    <n v="40"/>
    <m/>
    <x v="12"/>
    <x v="2"/>
    <x v="1"/>
    <x v="2"/>
    <x v="2"/>
    <x v="1"/>
    <n v="-40"/>
  </r>
  <r>
    <d v="2021-03-17T00:00:00"/>
    <s v="Sallah give away"/>
    <n v="46.8"/>
    <m/>
    <x v="13"/>
    <x v="4"/>
    <x v="1"/>
    <x v="2"/>
    <x v="2"/>
    <x v="2"/>
    <n v="-46.8"/>
  </r>
  <r>
    <d v="2021-03-17T00:00:00"/>
    <s v="Online streaming"/>
    <n v="35"/>
    <m/>
    <x v="6"/>
    <x v="4"/>
    <x v="1"/>
    <x v="2"/>
    <x v="2"/>
    <x v="2"/>
    <n v="-35"/>
  </r>
  <r>
    <d v="2021-03-17T00:00:00"/>
    <s v="Drink"/>
    <n v="5"/>
    <m/>
    <x v="1"/>
    <x v="1"/>
    <x v="1"/>
    <x v="2"/>
    <x v="2"/>
    <x v="2"/>
    <n v="-5"/>
  </r>
  <r>
    <d v="2021-03-18T00:00:00"/>
    <s v="Drink"/>
    <n v="5"/>
    <m/>
    <x v="1"/>
    <x v="1"/>
    <x v="1"/>
    <x v="2"/>
    <x v="2"/>
    <x v="3"/>
    <n v="-5"/>
  </r>
  <r>
    <d v="2021-03-19T00:00:00"/>
    <s v="Drink"/>
    <n v="5"/>
    <m/>
    <x v="1"/>
    <x v="1"/>
    <x v="1"/>
    <x v="2"/>
    <x v="2"/>
    <x v="4"/>
    <n v="-5"/>
  </r>
  <r>
    <d v="2021-03-19T00:00:00"/>
    <s v="Green's"/>
    <n v="171.9"/>
    <m/>
    <x v="4"/>
    <x v="2"/>
    <x v="1"/>
    <x v="2"/>
    <x v="2"/>
    <x v="4"/>
    <n v="-171.9"/>
  </r>
  <r>
    <d v="2021-03-20T00:00:00"/>
    <s v="Suya"/>
    <n v="39"/>
    <m/>
    <x v="8"/>
    <x v="1"/>
    <x v="1"/>
    <x v="2"/>
    <x v="2"/>
    <x v="5"/>
    <n v="-39"/>
  </r>
  <r>
    <d v="2021-03-21T00:00:00"/>
    <s v="Oha soup/White soup"/>
    <n v="14"/>
    <m/>
    <x v="8"/>
    <x v="1"/>
    <x v="1"/>
    <x v="2"/>
    <x v="2"/>
    <x v="6"/>
    <n v="-14"/>
  </r>
  <r>
    <d v="2021-03-22T00:00:00"/>
    <s v="Orphanage"/>
    <n v="55"/>
    <m/>
    <x v="14"/>
    <x v="6"/>
    <x v="1"/>
    <x v="2"/>
    <x v="2"/>
    <x v="0"/>
    <n v="-55"/>
  </r>
  <r>
    <d v="2021-03-22T00:00:00"/>
    <s v="Fuel"/>
    <n v="65"/>
    <m/>
    <x v="15"/>
    <x v="3"/>
    <x v="1"/>
    <x v="2"/>
    <x v="2"/>
    <x v="0"/>
    <n v="-65"/>
  </r>
  <r>
    <d v="2021-03-22T00:00:00"/>
    <s v="Drink"/>
    <n v="5"/>
    <m/>
    <x v="1"/>
    <x v="1"/>
    <x v="1"/>
    <x v="2"/>
    <x v="2"/>
    <x v="0"/>
    <n v="-5"/>
  </r>
  <r>
    <d v="2021-03-23T00:00:00"/>
    <s v="Drink"/>
    <n v="5"/>
    <m/>
    <x v="1"/>
    <x v="1"/>
    <x v="1"/>
    <x v="2"/>
    <x v="2"/>
    <x v="1"/>
    <n v="-5"/>
  </r>
  <r>
    <d v="2021-03-24T00:00:00"/>
    <s v="Drink"/>
    <n v="5"/>
    <m/>
    <x v="1"/>
    <x v="1"/>
    <x v="1"/>
    <x v="2"/>
    <x v="2"/>
    <x v="2"/>
    <n v="-5"/>
  </r>
  <r>
    <d v="2021-03-25T00:00:00"/>
    <s v="Drink"/>
    <n v="5"/>
    <m/>
    <x v="1"/>
    <x v="1"/>
    <x v="1"/>
    <x v="2"/>
    <x v="2"/>
    <x v="3"/>
    <n v="-5"/>
  </r>
  <r>
    <d v="2021-03-26T00:00:00"/>
    <s v="Drink"/>
    <n v="5"/>
    <m/>
    <x v="1"/>
    <x v="1"/>
    <x v="1"/>
    <x v="2"/>
    <x v="2"/>
    <x v="4"/>
    <n v="-5"/>
  </r>
  <r>
    <d v="2021-03-26T00:00:00"/>
    <s v="Green's"/>
    <n v="209"/>
    <m/>
    <x v="4"/>
    <x v="2"/>
    <x v="1"/>
    <x v="2"/>
    <x v="2"/>
    <x v="4"/>
    <n v="-209"/>
  </r>
  <r>
    <d v="2021-03-27T00:00:00"/>
    <s v="Trainers"/>
    <n v="127"/>
    <m/>
    <x v="7"/>
    <x v="4"/>
    <x v="1"/>
    <x v="2"/>
    <x v="2"/>
    <x v="5"/>
    <n v="-127"/>
  </r>
  <r>
    <d v="2021-03-27T00:00:00"/>
    <s v="Sport ware"/>
    <n v="177.2"/>
    <m/>
    <x v="7"/>
    <x v="4"/>
    <x v="1"/>
    <x v="2"/>
    <x v="2"/>
    <x v="5"/>
    <n v="-177.2"/>
  </r>
  <r>
    <d v="2021-03-28T00:00:00"/>
    <s v="Fashionistas"/>
    <n v="147.1"/>
    <m/>
    <x v="7"/>
    <x v="4"/>
    <x v="1"/>
    <x v="2"/>
    <x v="2"/>
    <x v="6"/>
    <n v="-147.1"/>
  </r>
  <r>
    <d v="2021-03-28T00:00:00"/>
    <s v="Uba"/>
    <n v="25"/>
    <m/>
    <x v="9"/>
    <x v="3"/>
    <x v="1"/>
    <x v="2"/>
    <x v="2"/>
    <x v="6"/>
    <n v="-25"/>
  </r>
  <r>
    <d v="2021-03-29T00:00:00"/>
    <s v="Foodary"/>
    <n v="15"/>
    <m/>
    <x v="8"/>
    <x v="1"/>
    <x v="1"/>
    <x v="2"/>
    <x v="2"/>
    <x v="0"/>
    <n v="-15"/>
  </r>
  <r>
    <d v="2021-03-30T00:00:00"/>
    <s v="Drink"/>
    <n v="5"/>
    <m/>
    <x v="1"/>
    <x v="1"/>
    <x v="1"/>
    <x v="2"/>
    <x v="2"/>
    <x v="1"/>
    <n v="-5"/>
  </r>
  <r>
    <d v="2021-03-31T00:00:00"/>
    <s v="Drink"/>
    <n v="5"/>
    <m/>
    <x v="1"/>
    <x v="1"/>
    <x v="1"/>
    <x v="2"/>
    <x v="2"/>
    <x v="2"/>
    <n v="-5"/>
  </r>
  <r>
    <d v="2021-04-01T00:00:00"/>
    <s v="Data With Decision"/>
    <m/>
    <n v="5000"/>
    <x v="0"/>
    <x v="0"/>
    <x v="0"/>
    <x v="3"/>
    <x v="3"/>
    <x v="3"/>
    <n v="5000"/>
  </r>
  <r>
    <d v="2021-04-01T00:00:00"/>
    <s v="Drink"/>
    <n v="5"/>
    <m/>
    <x v="1"/>
    <x v="1"/>
    <x v="1"/>
    <x v="3"/>
    <x v="3"/>
    <x v="3"/>
    <n v="-5"/>
  </r>
  <r>
    <d v="2021-04-02T00:00:00"/>
    <s v="Estate Mangement"/>
    <n v="900"/>
    <m/>
    <x v="2"/>
    <x v="2"/>
    <x v="1"/>
    <x v="3"/>
    <x v="3"/>
    <x v="4"/>
    <n v="-900"/>
  </r>
  <r>
    <d v="2021-04-02T00:00:00"/>
    <s v="Financail upgrade"/>
    <n v="150"/>
    <m/>
    <x v="3"/>
    <x v="3"/>
    <x v="1"/>
    <x v="3"/>
    <x v="3"/>
    <x v="4"/>
    <n v="-150"/>
  </r>
  <r>
    <d v="2021-04-02T00:00:00"/>
    <s v="Drink"/>
    <n v="5"/>
    <m/>
    <x v="1"/>
    <x v="1"/>
    <x v="1"/>
    <x v="3"/>
    <x v="3"/>
    <x v="4"/>
    <n v="-5"/>
  </r>
  <r>
    <d v="2021-04-03T00:00:00"/>
    <s v="Drink"/>
    <n v="5"/>
    <m/>
    <x v="1"/>
    <x v="1"/>
    <x v="1"/>
    <x v="3"/>
    <x v="3"/>
    <x v="5"/>
    <n v="-5"/>
  </r>
  <r>
    <d v="2021-04-04T00:00:00"/>
    <s v="Drink"/>
    <n v="5"/>
    <m/>
    <x v="1"/>
    <x v="1"/>
    <x v="1"/>
    <x v="3"/>
    <x v="3"/>
    <x v="6"/>
    <n v="-5"/>
  </r>
  <r>
    <d v="2021-04-05T00:00:00"/>
    <s v="Drink"/>
    <n v="5"/>
    <m/>
    <x v="1"/>
    <x v="1"/>
    <x v="1"/>
    <x v="3"/>
    <x v="3"/>
    <x v="0"/>
    <n v="-5"/>
  </r>
  <r>
    <d v="2021-04-05T00:00:00"/>
    <s v="Green's"/>
    <n v="158.19999999999999"/>
    <m/>
    <x v="4"/>
    <x v="2"/>
    <x v="1"/>
    <x v="3"/>
    <x v="3"/>
    <x v="0"/>
    <n v="-158.19999999999999"/>
  </r>
  <r>
    <d v="2021-04-08T00:00:00"/>
    <s v="Power source"/>
    <n v="53.2"/>
    <m/>
    <x v="5"/>
    <x v="2"/>
    <x v="1"/>
    <x v="3"/>
    <x v="3"/>
    <x v="3"/>
    <n v="-53.2"/>
  </r>
  <r>
    <d v="2021-04-08T00:00:00"/>
    <s v="Drink"/>
    <n v="5"/>
    <m/>
    <x v="1"/>
    <x v="1"/>
    <x v="1"/>
    <x v="3"/>
    <x v="3"/>
    <x v="3"/>
    <n v="-5"/>
  </r>
  <r>
    <d v="2021-04-09T00:00:00"/>
    <s v="Drink"/>
    <n v="5"/>
    <m/>
    <x v="1"/>
    <x v="1"/>
    <x v="1"/>
    <x v="3"/>
    <x v="3"/>
    <x v="4"/>
    <n v="-5"/>
  </r>
  <r>
    <d v="2021-04-10T00:00:00"/>
    <s v="Fuel"/>
    <n v="79.900000000000006"/>
    <m/>
    <x v="15"/>
    <x v="3"/>
    <x v="1"/>
    <x v="3"/>
    <x v="3"/>
    <x v="5"/>
    <n v="-79.900000000000006"/>
  </r>
  <r>
    <d v="2021-04-10T00:00:00"/>
    <s v="Drink"/>
    <n v="5"/>
    <m/>
    <x v="1"/>
    <x v="1"/>
    <x v="1"/>
    <x v="3"/>
    <x v="3"/>
    <x v="5"/>
    <n v="-5"/>
  </r>
  <r>
    <d v="2021-04-11T00:00:00"/>
    <s v="Drink"/>
    <n v="5"/>
    <m/>
    <x v="1"/>
    <x v="1"/>
    <x v="1"/>
    <x v="3"/>
    <x v="3"/>
    <x v="6"/>
    <n v="-5"/>
  </r>
  <r>
    <d v="2021-04-12T00:00:00"/>
    <s v="Green's"/>
    <n v="98"/>
    <m/>
    <x v="4"/>
    <x v="2"/>
    <x v="1"/>
    <x v="3"/>
    <x v="3"/>
    <x v="0"/>
    <n v="-98"/>
  </r>
  <r>
    <d v="2021-04-12T00:00:00"/>
    <s v="Drink"/>
    <n v="5"/>
    <m/>
    <x v="1"/>
    <x v="1"/>
    <x v="1"/>
    <x v="3"/>
    <x v="3"/>
    <x v="0"/>
    <n v="-5"/>
  </r>
  <r>
    <d v="2021-04-13T00:00:00"/>
    <s v="Drink"/>
    <n v="5"/>
    <m/>
    <x v="1"/>
    <x v="1"/>
    <x v="1"/>
    <x v="3"/>
    <x v="3"/>
    <x v="1"/>
    <n v="-5"/>
  </r>
  <r>
    <d v="2021-04-13T00:00:00"/>
    <s v="Cinemas"/>
    <n v="42.8"/>
    <m/>
    <x v="6"/>
    <x v="4"/>
    <x v="1"/>
    <x v="3"/>
    <x v="3"/>
    <x v="1"/>
    <n v="-42.8"/>
  </r>
  <r>
    <d v="2021-04-13T00:00:00"/>
    <s v="Fashionistas"/>
    <n v="100.9"/>
    <m/>
    <x v="7"/>
    <x v="4"/>
    <x v="1"/>
    <x v="3"/>
    <x v="3"/>
    <x v="1"/>
    <n v="-100.9"/>
  </r>
  <r>
    <d v="2021-04-13T00:00:00"/>
    <s v="Burger"/>
    <n v="54.9"/>
    <m/>
    <x v="8"/>
    <x v="1"/>
    <x v="1"/>
    <x v="3"/>
    <x v="3"/>
    <x v="1"/>
    <n v="-54.9"/>
  </r>
  <r>
    <d v="2021-04-14T00:00:00"/>
    <s v="Uba"/>
    <n v="31"/>
    <m/>
    <x v="9"/>
    <x v="3"/>
    <x v="1"/>
    <x v="3"/>
    <x v="3"/>
    <x v="2"/>
    <n v="-31"/>
  </r>
  <r>
    <d v="2021-04-15T00:00:00"/>
    <s v="Onlne earning"/>
    <m/>
    <n v="2340"/>
    <x v="10"/>
    <x v="5"/>
    <x v="0"/>
    <x v="3"/>
    <x v="3"/>
    <x v="3"/>
    <n v="2340"/>
  </r>
  <r>
    <d v="2021-04-15T00:00:00"/>
    <s v="Drink"/>
    <n v="5"/>
    <m/>
    <x v="1"/>
    <x v="1"/>
    <x v="1"/>
    <x v="3"/>
    <x v="3"/>
    <x v="3"/>
    <n v="-5"/>
  </r>
  <r>
    <d v="2021-04-16T00:00:00"/>
    <s v="Drink"/>
    <n v="5"/>
    <m/>
    <x v="1"/>
    <x v="1"/>
    <x v="1"/>
    <x v="3"/>
    <x v="3"/>
    <x v="4"/>
    <n v="-5"/>
  </r>
  <r>
    <d v="2021-04-16T00:00:00"/>
    <s v="Phone"/>
    <n v="40"/>
    <m/>
    <x v="12"/>
    <x v="2"/>
    <x v="1"/>
    <x v="3"/>
    <x v="3"/>
    <x v="4"/>
    <n v="-40"/>
  </r>
  <r>
    <d v="2021-04-17T00:00:00"/>
    <s v="Sallah give away"/>
    <n v="47.9"/>
    <m/>
    <x v="13"/>
    <x v="4"/>
    <x v="1"/>
    <x v="3"/>
    <x v="3"/>
    <x v="5"/>
    <n v="-47.9"/>
  </r>
  <r>
    <d v="2021-04-17T00:00:00"/>
    <s v="Online streaming"/>
    <n v="35"/>
    <m/>
    <x v="6"/>
    <x v="4"/>
    <x v="1"/>
    <x v="3"/>
    <x v="3"/>
    <x v="5"/>
    <n v="-35"/>
  </r>
  <r>
    <d v="2021-04-17T00:00:00"/>
    <s v="Drink"/>
    <n v="5"/>
    <m/>
    <x v="1"/>
    <x v="1"/>
    <x v="1"/>
    <x v="3"/>
    <x v="3"/>
    <x v="5"/>
    <n v="-5"/>
  </r>
  <r>
    <d v="2021-04-18T00:00:00"/>
    <s v="Drink"/>
    <n v="5"/>
    <m/>
    <x v="1"/>
    <x v="1"/>
    <x v="1"/>
    <x v="3"/>
    <x v="3"/>
    <x v="6"/>
    <n v="-5"/>
  </r>
  <r>
    <d v="2021-04-19T00:00:00"/>
    <s v="Drink"/>
    <n v="5"/>
    <m/>
    <x v="1"/>
    <x v="1"/>
    <x v="1"/>
    <x v="3"/>
    <x v="3"/>
    <x v="0"/>
    <n v="-5"/>
  </r>
  <r>
    <d v="2021-04-19T00:00:00"/>
    <s v="Green's"/>
    <n v="173"/>
    <m/>
    <x v="4"/>
    <x v="2"/>
    <x v="1"/>
    <x v="3"/>
    <x v="3"/>
    <x v="0"/>
    <n v="-173"/>
  </r>
  <r>
    <d v="2021-04-20T00:00:00"/>
    <s v="Suya"/>
    <n v="40.1"/>
    <m/>
    <x v="8"/>
    <x v="1"/>
    <x v="1"/>
    <x v="3"/>
    <x v="3"/>
    <x v="1"/>
    <n v="-40.1"/>
  </r>
  <r>
    <d v="2021-04-21T00:00:00"/>
    <s v="Oha soup/White soup"/>
    <n v="15.1"/>
    <m/>
    <x v="8"/>
    <x v="1"/>
    <x v="1"/>
    <x v="3"/>
    <x v="3"/>
    <x v="2"/>
    <n v="-15.1"/>
  </r>
  <r>
    <d v="2021-04-22T00:00:00"/>
    <s v="Orphanage"/>
    <n v="55"/>
    <m/>
    <x v="14"/>
    <x v="6"/>
    <x v="1"/>
    <x v="3"/>
    <x v="3"/>
    <x v="3"/>
    <n v="-55"/>
  </r>
  <r>
    <d v="2021-04-22T00:00:00"/>
    <s v="Fuel"/>
    <n v="66"/>
    <m/>
    <x v="15"/>
    <x v="3"/>
    <x v="1"/>
    <x v="3"/>
    <x v="3"/>
    <x v="3"/>
    <n v="-66"/>
  </r>
  <r>
    <d v="2021-04-22T00:00:00"/>
    <s v="Drink"/>
    <n v="5"/>
    <m/>
    <x v="1"/>
    <x v="1"/>
    <x v="1"/>
    <x v="3"/>
    <x v="3"/>
    <x v="3"/>
    <n v="-5"/>
  </r>
  <r>
    <d v="2021-04-23T00:00:00"/>
    <s v="Drink"/>
    <n v="5"/>
    <m/>
    <x v="1"/>
    <x v="1"/>
    <x v="1"/>
    <x v="3"/>
    <x v="3"/>
    <x v="4"/>
    <n v="-5"/>
  </r>
  <r>
    <d v="2021-04-24T00:00:00"/>
    <s v="Drink"/>
    <n v="5"/>
    <m/>
    <x v="1"/>
    <x v="1"/>
    <x v="1"/>
    <x v="3"/>
    <x v="3"/>
    <x v="5"/>
    <n v="-5"/>
  </r>
  <r>
    <d v="2021-04-25T00:00:00"/>
    <s v="Drink"/>
    <n v="5"/>
    <m/>
    <x v="1"/>
    <x v="1"/>
    <x v="1"/>
    <x v="3"/>
    <x v="3"/>
    <x v="6"/>
    <n v="-5"/>
  </r>
  <r>
    <d v="2021-04-26T00:00:00"/>
    <s v="Drink"/>
    <n v="5"/>
    <m/>
    <x v="1"/>
    <x v="1"/>
    <x v="1"/>
    <x v="3"/>
    <x v="3"/>
    <x v="0"/>
    <n v="-5"/>
  </r>
  <r>
    <d v="2021-04-26T00:00:00"/>
    <s v="Green's"/>
    <n v="164.9"/>
    <m/>
    <x v="4"/>
    <x v="2"/>
    <x v="1"/>
    <x v="3"/>
    <x v="3"/>
    <x v="0"/>
    <n v="-164.9"/>
  </r>
  <r>
    <d v="2021-04-27T00:00:00"/>
    <s v="Trainers"/>
    <n v="127.9"/>
    <m/>
    <x v="7"/>
    <x v="4"/>
    <x v="1"/>
    <x v="3"/>
    <x v="3"/>
    <x v="1"/>
    <n v="-127.9"/>
  </r>
  <r>
    <d v="2021-04-27T00:00:00"/>
    <s v="Clubing"/>
    <n v="300"/>
    <m/>
    <x v="6"/>
    <x v="4"/>
    <x v="1"/>
    <x v="3"/>
    <x v="3"/>
    <x v="1"/>
    <n v="-300"/>
  </r>
  <r>
    <d v="2021-04-28T00:00:00"/>
    <s v="Fashionistas"/>
    <n v="148.1"/>
    <m/>
    <x v="7"/>
    <x v="4"/>
    <x v="1"/>
    <x v="3"/>
    <x v="3"/>
    <x v="2"/>
    <n v="-148.1"/>
  </r>
  <r>
    <d v="2021-04-28T00:00:00"/>
    <s v="Uba"/>
    <n v="26.1"/>
    <m/>
    <x v="9"/>
    <x v="3"/>
    <x v="1"/>
    <x v="3"/>
    <x v="3"/>
    <x v="2"/>
    <n v="-26.1"/>
  </r>
  <r>
    <d v="2021-04-29T00:00:00"/>
    <s v="Foodary"/>
    <n v="15"/>
    <m/>
    <x v="8"/>
    <x v="1"/>
    <x v="1"/>
    <x v="3"/>
    <x v="3"/>
    <x v="3"/>
    <n v="-15"/>
  </r>
  <r>
    <d v="2021-04-29T00:00:00"/>
    <s v="Drink"/>
    <n v="5"/>
    <m/>
    <x v="1"/>
    <x v="1"/>
    <x v="1"/>
    <x v="3"/>
    <x v="3"/>
    <x v="3"/>
    <n v="-5"/>
  </r>
  <r>
    <d v="2021-04-30T00:00:00"/>
    <s v="Drink"/>
    <n v="5"/>
    <m/>
    <x v="1"/>
    <x v="1"/>
    <x v="1"/>
    <x v="3"/>
    <x v="3"/>
    <x v="4"/>
    <n v="-5"/>
  </r>
  <r>
    <d v="2021-05-02T00:00:00"/>
    <s v="Drink"/>
    <n v="5"/>
    <m/>
    <x v="1"/>
    <x v="1"/>
    <x v="1"/>
    <x v="4"/>
    <x v="4"/>
    <x v="6"/>
    <n v="-5"/>
  </r>
  <r>
    <d v="2021-05-03T00:00:00"/>
    <s v="Data With Decision"/>
    <m/>
    <n v="5000"/>
    <x v="0"/>
    <x v="0"/>
    <x v="0"/>
    <x v="4"/>
    <x v="4"/>
    <x v="0"/>
    <n v="5000"/>
  </r>
  <r>
    <d v="2021-05-03T00:00:00"/>
    <s v="Estate Mangement"/>
    <n v="900"/>
    <m/>
    <x v="2"/>
    <x v="2"/>
    <x v="1"/>
    <x v="4"/>
    <x v="4"/>
    <x v="0"/>
    <n v="-900"/>
  </r>
  <r>
    <d v="2021-05-03T00:00:00"/>
    <s v="Financail upgrade"/>
    <n v="150"/>
    <m/>
    <x v="3"/>
    <x v="3"/>
    <x v="1"/>
    <x v="4"/>
    <x v="4"/>
    <x v="0"/>
    <n v="-150"/>
  </r>
  <r>
    <d v="2021-05-03T00:00:00"/>
    <s v="Drink"/>
    <n v="5"/>
    <m/>
    <x v="1"/>
    <x v="1"/>
    <x v="1"/>
    <x v="4"/>
    <x v="4"/>
    <x v="0"/>
    <n v="-5"/>
  </r>
  <r>
    <d v="2021-05-04T00:00:00"/>
    <s v="Drink"/>
    <n v="5"/>
    <m/>
    <x v="1"/>
    <x v="1"/>
    <x v="1"/>
    <x v="4"/>
    <x v="4"/>
    <x v="1"/>
    <n v="-5"/>
  </r>
  <r>
    <d v="2021-05-05T00:00:00"/>
    <s v="Drink"/>
    <n v="5"/>
    <m/>
    <x v="1"/>
    <x v="1"/>
    <x v="1"/>
    <x v="4"/>
    <x v="4"/>
    <x v="2"/>
    <n v="-5"/>
  </r>
  <r>
    <d v="2021-05-06T00:00:00"/>
    <s v="Drink"/>
    <n v="5"/>
    <m/>
    <x v="1"/>
    <x v="1"/>
    <x v="1"/>
    <x v="4"/>
    <x v="4"/>
    <x v="3"/>
    <n v="-5"/>
  </r>
  <r>
    <d v="2021-05-06T00:00:00"/>
    <s v="Green's"/>
    <n v="170"/>
    <m/>
    <x v="4"/>
    <x v="2"/>
    <x v="1"/>
    <x v="4"/>
    <x v="4"/>
    <x v="3"/>
    <n v="-170"/>
  </r>
  <r>
    <d v="2021-05-09T00:00:00"/>
    <s v="Power source"/>
    <n v="54.1"/>
    <m/>
    <x v="5"/>
    <x v="2"/>
    <x v="1"/>
    <x v="4"/>
    <x v="4"/>
    <x v="6"/>
    <n v="-54.1"/>
  </r>
  <r>
    <d v="2021-05-09T00:00:00"/>
    <s v="Drink"/>
    <n v="5"/>
    <m/>
    <x v="1"/>
    <x v="1"/>
    <x v="1"/>
    <x v="4"/>
    <x v="4"/>
    <x v="6"/>
    <n v="-5"/>
  </r>
  <r>
    <d v="2021-05-10T00:00:00"/>
    <s v="Drink"/>
    <n v="5"/>
    <m/>
    <x v="1"/>
    <x v="1"/>
    <x v="1"/>
    <x v="4"/>
    <x v="4"/>
    <x v="0"/>
    <n v="-5"/>
  </r>
  <r>
    <d v="2021-05-11T00:00:00"/>
    <s v="Fuel"/>
    <n v="81"/>
    <m/>
    <x v="15"/>
    <x v="3"/>
    <x v="1"/>
    <x v="4"/>
    <x v="4"/>
    <x v="1"/>
    <n v="-81"/>
  </r>
  <r>
    <d v="2021-05-11T00:00:00"/>
    <s v="Drink"/>
    <n v="5"/>
    <m/>
    <x v="1"/>
    <x v="1"/>
    <x v="1"/>
    <x v="4"/>
    <x v="4"/>
    <x v="1"/>
    <n v="-5"/>
  </r>
  <r>
    <d v="2021-05-12T00:00:00"/>
    <s v="Drink"/>
    <n v="5"/>
    <m/>
    <x v="1"/>
    <x v="1"/>
    <x v="1"/>
    <x v="4"/>
    <x v="4"/>
    <x v="2"/>
    <n v="-5"/>
  </r>
  <r>
    <d v="2021-05-13T00:00:00"/>
    <s v="Green's"/>
    <n v="139.1"/>
    <m/>
    <x v="4"/>
    <x v="2"/>
    <x v="1"/>
    <x v="4"/>
    <x v="4"/>
    <x v="3"/>
    <n v="-139.1"/>
  </r>
  <r>
    <d v="2021-05-13T00:00:00"/>
    <s v="Drink"/>
    <n v="5"/>
    <m/>
    <x v="1"/>
    <x v="1"/>
    <x v="1"/>
    <x v="4"/>
    <x v="4"/>
    <x v="3"/>
    <n v="-5"/>
  </r>
  <r>
    <d v="2021-05-14T00:00:00"/>
    <s v="Drink"/>
    <n v="5"/>
    <m/>
    <x v="1"/>
    <x v="1"/>
    <x v="1"/>
    <x v="4"/>
    <x v="4"/>
    <x v="4"/>
    <n v="-5"/>
  </r>
  <r>
    <d v="2021-05-14T00:00:00"/>
    <s v="Cinemas"/>
    <n v="43.9"/>
    <m/>
    <x v="6"/>
    <x v="4"/>
    <x v="1"/>
    <x v="4"/>
    <x v="4"/>
    <x v="4"/>
    <n v="-43.9"/>
  </r>
  <r>
    <d v="2021-05-14T00:00:00"/>
    <s v="Fashionistas"/>
    <n v="101.80000000000001"/>
    <m/>
    <x v="7"/>
    <x v="4"/>
    <x v="1"/>
    <x v="4"/>
    <x v="4"/>
    <x v="4"/>
    <n v="-101.80000000000001"/>
  </r>
  <r>
    <d v="2021-05-14T00:00:00"/>
    <s v="Burger"/>
    <n v="55.9"/>
    <m/>
    <x v="8"/>
    <x v="1"/>
    <x v="1"/>
    <x v="4"/>
    <x v="4"/>
    <x v="4"/>
    <n v="-55.9"/>
  </r>
  <r>
    <d v="2021-05-15T00:00:00"/>
    <s v="Uba"/>
    <n v="32"/>
    <m/>
    <x v="9"/>
    <x v="3"/>
    <x v="1"/>
    <x v="4"/>
    <x v="4"/>
    <x v="5"/>
    <n v="-32"/>
  </r>
  <r>
    <d v="2021-05-16T00:00:00"/>
    <s v="Onlne earning"/>
    <m/>
    <n v="1000"/>
    <x v="10"/>
    <x v="5"/>
    <x v="0"/>
    <x v="4"/>
    <x v="4"/>
    <x v="6"/>
    <n v="1000"/>
  </r>
  <r>
    <d v="2021-05-16T00:00:00"/>
    <s v="Drink"/>
    <n v="5"/>
    <m/>
    <x v="1"/>
    <x v="1"/>
    <x v="1"/>
    <x v="4"/>
    <x v="4"/>
    <x v="6"/>
    <n v="-5"/>
  </r>
  <r>
    <d v="2021-05-17T00:00:00"/>
    <s v="Drink"/>
    <n v="5"/>
    <m/>
    <x v="1"/>
    <x v="1"/>
    <x v="1"/>
    <x v="4"/>
    <x v="4"/>
    <x v="0"/>
    <n v="-5"/>
  </r>
  <r>
    <d v="2021-05-17T00:00:00"/>
    <s v="Taken medication"/>
    <n v="75"/>
    <m/>
    <x v="16"/>
    <x v="7"/>
    <x v="1"/>
    <x v="4"/>
    <x v="4"/>
    <x v="0"/>
    <n v="-75"/>
  </r>
  <r>
    <d v="2021-05-17T00:00:00"/>
    <s v="Phone"/>
    <n v="40"/>
    <m/>
    <x v="12"/>
    <x v="2"/>
    <x v="1"/>
    <x v="4"/>
    <x v="4"/>
    <x v="0"/>
    <n v="-40"/>
  </r>
  <r>
    <d v="2021-05-18T00:00:00"/>
    <s v="Sallah give away"/>
    <n v="49"/>
    <m/>
    <x v="13"/>
    <x v="4"/>
    <x v="1"/>
    <x v="4"/>
    <x v="4"/>
    <x v="1"/>
    <n v="-49"/>
  </r>
  <r>
    <d v="2021-05-18T00:00:00"/>
    <s v="Online streaming"/>
    <n v="35"/>
    <m/>
    <x v="6"/>
    <x v="4"/>
    <x v="1"/>
    <x v="4"/>
    <x v="4"/>
    <x v="1"/>
    <n v="-35"/>
  </r>
  <r>
    <d v="2021-05-18T00:00:00"/>
    <s v="Drink"/>
    <n v="5"/>
    <m/>
    <x v="1"/>
    <x v="1"/>
    <x v="1"/>
    <x v="4"/>
    <x v="4"/>
    <x v="1"/>
    <n v="-5"/>
  </r>
  <r>
    <d v="2021-05-19T00:00:00"/>
    <s v="Drink"/>
    <n v="5"/>
    <m/>
    <x v="1"/>
    <x v="1"/>
    <x v="1"/>
    <x v="4"/>
    <x v="4"/>
    <x v="2"/>
    <n v="-5"/>
  </r>
  <r>
    <d v="2021-05-20T00:00:00"/>
    <s v="Drink"/>
    <n v="5"/>
    <m/>
    <x v="1"/>
    <x v="1"/>
    <x v="1"/>
    <x v="4"/>
    <x v="4"/>
    <x v="3"/>
    <n v="-5"/>
  </r>
  <r>
    <d v="2021-05-20T00:00:00"/>
    <s v="Green's"/>
    <n v="174"/>
    <m/>
    <x v="4"/>
    <x v="2"/>
    <x v="1"/>
    <x v="4"/>
    <x v="4"/>
    <x v="3"/>
    <n v="-174"/>
  </r>
  <r>
    <d v="2021-05-21T00:00:00"/>
    <s v="Suya"/>
    <n v="41.1"/>
    <m/>
    <x v="8"/>
    <x v="1"/>
    <x v="1"/>
    <x v="4"/>
    <x v="4"/>
    <x v="4"/>
    <n v="-41.1"/>
  </r>
  <r>
    <d v="2021-05-22T00:00:00"/>
    <s v="Oha soup/White soup"/>
    <n v="16.2"/>
    <m/>
    <x v="8"/>
    <x v="1"/>
    <x v="1"/>
    <x v="4"/>
    <x v="4"/>
    <x v="5"/>
    <n v="-16.2"/>
  </r>
  <r>
    <d v="2021-05-23T00:00:00"/>
    <s v="Orphanage"/>
    <n v="55"/>
    <m/>
    <x v="14"/>
    <x v="6"/>
    <x v="1"/>
    <x v="4"/>
    <x v="4"/>
    <x v="6"/>
    <n v="-55"/>
  </r>
  <r>
    <d v="2021-05-23T00:00:00"/>
    <s v="Fuel"/>
    <n v="67"/>
    <m/>
    <x v="15"/>
    <x v="3"/>
    <x v="1"/>
    <x v="4"/>
    <x v="4"/>
    <x v="6"/>
    <n v="-67"/>
  </r>
  <r>
    <d v="2021-05-23T00:00:00"/>
    <s v="Drink"/>
    <n v="5"/>
    <m/>
    <x v="1"/>
    <x v="1"/>
    <x v="1"/>
    <x v="4"/>
    <x v="4"/>
    <x v="6"/>
    <n v="-5"/>
  </r>
  <r>
    <d v="2021-05-24T00:00:00"/>
    <s v="Drink"/>
    <n v="5"/>
    <m/>
    <x v="1"/>
    <x v="1"/>
    <x v="1"/>
    <x v="4"/>
    <x v="4"/>
    <x v="0"/>
    <n v="-5"/>
  </r>
  <r>
    <d v="2021-05-25T00:00:00"/>
    <s v="Drink"/>
    <n v="5"/>
    <m/>
    <x v="1"/>
    <x v="1"/>
    <x v="1"/>
    <x v="4"/>
    <x v="4"/>
    <x v="1"/>
    <n v="-5"/>
  </r>
  <r>
    <d v="2021-05-26T00:00:00"/>
    <s v="Drink"/>
    <n v="5"/>
    <m/>
    <x v="1"/>
    <x v="1"/>
    <x v="1"/>
    <x v="4"/>
    <x v="4"/>
    <x v="2"/>
    <n v="-5"/>
  </r>
  <r>
    <d v="2021-05-27T00:00:00"/>
    <s v="Drink"/>
    <n v="5"/>
    <m/>
    <x v="1"/>
    <x v="1"/>
    <x v="1"/>
    <x v="4"/>
    <x v="4"/>
    <x v="3"/>
    <n v="-5"/>
  </r>
  <r>
    <d v="2021-05-27T00:00:00"/>
    <s v="Green's"/>
    <n v="165.8"/>
    <m/>
    <x v="4"/>
    <x v="2"/>
    <x v="1"/>
    <x v="4"/>
    <x v="4"/>
    <x v="3"/>
    <n v="-165.8"/>
  </r>
  <r>
    <d v="2021-05-28T00:00:00"/>
    <s v="Trainers"/>
    <n v="128.80000000000001"/>
    <m/>
    <x v="7"/>
    <x v="4"/>
    <x v="1"/>
    <x v="4"/>
    <x v="4"/>
    <x v="4"/>
    <n v="-128.80000000000001"/>
  </r>
  <r>
    <d v="2021-05-28T00:00:00"/>
    <s v="Home décor"/>
    <n v="235"/>
    <m/>
    <x v="17"/>
    <x v="4"/>
    <x v="1"/>
    <x v="4"/>
    <x v="4"/>
    <x v="4"/>
    <n v="-235"/>
  </r>
  <r>
    <d v="2021-05-29T00:00:00"/>
    <s v="Fashionistas"/>
    <n v="149.19999999999999"/>
    <m/>
    <x v="7"/>
    <x v="4"/>
    <x v="1"/>
    <x v="4"/>
    <x v="4"/>
    <x v="5"/>
    <n v="-149.19999999999999"/>
  </r>
  <r>
    <d v="2021-05-29T00:00:00"/>
    <s v="Uba"/>
    <n v="27.200000000000003"/>
    <m/>
    <x v="9"/>
    <x v="3"/>
    <x v="1"/>
    <x v="4"/>
    <x v="4"/>
    <x v="5"/>
    <n v="-27.200000000000003"/>
  </r>
  <r>
    <d v="2021-05-31T00:00:00"/>
    <s v="Foodary"/>
    <n v="15"/>
    <m/>
    <x v="8"/>
    <x v="1"/>
    <x v="1"/>
    <x v="4"/>
    <x v="4"/>
    <x v="0"/>
    <n v="-15"/>
  </r>
  <r>
    <d v="2021-05-30T00:00:00"/>
    <s v="Drink"/>
    <n v="5"/>
    <m/>
    <x v="1"/>
    <x v="1"/>
    <x v="1"/>
    <x v="4"/>
    <x v="4"/>
    <x v="6"/>
    <n v="-5"/>
  </r>
  <r>
    <d v="2021-05-31T00:00:00"/>
    <s v="Drink"/>
    <n v="5"/>
    <m/>
    <x v="1"/>
    <x v="1"/>
    <x v="1"/>
    <x v="4"/>
    <x v="4"/>
    <x v="0"/>
    <n v="-5"/>
  </r>
  <r>
    <d v="2021-06-01T00:00:00"/>
    <s v="Data With Decision"/>
    <m/>
    <n v="5000"/>
    <x v="0"/>
    <x v="0"/>
    <x v="0"/>
    <x v="5"/>
    <x v="5"/>
    <x v="1"/>
    <n v="5000"/>
  </r>
  <r>
    <d v="2021-06-03T00:00:00"/>
    <s v="Drink"/>
    <n v="5"/>
    <m/>
    <x v="1"/>
    <x v="1"/>
    <x v="1"/>
    <x v="5"/>
    <x v="5"/>
    <x v="3"/>
    <n v="-5"/>
  </r>
  <r>
    <d v="2021-06-03T00:00:00"/>
    <s v="Estate Mangement"/>
    <n v="900"/>
    <m/>
    <x v="2"/>
    <x v="2"/>
    <x v="1"/>
    <x v="5"/>
    <x v="5"/>
    <x v="3"/>
    <n v="-900"/>
  </r>
  <r>
    <d v="2021-06-03T00:00:00"/>
    <s v="Financail upgrade"/>
    <n v="150"/>
    <m/>
    <x v="3"/>
    <x v="3"/>
    <x v="1"/>
    <x v="5"/>
    <x v="5"/>
    <x v="3"/>
    <n v="-150"/>
  </r>
  <r>
    <d v="2021-06-03T00:00:00"/>
    <s v="Drink"/>
    <n v="5"/>
    <m/>
    <x v="1"/>
    <x v="1"/>
    <x v="1"/>
    <x v="5"/>
    <x v="5"/>
    <x v="3"/>
    <n v="-5"/>
  </r>
  <r>
    <d v="2021-06-04T00:00:00"/>
    <s v="Drink"/>
    <n v="5"/>
    <m/>
    <x v="1"/>
    <x v="1"/>
    <x v="1"/>
    <x v="5"/>
    <x v="5"/>
    <x v="4"/>
    <n v="-5"/>
  </r>
  <r>
    <d v="2021-06-05T00:00:00"/>
    <s v="Drink"/>
    <n v="5"/>
    <m/>
    <x v="1"/>
    <x v="1"/>
    <x v="1"/>
    <x v="5"/>
    <x v="5"/>
    <x v="5"/>
    <n v="-5"/>
  </r>
  <r>
    <d v="2021-06-06T00:00:00"/>
    <s v="Drink"/>
    <n v="5"/>
    <m/>
    <x v="1"/>
    <x v="1"/>
    <x v="1"/>
    <x v="5"/>
    <x v="5"/>
    <x v="6"/>
    <n v="-5"/>
  </r>
  <r>
    <d v="2021-06-06T00:00:00"/>
    <s v="Green's"/>
    <n v="119"/>
    <m/>
    <x v="4"/>
    <x v="2"/>
    <x v="1"/>
    <x v="5"/>
    <x v="5"/>
    <x v="6"/>
    <n v="-119"/>
  </r>
  <r>
    <d v="2021-06-09T00:00:00"/>
    <s v="Power source"/>
    <n v="55"/>
    <m/>
    <x v="5"/>
    <x v="2"/>
    <x v="1"/>
    <x v="5"/>
    <x v="5"/>
    <x v="2"/>
    <n v="-55"/>
  </r>
  <r>
    <d v="2021-06-09T00:00:00"/>
    <s v="Drink"/>
    <n v="5"/>
    <m/>
    <x v="1"/>
    <x v="1"/>
    <x v="1"/>
    <x v="5"/>
    <x v="5"/>
    <x v="2"/>
    <n v="-5"/>
  </r>
  <r>
    <d v="2021-06-10T00:00:00"/>
    <s v="Drink"/>
    <n v="5"/>
    <m/>
    <x v="1"/>
    <x v="1"/>
    <x v="1"/>
    <x v="5"/>
    <x v="5"/>
    <x v="3"/>
    <n v="-5"/>
  </r>
  <r>
    <d v="2021-06-11T00:00:00"/>
    <s v="Fuel"/>
    <n v="82.1"/>
    <m/>
    <x v="15"/>
    <x v="3"/>
    <x v="1"/>
    <x v="5"/>
    <x v="5"/>
    <x v="4"/>
    <n v="-82.1"/>
  </r>
  <r>
    <d v="2021-06-11T00:00:00"/>
    <s v="Drink"/>
    <n v="5"/>
    <m/>
    <x v="1"/>
    <x v="1"/>
    <x v="1"/>
    <x v="5"/>
    <x v="5"/>
    <x v="4"/>
    <n v="-5"/>
  </r>
  <r>
    <d v="2021-06-12T00:00:00"/>
    <s v="Drink"/>
    <n v="5"/>
    <m/>
    <x v="1"/>
    <x v="1"/>
    <x v="1"/>
    <x v="5"/>
    <x v="5"/>
    <x v="5"/>
    <n v="-5"/>
  </r>
  <r>
    <d v="2021-06-13T00:00:00"/>
    <s v="Green's"/>
    <n v="140.19999999999999"/>
    <m/>
    <x v="4"/>
    <x v="2"/>
    <x v="1"/>
    <x v="5"/>
    <x v="5"/>
    <x v="6"/>
    <n v="-140.19999999999999"/>
  </r>
  <r>
    <d v="2021-06-13T00:00:00"/>
    <s v="Drink"/>
    <n v="5"/>
    <m/>
    <x v="1"/>
    <x v="1"/>
    <x v="1"/>
    <x v="5"/>
    <x v="5"/>
    <x v="6"/>
    <n v="-5"/>
  </r>
  <r>
    <d v="2021-06-14T00:00:00"/>
    <s v="Drink"/>
    <n v="5"/>
    <m/>
    <x v="1"/>
    <x v="1"/>
    <x v="1"/>
    <x v="5"/>
    <x v="5"/>
    <x v="0"/>
    <n v="-5"/>
  </r>
  <r>
    <d v="2021-06-14T00:00:00"/>
    <s v="Cinemas"/>
    <n v="44.9"/>
    <m/>
    <x v="6"/>
    <x v="4"/>
    <x v="1"/>
    <x v="5"/>
    <x v="5"/>
    <x v="0"/>
    <n v="-44.9"/>
  </r>
  <r>
    <d v="2021-06-14T00:00:00"/>
    <s v="Fashionistas"/>
    <n v="102.9"/>
    <m/>
    <x v="7"/>
    <x v="4"/>
    <x v="1"/>
    <x v="5"/>
    <x v="5"/>
    <x v="0"/>
    <n v="-102.9"/>
  </r>
  <r>
    <d v="2021-06-14T00:00:00"/>
    <s v="Burger"/>
    <n v="56.9"/>
    <m/>
    <x v="8"/>
    <x v="1"/>
    <x v="1"/>
    <x v="5"/>
    <x v="5"/>
    <x v="0"/>
    <n v="-56.9"/>
  </r>
  <r>
    <d v="2021-06-15T00:00:00"/>
    <s v="Uba"/>
    <n v="33.1"/>
    <m/>
    <x v="9"/>
    <x v="3"/>
    <x v="1"/>
    <x v="5"/>
    <x v="5"/>
    <x v="1"/>
    <n v="-33.1"/>
  </r>
  <r>
    <d v="2021-06-16T00:00:00"/>
    <s v="Onlne earning"/>
    <m/>
    <n v="100"/>
    <x v="10"/>
    <x v="5"/>
    <x v="0"/>
    <x v="5"/>
    <x v="5"/>
    <x v="2"/>
    <n v="100"/>
  </r>
  <r>
    <d v="2021-06-16T00:00:00"/>
    <s v="Drink"/>
    <n v="5"/>
    <m/>
    <x v="1"/>
    <x v="1"/>
    <x v="1"/>
    <x v="5"/>
    <x v="5"/>
    <x v="2"/>
    <n v="-5"/>
  </r>
  <r>
    <d v="2021-06-17T00:00:00"/>
    <s v="Drink"/>
    <n v="5"/>
    <m/>
    <x v="1"/>
    <x v="1"/>
    <x v="1"/>
    <x v="5"/>
    <x v="5"/>
    <x v="3"/>
    <n v="-5"/>
  </r>
  <r>
    <d v="2021-06-17T00:00:00"/>
    <s v="Phone"/>
    <n v="40"/>
    <m/>
    <x v="12"/>
    <x v="2"/>
    <x v="1"/>
    <x v="5"/>
    <x v="5"/>
    <x v="3"/>
    <n v="-40"/>
  </r>
  <r>
    <d v="2021-06-18T00:00:00"/>
    <s v="Sallah give away"/>
    <n v="50.1"/>
    <m/>
    <x v="13"/>
    <x v="4"/>
    <x v="1"/>
    <x v="5"/>
    <x v="5"/>
    <x v="4"/>
    <n v="-50.1"/>
  </r>
  <r>
    <d v="2021-06-18T00:00:00"/>
    <s v="Online streaming"/>
    <n v="35"/>
    <m/>
    <x v="6"/>
    <x v="4"/>
    <x v="1"/>
    <x v="5"/>
    <x v="5"/>
    <x v="4"/>
    <n v="-35"/>
  </r>
  <r>
    <d v="2021-06-18T00:00:00"/>
    <s v="Drink"/>
    <n v="5"/>
    <m/>
    <x v="1"/>
    <x v="1"/>
    <x v="1"/>
    <x v="5"/>
    <x v="5"/>
    <x v="4"/>
    <n v="-5"/>
  </r>
  <r>
    <d v="2021-06-19T00:00:00"/>
    <s v="Drink"/>
    <n v="5"/>
    <m/>
    <x v="1"/>
    <x v="1"/>
    <x v="1"/>
    <x v="5"/>
    <x v="5"/>
    <x v="5"/>
    <n v="-5"/>
  </r>
  <r>
    <d v="2021-06-20T00:00:00"/>
    <s v="Drink"/>
    <n v="5"/>
    <m/>
    <x v="1"/>
    <x v="1"/>
    <x v="1"/>
    <x v="5"/>
    <x v="5"/>
    <x v="6"/>
    <n v="-5"/>
  </r>
  <r>
    <d v="2021-06-20T00:00:00"/>
    <s v="Green's"/>
    <n v="234"/>
    <m/>
    <x v="4"/>
    <x v="2"/>
    <x v="1"/>
    <x v="5"/>
    <x v="5"/>
    <x v="6"/>
    <n v="-234"/>
  </r>
  <r>
    <d v="2021-06-21T00:00:00"/>
    <s v="Suya"/>
    <n v="42.1"/>
    <m/>
    <x v="8"/>
    <x v="1"/>
    <x v="1"/>
    <x v="5"/>
    <x v="5"/>
    <x v="0"/>
    <n v="-42.1"/>
  </r>
  <r>
    <d v="2021-06-22T00:00:00"/>
    <s v="Oha soup/White soup"/>
    <n v="17.099999999999998"/>
    <m/>
    <x v="8"/>
    <x v="1"/>
    <x v="1"/>
    <x v="5"/>
    <x v="5"/>
    <x v="1"/>
    <n v="-17.099999999999998"/>
  </r>
  <r>
    <d v="2021-06-23T00:00:00"/>
    <s v="Orphanage"/>
    <n v="55"/>
    <m/>
    <x v="14"/>
    <x v="6"/>
    <x v="1"/>
    <x v="5"/>
    <x v="5"/>
    <x v="2"/>
    <n v="-55"/>
  </r>
  <r>
    <d v="2021-06-23T00:00:00"/>
    <s v="Fuel"/>
    <n v="67.900000000000006"/>
    <m/>
    <x v="15"/>
    <x v="3"/>
    <x v="1"/>
    <x v="5"/>
    <x v="5"/>
    <x v="2"/>
    <n v="-67.900000000000006"/>
  </r>
  <r>
    <d v="2021-06-23T00:00:00"/>
    <s v="Drink"/>
    <n v="5"/>
    <m/>
    <x v="1"/>
    <x v="1"/>
    <x v="1"/>
    <x v="5"/>
    <x v="5"/>
    <x v="2"/>
    <n v="-5"/>
  </r>
  <r>
    <d v="2021-06-24T00:00:00"/>
    <s v="Drink"/>
    <n v="5"/>
    <m/>
    <x v="1"/>
    <x v="1"/>
    <x v="1"/>
    <x v="5"/>
    <x v="5"/>
    <x v="3"/>
    <n v="-5"/>
  </r>
  <r>
    <d v="2021-06-25T00:00:00"/>
    <s v="Drink"/>
    <n v="5"/>
    <m/>
    <x v="1"/>
    <x v="1"/>
    <x v="1"/>
    <x v="5"/>
    <x v="5"/>
    <x v="4"/>
    <n v="-5"/>
  </r>
  <r>
    <d v="2021-06-26T00:00:00"/>
    <s v="Drink"/>
    <n v="5"/>
    <m/>
    <x v="1"/>
    <x v="1"/>
    <x v="1"/>
    <x v="5"/>
    <x v="5"/>
    <x v="5"/>
    <n v="-5"/>
  </r>
  <r>
    <d v="2021-06-27T00:00:00"/>
    <s v="Drink"/>
    <n v="5"/>
    <m/>
    <x v="1"/>
    <x v="1"/>
    <x v="1"/>
    <x v="5"/>
    <x v="5"/>
    <x v="6"/>
    <n v="-5"/>
  </r>
  <r>
    <d v="2021-06-27T00:00:00"/>
    <s v="Green's"/>
    <n v="166.9"/>
    <m/>
    <x v="4"/>
    <x v="2"/>
    <x v="1"/>
    <x v="5"/>
    <x v="5"/>
    <x v="6"/>
    <n v="-166.9"/>
  </r>
  <r>
    <d v="2021-06-28T00:00:00"/>
    <s v="Trainers"/>
    <n v="129.9"/>
    <m/>
    <x v="7"/>
    <x v="4"/>
    <x v="1"/>
    <x v="5"/>
    <x v="5"/>
    <x v="0"/>
    <n v="-129.9"/>
  </r>
  <r>
    <d v="2021-06-28T00:00:00"/>
    <s v="Hangingout/Ticket"/>
    <n v="180.29999999999998"/>
    <m/>
    <x v="6"/>
    <x v="4"/>
    <x v="1"/>
    <x v="5"/>
    <x v="5"/>
    <x v="0"/>
    <n v="-180.29999999999998"/>
  </r>
  <r>
    <d v="2021-06-29T00:00:00"/>
    <s v="Fashionistas"/>
    <n v="150.1"/>
    <m/>
    <x v="7"/>
    <x v="4"/>
    <x v="1"/>
    <x v="5"/>
    <x v="5"/>
    <x v="1"/>
    <n v="-150.1"/>
  </r>
  <r>
    <d v="2021-06-29T00:00:00"/>
    <s v="Uba"/>
    <n v="28.200000000000003"/>
    <m/>
    <x v="9"/>
    <x v="3"/>
    <x v="1"/>
    <x v="5"/>
    <x v="5"/>
    <x v="1"/>
    <n v="-28.200000000000003"/>
  </r>
  <r>
    <d v="2021-06-29T00:00:00"/>
    <s v="Foodary"/>
    <n v="15"/>
    <m/>
    <x v="8"/>
    <x v="1"/>
    <x v="1"/>
    <x v="5"/>
    <x v="5"/>
    <x v="1"/>
    <n v="-15"/>
  </r>
  <r>
    <d v="2021-06-30T00:00:00"/>
    <s v="Drink"/>
    <n v="5"/>
    <m/>
    <x v="1"/>
    <x v="1"/>
    <x v="1"/>
    <x v="5"/>
    <x v="5"/>
    <x v="2"/>
    <n v="-5"/>
  </r>
  <r>
    <d v="2021-07-01T00:00:00"/>
    <s v="Drink"/>
    <n v="5"/>
    <m/>
    <x v="1"/>
    <x v="1"/>
    <x v="1"/>
    <x v="6"/>
    <x v="6"/>
    <x v="3"/>
    <n v="-5"/>
  </r>
  <r>
    <d v="2021-07-02T00:00:00"/>
    <s v="Data With Decision"/>
    <m/>
    <n v="5000"/>
    <x v="0"/>
    <x v="0"/>
    <x v="0"/>
    <x v="6"/>
    <x v="6"/>
    <x v="4"/>
    <n v="5000"/>
  </r>
  <r>
    <d v="2021-07-03T00:00:00"/>
    <s v="Drink"/>
    <n v="5"/>
    <m/>
    <x v="1"/>
    <x v="1"/>
    <x v="1"/>
    <x v="6"/>
    <x v="6"/>
    <x v="5"/>
    <n v="-5"/>
  </r>
  <r>
    <d v="2021-07-05T00:00:00"/>
    <s v="Estate Mangement"/>
    <n v="900"/>
    <m/>
    <x v="2"/>
    <x v="2"/>
    <x v="1"/>
    <x v="6"/>
    <x v="6"/>
    <x v="0"/>
    <n v="-900"/>
  </r>
  <r>
    <d v="2021-07-05T00:00:00"/>
    <s v="Financail upgrade"/>
    <n v="150"/>
    <m/>
    <x v="3"/>
    <x v="3"/>
    <x v="1"/>
    <x v="6"/>
    <x v="6"/>
    <x v="0"/>
    <n v="-150"/>
  </r>
  <r>
    <d v="2021-07-05T00:00:00"/>
    <s v="Feedings"/>
    <n v="15"/>
    <m/>
    <x v="8"/>
    <x v="1"/>
    <x v="1"/>
    <x v="6"/>
    <x v="6"/>
    <x v="0"/>
    <n v="-15"/>
  </r>
  <r>
    <d v="2021-07-05T00:00:00"/>
    <s v="Drink"/>
    <n v="5"/>
    <m/>
    <x v="1"/>
    <x v="1"/>
    <x v="1"/>
    <x v="6"/>
    <x v="6"/>
    <x v="0"/>
    <n v="-5"/>
  </r>
  <r>
    <d v="2021-07-06T00:00:00"/>
    <s v="Drink"/>
    <n v="5"/>
    <m/>
    <x v="1"/>
    <x v="1"/>
    <x v="1"/>
    <x v="6"/>
    <x v="6"/>
    <x v="1"/>
    <n v="-5"/>
  </r>
  <r>
    <d v="2021-07-07T00:00:00"/>
    <s v="Drink"/>
    <n v="5"/>
    <m/>
    <x v="1"/>
    <x v="1"/>
    <x v="1"/>
    <x v="6"/>
    <x v="6"/>
    <x v="2"/>
    <n v="-5"/>
  </r>
  <r>
    <d v="2021-07-07T00:00:00"/>
    <s v="Green's"/>
    <n v="180"/>
    <m/>
    <x v="4"/>
    <x v="2"/>
    <x v="1"/>
    <x v="6"/>
    <x v="6"/>
    <x v="2"/>
    <n v="-180"/>
  </r>
  <r>
    <d v="2021-07-10T00:00:00"/>
    <s v="Power source"/>
    <n v="56.1"/>
    <m/>
    <x v="5"/>
    <x v="2"/>
    <x v="1"/>
    <x v="6"/>
    <x v="6"/>
    <x v="5"/>
    <n v="-56.1"/>
  </r>
  <r>
    <d v="2021-07-10T00:00:00"/>
    <s v="Drink"/>
    <n v="5"/>
    <m/>
    <x v="1"/>
    <x v="1"/>
    <x v="1"/>
    <x v="6"/>
    <x v="6"/>
    <x v="5"/>
    <n v="-5"/>
  </r>
  <r>
    <d v="2021-07-11T00:00:00"/>
    <s v="Drink"/>
    <n v="5"/>
    <m/>
    <x v="1"/>
    <x v="1"/>
    <x v="1"/>
    <x v="6"/>
    <x v="6"/>
    <x v="6"/>
    <n v="-5"/>
  </r>
  <r>
    <d v="2021-07-12T00:00:00"/>
    <s v="Fuel"/>
    <n v="83.1"/>
    <m/>
    <x v="15"/>
    <x v="3"/>
    <x v="1"/>
    <x v="6"/>
    <x v="6"/>
    <x v="0"/>
    <n v="-83.1"/>
  </r>
  <r>
    <d v="2021-07-12T00:00:00"/>
    <s v="Drink"/>
    <n v="5"/>
    <m/>
    <x v="1"/>
    <x v="1"/>
    <x v="1"/>
    <x v="6"/>
    <x v="6"/>
    <x v="0"/>
    <n v="-5"/>
  </r>
  <r>
    <d v="2021-07-13T00:00:00"/>
    <s v="Drink"/>
    <n v="5"/>
    <m/>
    <x v="1"/>
    <x v="1"/>
    <x v="1"/>
    <x v="6"/>
    <x v="6"/>
    <x v="1"/>
    <n v="-5"/>
  </r>
  <r>
    <d v="2021-07-14T00:00:00"/>
    <s v="Green's"/>
    <n v="141.1"/>
    <m/>
    <x v="4"/>
    <x v="2"/>
    <x v="1"/>
    <x v="6"/>
    <x v="6"/>
    <x v="2"/>
    <n v="-141.1"/>
  </r>
  <r>
    <d v="2021-07-14T00:00:00"/>
    <s v="Drink"/>
    <n v="5"/>
    <m/>
    <x v="1"/>
    <x v="1"/>
    <x v="1"/>
    <x v="6"/>
    <x v="6"/>
    <x v="2"/>
    <n v="-5"/>
  </r>
  <r>
    <d v="2021-07-15T00:00:00"/>
    <s v="Drink"/>
    <n v="5"/>
    <m/>
    <x v="1"/>
    <x v="1"/>
    <x v="1"/>
    <x v="6"/>
    <x v="6"/>
    <x v="3"/>
    <n v="-5"/>
  </r>
  <r>
    <d v="2021-07-15T00:00:00"/>
    <s v="Cinemas"/>
    <n v="45.8"/>
    <m/>
    <x v="6"/>
    <x v="4"/>
    <x v="1"/>
    <x v="6"/>
    <x v="6"/>
    <x v="3"/>
    <n v="-45.8"/>
  </r>
  <r>
    <d v="2021-07-15T00:00:00"/>
    <s v="Fashionistas"/>
    <n v="103.80000000000001"/>
    <m/>
    <x v="7"/>
    <x v="4"/>
    <x v="1"/>
    <x v="6"/>
    <x v="6"/>
    <x v="3"/>
    <n v="-103.80000000000001"/>
  </r>
  <r>
    <d v="2021-07-15T00:00:00"/>
    <s v="Burger"/>
    <n v="58"/>
    <m/>
    <x v="8"/>
    <x v="1"/>
    <x v="1"/>
    <x v="6"/>
    <x v="6"/>
    <x v="3"/>
    <n v="-58"/>
  </r>
  <r>
    <d v="2021-07-16T00:00:00"/>
    <s v="Uba"/>
    <n v="34.200000000000003"/>
    <m/>
    <x v="9"/>
    <x v="3"/>
    <x v="1"/>
    <x v="6"/>
    <x v="6"/>
    <x v="4"/>
    <n v="-34.200000000000003"/>
  </r>
  <r>
    <d v="2021-07-17T00:00:00"/>
    <s v="Onlne earning"/>
    <m/>
    <n v="200"/>
    <x v="10"/>
    <x v="5"/>
    <x v="0"/>
    <x v="6"/>
    <x v="6"/>
    <x v="5"/>
    <n v="200"/>
  </r>
  <r>
    <d v="2021-07-17T00:00:00"/>
    <s v="Drink"/>
    <n v="5"/>
    <m/>
    <x v="1"/>
    <x v="1"/>
    <x v="1"/>
    <x v="6"/>
    <x v="6"/>
    <x v="5"/>
    <n v="-5"/>
  </r>
  <r>
    <d v="2021-07-18T00:00:00"/>
    <s v="Drink"/>
    <n v="5"/>
    <m/>
    <x v="1"/>
    <x v="1"/>
    <x v="1"/>
    <x v="6"/>
    <x v="6"/>
    <x v="6"/>
    <n v="-5"/>
  </r>
  <r>
    <d v="2021-07-18T00:00:00"/>
    <s v="Phone"/>
    <n v="40"/>
    <m/>
    <x v="12"/>
    <x v="2"/>
    <x v="1"/>
    <x v="6"/>
    <x v="6"/>
    <x v="6"/>
    <n v="-40"/>
  </r>
  <r>
    <d v="2021-07-19T00:00:00"/>
    <s v="Sallah give away"/>
    <n v="51.1"/>
    <m/>
    <x v="13"/>
    <x v="4"/>
    <x v="1"/>
    <x v="6"/>
    <x v="6"/>
    <x v="0"/>
    <n v="-51.1"/>
  </r>
  <r>
    <d v="2021-07-19T00:00:00"/>
    <s v="Online streaming"/>
    <n v="35"/>
    <m/>
    <x v="6"/>
    <x v="4"/>
    <x v="1"/>
    <x v="6"/>
    <x v="6"/>
    <x v="0"/>
    <n v="-35"/>
  </r>
  <r>
    <d v="2021-07-19T00:00:00"/>
    <s v="Drink"/>
    <n v="5"/>
    <m/>
    <x v="1"/>
    <x v="1"/>
    <x v="1"/>
    <x v="6"/>
    <x v="6"/>
    <x v="0"/>
    <n v="-5"/>
  </r>
  <r>
    <d v="2021-07-20T00:00:00"/>
    <s v="Drink"/>
    <n v="5"/>
    <m/>
    <x v="1"/>
    <x v="1"/>
    <x v="1"/>
    <x v="6"/>
    <x v="6"/>
    <x v="1"/>
    <n v="-5"/>
  </r>
  <r>
    <d v="2021-07-21T00:00:00"/>
    <s v="Drink"/>
    <n v="5"/>
    <m/>
    <x v="1"/>
    <x v="1"/>
    <x v="1"/>
    <x v="6"/>
    <x v="6"/>
    <x v="2"/>
    <n v="-5"/>
  </r>
  <r>
    <d v="2021-07-21T00:00:00"/>
    <s v="Green's"/>
    <n v="176"/>
    <m/>
    <x v="4"/>
    <x v="2"/>
    <x v="1"/>
    <x v="6"/>
    <x v="6"/>
    <x v="2"/>
    <n v="-176"/>
  </r>
  <r>
    <d v="2021-07-22T00:00:00"/>
    <s v="Suya"/>
    <n v="43.1"/>
    <m/>
    <x v="8"/>
    <x v="1"/>
    <x v="1"/>
    <x v="6"/>
    <x v="6"/>
    <x v="3"/>
    <n v="-43.1"/>
  </r>
  <r>
    <d v="2021-07-23T00:00:00"/>
    <s v="Oha soup/White soup"/>
    <n v="18.2"/>
    <m/>
    <x v="8"/>
    <x v="1"/>
    <x v="1"/>
    <x v="6"/>
    <x v="6"/>
    <x v="4"/>
    <n v="-18.2"/>
  </r>
  <r>
    <d v="2021-07-24T00:00:00"/>
    <s v="Orphanage"/>
    <n v="55"/>
    <m/>
    <x v="14"/>
    <x v="6"/>
    <x v="1"/>
    <x v="6"/>
    <x v="6"/>
    <x v="5"/>
    <n v="-55"/>
  </r>
  <r>
    <d v="2021-07-24T00:00:00"/>
    <s v="Fuel"/>
    <n v="68.800000000000011"/>
    <m/>
    <x v="15"/>
    <x v="3"/>
    <x v="1"/>
    <x v="6"/>
    <x v="6"/>
    <x v="5"/>
    <n v="-68.800000000000011"/>
  </r>
  <r>
    <d v="2021-07-24T00:00:00"/>
    <s v="Drink"/>
    <n v="5"/>
    <m/>
    <x v="1"/>
    <x v="1"/>
    <x v="1"/>
    <x v="6"/>
    <x v="6"/>
    <x v="5"/>
    <n v="-5"/>
  </r>
  <r>
    <d v="2021-07-25T00:00:00"/>
    <s v="Drink"/>
    <n v="5"/>
    <m/>
    <x v="1"/>
    <x v="1"/>
    <x v="1"/>
    <x v="6"/>
    <x v="6"/>
    <x v="6"/>
    <n v="-5"/>
  </r>
  <r>
    <d v="2021-07-26T00:00:00"/>
    <s v="Drink"/>
    <n v="5"/>
    <m/>
    <x v="1"/>
    <x v="1"/>
    <x v="1"/>
    <x v="6"/>
    <x v="6"/>
    <x v="0"/>
    <n v="-5"/>
  </r>
  <r>
    <d v="2021-07-27T00:00:00"/>
    <s v="Drink"/>
    <n v="5"/>
    <m/>
    <x v="1"/>
    <x v="1"/>
    <x v="1"/>
    <x v="6"/>
    <x v="6"/>
    <x v="1"/>
    <n v="-5"/>
  </r>
  <r>
    <d v="2021-07-28T00:00:00"/>
    <s v="Drink"/>
    <n v="5"/>
    <m/>
    <x v="1"/>
    <x v="1"/>
    <x v="1"/>
    <x v="6"/>
    <x v="6"/>
    <x v="2"/>
    <n v="-5"/>
  </r>
  <r>
    <d v="2021-07-28T00:00:00"/>
    <s v="Green's"/>
    <n v="193"/>
    <m/>
    <x v="4"/>
    <x v="2"/>
    <x v="1"/>
    <x v="6"/>
    <x v="6"/>
    <x v="2"/>
    <n v="-193"/>
  </r>
  <r>
    <d v="2021-07-29T00:00:00"/>
    <s v="Trainers"/>
    <n v="130.80000000000001"/>
    <m/>
    <x v="7"/>
    <x v="4"/>
    <x v="1"/>
    <x v="6"/>
    <x v="6"/>
    <x v="3"/>
    <n v="-130.80000000000001"/>
  </r>
  <r>
    <d v="2021-07-29T00:00:00"/>
    <s v="Home décor"/>
    <n v="181.39999999999998"/>
    <m/>
    <x v="17"/>
    <x v="4"/>
    <x v="1"/>
    <x v="6"/>
    <x v="6"/>
    <x v="3"/>
    <n v="-181.39999999999998"/>
  </r>
  <r>
    <d v="2021-07-30T00:00:00"/>
    <s v="Fashionistas"/>
    <n v="151.19999999999999"/>
    <m/>
    <x v="7"/>
    <x v="4"/>
    <x v="1"/>
    <x v="6"/>
    <x v="6"/>
    <x v="4"/>
    <n v="-151.19999999999999"/>
  </r>
  <r>
    <d v="2021-07-30T00:00:00"/>
    <s v="Uba"/>
    <n v="29.300000000000004"/>
    <m/>
    <x v="9"/>
    <x v="3"/>
    <x v="1"/>
    <x v="6"/>
    <x v="6"/>
    <x v="4"/>
    <n v="-29.300000000000004"/>
  </r>
  <r>
    <d v="2021-07-30T00:00:00"/>
    <s v="Foodary"/>
    <n v="15"/>
    <m/>
    <x v="8"/>
    <x v="1"/>
    <x v="1"/>
    <x v="6"/>
    <x v="6"/>
    <x v="4"/>
    <n v="-15"/>
  </r>
  <r>
    <d v="2021-07-31T00:00:00"/>
    <s v="Drink"/>
    <n v="5"/>
    <m/>
    <x v="1"/>
    <x v="1"/>
    <x v="1"/>
    <x v="6"/>
    <x v="6"/>
    <x v="5"/>
    <n v="-5"/>
  </r>
  <r>
    <d v="2021-08-02T00:00:00"/>
    <s v="Drink"/>
    <n v="5"/>
    <m/>
    <x v="1"/>
    <x v="1"/>
    <x v="1"/>
    <x v="7"/>
    <x v="7"/>
    <x v="0"/>
    <n v="-5"/>
  </r>
  <r>
    <d v="2021-08-02T00:00:00"/>
    <s v="Data With Decision"/>
    <m/>
    <n v="5000"/>
    <x v="0"/>
    <x v="0"/>
    <x v="0"/>
    <x v="7"/>
    <x v="7"/>
    <x v="0"/>
    <n v="5000"/>
  </r>
  <r>
    <d v="2021-08-03T00:00:00"/>
    <s v="Drink"/>
    <n v="5"/>
    <m/>
    <x v="1"/>
    <x v="1"/>
    <x v="1"/>
    <x v="7"/>
    <x v="7"/>
    <x v="1"/>
    <n v="-5"/>
  </r>
  <r>
    <d v="2021-08-05T00:00:00"/>
    <s v="Estate Mangement"/>
    <n v="900"/>
    <m/>
    <x v="2"/>
    <x v="2"/>
    <x v="1"/>
    <x v="7"/>
    <x v="7"/>
    <x v="3"/>
    <n v="-900"/>
  </r>
  <r>
    <d v="2021-08-05T00:00:00"/>
    <s v="Financail upgrade"/>
    <n v="150"/>
    <m/>
    <x v="3"/>
    <x v="3"/>
    <x v="1"/>
    <x v="7"/>
    <x v="7"/>
    <x v="3"/>
    <n v="-150"/>
  </r>
  <r>
    <d v="2021-08-05T00:00:00"/>
    <s v="Drink"/>
    <n v="5"/>
    <m/>
    <x v="1"/>
    <x v="1"/>
    <x v="1"/>
    <x v="7"/>
    <x v="7"/>
    <x v="3"/>
    <n v="-5"/>
  </r>
  <r>
    <d v="2021-08-05T00:00:00"/>
    <s v="Drink"/>
    <n v="5"/>
    <m/>
    <x v="1"/>
    <x v="1"/>
    <x v="1"/>
    <x v="7"/>
    <x v="7"/>
    <x v="3"/>
    <n v="-5"/>
  </r>
  <r>
    <d v="2021-08-06T00:00:00"/>
    <s v="Drink"/>
    <n v="5"/>
    <m/>
    <x v="1"/>
    <x v="1"/>
    <x v="1"/>
    <x v="7"/>
    <x v="7"/>
    <x v="4"/>
    <n v="-5"/>
  </r>
  <r>
    <d v="2021-08-07T00:00:00"/>
    <s v="Drink"/>
    <n v="5"/>
    <m/>
    <x v="1"/>
    <x v="1"/>
    <x v="1"/>
    <x v="7"/>
    <x v="7"/>
    <x v="5"/>
    <n v="-5"/>
  </r>
  <r>
    <d v="2021-08-07T00:00:00"/>
    <s v="Green's"/>
    <n v="137"/>
    <m/>
    <x v="4"/>
    <x v="2"/>
    <x v="1"/>
    <x v="7"/>
    <x v="7"/>
    <x v="5"/>
    <n v="-137"/>
  </r>
  <r>
    <d v="2021-08-10T00:00:00"/>
    <s v="Power source"/>
    <n v="57"/>
    <m/>
    <x v="5"/>
    <x v="2"/>
    <x v="1"/>
    <x v="7"/>
    <x v="7"/>
    <x v="1"/>
    <n v="-57"/>
  </r>
  <r>
    <d v="2021-08-10T00:00:00"/>
    <s v="Drink"/>
    <n v="5"/>
    <m/>
    <x v="1"/>
    <x v="1"/>
    <x v="1"/>
    <x v="7"/>
    <x v="7"/>
    <x v="1"/>
    <n v="-5"/>
  </r>
  <r>
    <d v="2021-08-11T00:00:00"/>
    <s v="Drink"/>
    <n v="5"/>
    <m/>
    <x v="1"/>
    <x v="1"/>
    <x v="1"/>
    <x v="7"/>
    <x v="7"/>
    <x v="2"/>
    <n v="-5"/>
  </r>
  <r>
    <d v="2021-08-12T00:00:00"/>
    <s v="Fuel"/>
    <n v="84.199999999999989"/>
    <m/>
    <x v="15"/>
    <x v="3"/>
    <x v="1"/>
    <x v="7"/>
    <x v="7"/>
    <x v="3"/>
    <n v="-84.199999999999989"/>
  </r>
  <r>
    <d v="2021-08-12T00:00:00"/>
    <s v="Drink"/>
    <n v="5"/>
    <m/>
    <x v="1"/>
    <x v="1"/>
    <x v="1"/>
    <x v="7"/>
    <x v="7"/>
    <x v="3"/>
    <n v="-5"/>
  </r>
  <r>
    <d v="2021-08-13T00:00:00"/>
    <s v="Drink"/>
    <n v="5"/>
    <m/>
    <x v="1"/>
    <x v="1"/>
    <x v="1"/>
    <x v="7"/>
    <x v="7"/>
    <x v="4"/>
    <n v="-5"/>
  </r>
  <r>
    <d v="2021-08-14T00:00:00"/>
    <s v="Green's"/>
    <n v="142.1"/>
    <m/>
    <x v="4"/>
    <x v="2"/>
    <x v="1"/>
    <x v="7"/>
    <x v="7"/>
    <x v="5"/>
    <n v="-142.1"/>
  </r>
  <r>
    <d v="2021-08-14T00:00:00"/>
    <s v="Drink"/>
    <n v="5"/>
    <m/>
    <x v="1"/>
    <x v="1"/>
    <x v="1"/>
    <x v="7"/>
    <x v="7"/>
    <x v="5"/>
    <n v="-5"/>
  </r>
  <r>
    <d v="2021-08-15T00:00:00"/>
    <s v="Drink"/>
    <n v="5"/>
    <m/>
    <x v="1"/>
    <x v="1"/>
    <x v="1"/>
    <x v="7"/>
    <x v="7"/>
    <x v="6"/>
    <n v="-5"/>
  </r>
  <r>
    <d v="2021-08-15T00:00:00"/>
    <s v="Cinemas"/>
    <n v="46.8"/>
    <m/>
    <x v="6"/>
    <x v="4"/>
    <x v="1"/>
    <x v="7"/>
    <x v="7"/>
    <x v="6"/>
    <n v="-46.8"/>
  </r>
  <r>
    <d v="2021-08-15T00:00:00"/>
    <s v="Fashionistas"/>
    <n v="104.70000000000002"/>
    <m/>
    <x v="7"/>
    <x v="4"/>
    <x v="1"/>
    <x v="7"/>
    <x v="7"/>
    <x v="6"/>
    <n v="-104.70000000000002"/>
  </r>
  <r>
    <d v="2021-08-15T00:00:00"/>
    <s v="Burger"/>
    <n v="59.1"/>
    <m/>
    <x v="8"/>
    <x v="1"/>
    <x v="1"/>
    <x v="7"/>
    <x v="7"/>
    <x v="6"/>
    <n v="-59.1"/>
  </r>
  <r>
    <d v="2021-08-16T00:00:00"/>
    <s v="Uba"/>
    <n v="35.1"/>
    <m/>
    <x v="9"/>
    <x v="3"/>
    <x v="1"/>
    <x v="7"/>
    <x v="7"/>
    <x v="0"/>
    <n v="-35.1"/>
  </r>
  <r>
    <d v="2021-08-17T00:00:00"/>
    <s v="Onlne earning"/>
    <m/>
    <n v="800"/>
    <x v="10"/>
    <x v="5"/>
    <x v="0"/>
    <x v="7"/>
    <x v="7"/>
    <x v="1"/>
    <n v="800"/>
  </r>
  <r>
    <d v="2021-08-17T00:00:00"/>
    <s v="Drink"/>
    <n v="5"/>
    <m/>
    <x v="1"/>
    <x v="1"/>
    <x v="1"/>
    <x v="7"/>
    <x v="7"/>
    <x v="1"/>
    <n v="-5"/>
  </r>
  <r>
    <d v="2021-08-18T00:00:00"/>
    <s v="Drink"/>
    <n v="5"/>
    <m/>
    <x v="1"/>
    <x v="1"/>
    <x v="1"/>
    <x v="7"/>
    <x v="7"/>
    <x v="2"/>
    <n v="-5"/>
  </r>
  <r>
    <d v="2021-08-18T00:00:00"/>
    <s v="Phone"/>
    <n v="40"/>
    <m/>
    <x v="12"/>
    <x v="2"/>
    <x v="1"/>
    <x v="7"/>
    <x v="7"/>
    <x v="2"/>
    <n v="-40"/>
  </r>
  <r>
    <d v="2021-08-19T00:00:00"/>
    <s v="Sallah give away"/>
    <n v="52.1"/>
    <m/>
    <x v="13"/>
    <x v="4"/>
    <x v="1"/>
    <x v="7"/>
    <x v="7"/>
    <x v="3"/>
    <n v="-52.1"/>
  </r>
  <r>
    <d v="2021-08-19T00:00:00"/>
    <s v="Online streaming"/>
    <n v="35"/>
    <m/>
    <x v="6"/>
    <x v="4"/>
    <x v="1"/>
    <x v="7"/>
    <x v="7"/>
    <x v="3"/>
    <n v="-35"/>
  </r>
  <r>
    <d v="2021-08-19T00:00:00"/>
    <s v="Drink"/>
    <n v="5"/>
    <m/>
    <x v="1"/>
    <x v="1"/>
    <x v="1"/>
    <x v="7"/>
    <x v="7"/>
    <x v="3"/>
    <n v="-5"/>
  </r>
  <r>
    <d v="2021-08-20T00:00:00"/>
    <s v="Drink"/>
    <n v="5"/>
    <m/>
    <x v="1"/>
    <x v="1"/>
    <x v="1"/>
    <x v="7"/>
    <x v="7"/>
    <x v="4"/>
    <n v="-5"/>
  </r>
  <r>
    <d v="2021-08-21T00:00:00"/>
    <s v="Drink"/>
    <n v="5"/>
    <m/>
    <x v="1"/>
    <x v="1"/>
    <x v="1"/>
    <x v="7"/>
    <x v="7"/>
    <x v="5"/>
    <n v="-5"/>
  </r>
  <r>
    <d v="2021-08-21T00:00:00"/>
    <s v="Green's"/>
    <n v="177"/>
    <m/>
    <x v="4"/>
    <x v="2"/>
    <x v="1"/>
    <x v="7"/>
    <x v="7"/>
    <x v="5"/>
    <n v="-177"/>
  </r>
  <r>
    <d v="2021-08-22T00:00:00"/>
    <s v="Suya"/>
    <n v="44.2"/>
    <m/>
    <x v="8"/>
    <x v="1"/>
    <x v="1"/>
    <x v="7"/>
    <x v="7"/>
    <x v="6"/>
    <n v="-44.2"/>
  </r>
  <r>
    <d v="2021-08-23T00:00:00"/>
    <s v="Oha soup/White soup"/>
    <n v="19.2"/>
    <m/>
    <x v="8"/>
    <x v="1"/>
    <x v="1"/>
    <x v="7"/>
    <x v="7"/>
    <x v="0"/>
    <n v="-19.2"/>
  </r>
  <r>
    <d v="2021-08-24T00:00:00"/>
    <s v="Orphanage"/>
    <n v="55"/>
    <m/>
    <x v="14"/>
    <x v="6"/>
    <x v="1"/>
    <x v="7"/>
    <x v="7"/>
    <x v="1"/>
    <n v="-55"/>
  </r>
  <r>
    <d v="2021-08-24T00:00:00"/>
    <s v="Fuel"/>
    <n v="69.700000000000017"/>
    <m/>
    <x v="15"/>
    <x v="3"/>
    <x v="1"/>
    <x v="7"/>
    <x v="7"/>
    <x v="1"/>
    <n v="-69.700000000000017"/>
  </r>
  <r>
    <d v="2021-08-24T00:00:00"/>
    <s v="Drink"/>
    <n v="5"/>
    <m/>
    <x v="1"/>
    <x v="1"/>
    <x v="1"/>
    <x v="7"/>
    <x v="7"/>
    <x v="1"/>
    <n v="-5"/>
  </r>
  <r>
    <d v="2021-08-25T00:00:00"/>
    <s v="Drink"/>
    <n v="5"/>
    <m/>
    <x v="1"/>
    <x v="1"/>
    <x v="1"/>
    <x v="7"/>
    <x v="7"/>
    <x v="2"/>
    <n v="-5"/>
  </r>
  <r>
    <d v="2021-08-26T00:00:00"/>
    <s v="Drink"/>
    <n v="5"/>
    <m/>
    <x v="1"/>
    <x v="1"/>
    <x v="1"/>
    <x v="7"/>
    <x v="7"/>
    <x v="3"/>
    <n v="-5"/>
  </r>
  <r>
    <d v="2021-08-27T00:00:00"/>
    <s v="Drink"/>
    <n v="5"/>
    <m/>
    <x v="1"/>
    <x v="1"/>
    <x v="1"/>
    <x v="7"/>
    <x v="7"/>
    <x v="4"/>
    <n v="-5"/>
  </r>
  <r>
    <d v="2021-08-28T00:00:00"/>
    <s v="Drink"/>
    <n v="5"/>
    <m/>
    <x v="1"/>
    <x v="1"/>
    <x v="1"/>
    <x v="7"/>
    <x v="7"/>
    <x v="5"/>
    <n v="-5"/>
  </r>
  <r>
    <d v="2021-08-28T00:00:00"/>
    <s v="Green's"/>
    <n v="117"/>
    <m/>
    <x v="4"/>
    <x v="2"/>
    <x v="1"/>
    <x v="7"/>
    <x v="7"/>
    <x v="5"/>
    <n v="-117"/>
  </r>
  <r>
    <d v="2021-08-29T00:00:00"/>
    <s v="Trainers"/>
    <n v="131.9"/>
    <m/>
    <x v="7"/>
    <x v="4"/>
    <x v="1"/>
    <x v="7"/>
    <x v="7"/>
    <x v="6"/>
    <n v="-131.9"/>
  </r>
  <r>
    <d v="2021-08-29T00:00:00"/>
    <s v="Hangingout/Ticket"/>
    <n v="182.39999999999998"/>
    <m/>
    <x v="6"/>
    <x v="4"/>
    <x v="1"/>
    <x v="7"/>
    <x v="7"/>
    <x v="6"/>
    <n v="-182.39999999999998"/>
  </r>
  <r>
    <d v="2021-08-30T00:00:00"/>
    <s v="Fashionistas"/>
    <n v="152.29999999999998"/>
    <m/>
    <x v="7"/>
    <x v="4"/>
    <x v="1"/>
    <x v="7"/>
    <x v="7"/>
    <x v="0"/>
    <n v="-152.29999999999998"/>
  </r>
  <r>
    <d v="2021-08-30T00:00:00"/>
    <s v="Uba"/>
    <n v="30.300000000000004"/>
    <m/>
    <x v="9"/>
    <x v="3"/>
    <x v="1"/>
    <x v="7"/>
    <x v="7"/>
    <x v="0"/>
    <n v="-30.300000000000004"/>
  </r>
  <r>
    <d v="2021-08-30T00:00:00"/>
    <s v="Foodary"/>
    <n v="15"/>
    <m/>
    <x v="8"/>
    <x v="1"/>
    <x v="1"/>
    <x v="7"/>
    <x v="7"/>
    <x v="0"/>
    <n v="-15"/>
  </r>
  <r>
    <d v="2021-08-31T00:00:00"/>
    <s v="Drink"/>
    <n v="5"/>
    <m/>
    <x v="1"/>
    <x v="1"/>
    <x v="1"/>
    <x v="7"/>
    <x v="7"/>
    <x v="1"/>
    <n v="-5"/>
  </r>
  <r>
    <d v="2021-09-02T00:00:00"/>
    <s v="Drink"/>
    <n v="5"/>
    <m/>
    <x v="1"/>
    <x v="1"/>
    <x v="1"/>
    <x v="8"/>
    <x v="8"/>
    <x v="3"/>
    <n v="-5"/>
  </r>
  <r>
    <d v="2021-09-02T00:00:00"/>
    <s v="Data With Decision"/>
    <m/>
    <n v="5000"/>
    <x v="0"/>
    <x v="0"/>
    <x v="0"/>
    <x v="8"/>
    <x v="8"/>
    <x v="3"/>
    <n v="5000"/>
  </r>
  <r>
    <d v="2021-09-03T00:00:00"/>
    <s v="Drink"/>
    <n v="5"/>
    <m/>
    <x v="1"/>
    <x v="1"/>
    <x v="1"/>
    <x v="8"/>
    <x v="8"/>
    <x v="4"/>
    <n v="-5"/>
  </r>
  <r>
    <d v="2021-09-05T00:00:00"/>
    <s v="Estate Mangement"/>
    <n v="900"/>
    <m/>
    <x v="2"/>
    <x v="2"/>
    <x v="1"/>
    <x v="8"/>
    <x v="8"/>
    <x v="6"/>
    <n v="-900"/>
  </r>
  <r>
    <d v="2021-09-05T00:00:00"/>
    <s v="Financail upgrade"/>
    <n v="150"/>
    <m/>
    <x v="3"/>
    <x v="3"/>
    <x v="1"/>
    <x v="8"/>
    <x v="8"/>
    <x v="6"/>
    <n v="-150"/>
  </r>
  <r>
    <d v="2021-09-05T00:00:00"/>
    <s v="Drink"/>
    <n v="5"/>
    <m/>
    <x v="1"/>
    <x v="1"/>
    <x v="1"/>
    <x v="8"/>
    <x v="8"/>
    <x v="6"/>
    <n v="-5"/>
  </r>
  <r>
    <d v="2021-09-05T00:00:00"/>
    <s v="Drink"/>
    <n v="5"/>
    <m/>
    <x v="1"/>
    <x v="1"/>
    <x v="1"/>
    <x v="8"/>
    <x v="8"/>
    <x v="6"/>
    <n v="-5"/>
  </r>
  <r>
    <d v="2021-09-06T00:00:00"/>
    <s v="Drink"/>
    <n v="5"/>
    <m/>
    <x v="1"/>
    <x v="1"/>
    <x v="1"/>
    <x v="8"/>
    <x v="8"/>
    <x v="0"/>
    <n v="-5"/>
  </r>
  <r>
    <d v="2021-09-07T00:00:00"/>
    <s v="Drink"/>
    <n v="5"/>
    <m/>
    <x v="1"/>
    <x v="1"/>
    <x v="1"/>
    <x v="8"/>
    <x v="8"/>
    <x v="1"/>
    <n v="-5"/>
  </r>
  <r>
    <d v="2021-09-07T00:00:00"/>
    <s v="Green's"/>
    <n v="163.39999999999998"/>
    <m/>
    <x v="4"/>
    <x v="2"/>
    <x v="1"/>
    <x v="8"/>
    <x v="8"/>
    <x v="1"/>
    <n v="-163.39999999999998"/>
  </r>
  <r>
    <d v="2021-09-10T00:00:00"/>
    <s v="Power source"/>
    <n v="58.1"/>
    <m/>
    <x v="5"/>
    <x v="2"/>
    <x v="1"/>
    <x v="8"/>
    <x v="8"/>
    <x v="4"/>
    <n v="-58.1"/>
  </r>
  <r>
    <d v="2021-09-10T00:00:00"/>
    <s v="Drink"/>
    <n v="5"/>
    <m/>
    <x v="1"/>
    <x v="1"/>
    <x v="1"/>
    <x v="8"/>
    <x v="8"/>
    <x v="4"/>
    <n v="-5"/>
  </r>
  <r>
    <d v="2021-09-11T00:00:00"/>
    <s v="Drink"/>
    <n v="5"/>
    <m/>
    <x v="1"/>
    <x v="1"/>
    <x v="1"/>
    <x v="8"/>
    <x v="8"/>
    <x v="5"/>
    <n v="-5"/>
  </r>
  <r>
    <d v="2021-09-12T00:00:00"/>
    <s v="Fuel"/>
    <n v="85.299999999999983"/>
    <m/>
    <x v="15"/>
    <x v="3"/>
    <x v="1"/>
    <x v="8"/>
    <x v="8"/>
    <x v="6"/>
    <n v="-85.299999999999983"/>
  </r>
  <r>
    <d v="2021-09-12T00:00:00"/>
    <s v="Drink"/>
    <n v="5"/>
    <m/>
    <x v="1"/>
    <x v="1"/>
    <x v="1"/>
    <x v="8"/>
    <x v="8"/>
    <x v="6"/>
    <n v="-5"/>
  </r>
  <r>
    <d v="2021-09-13T00:00:00"/>
    <s v="Drink"/>
    <n v="5"/>
    <m/>
    <x v="1"/>
    <x v="1"/>
    <x v="1"/>
    <x v="8"/>
    <x v="8"/>
    <x v="0"/>
    <n v="-5"/>
  </r>
  <r>
    <d v="2021-09-14T00:00:00"/>
    <s v="Green's"/>
    <n v="143"/>
    <m/>
    <x v="4"/>
    <x v="2"/>
    <x v="1"/>
    <x v="8"/>
    <x v="8"/>
    <x v="1"/>
    <n v="-143"/>
  </r>
  <r>
    <d v="2021-09-14T00:00:00"/>
    <s v="Drink"/>
    <n v="5"/>
    <m/>
    <x v="1"/>
    <x v="1"/>
    <x v="1"/>
    <x v="8"/>
    <x v="8"/>
    <x v="1"/>
    <n v="-5"/>
  </r>
  <r>
    <d v="2021-09-15T00:00:00"/>
    <s v="Drink"/>
    <n v="5"/>
    <m/>
    <x v="1"/>
    <x v="1"/>
    <x v="1"/>
    <x v="8"/>
    <x v="8"/>
    <x v="2"/>
    <n v="-5"/>
  </r>
  <r>
    <d v="2021-09-15T00:00:00"/>
    <s v="Cinemas"/>
    <n v="47.8"/>
    <m/>
    <x v="6"/>
    <x v="4"/>
    <x v="1"/>
    <x v="8"/>
    <x v="8"/>
    <x v="2"/>
    <n v="-47.8"/>
  </r>
  <r>
    <d v="2021-09-15T00:00:00"/>
    <s v="Fashionistas"/>
    <n v="105.80000000000001"/>
    <m/>
    <x v="7"/>
    <x v="4"/>
    <x v="1"/>
    <x v="8"/>
    <x v="8"/>
    <x v="2"/>
    <n v="-105.80000000000001"/>
  </r>
  <r>
    <d v="2021-09-15T00:00:00"/>
    <s v="Burger"/>
    <n v="60.1"/>
    <m/>
    <x v="8"/>
    <x v="1"/>
    <x v="1"/>
    <x v="8"/>
    <x v="8"/>
    <x v="2"/>
    <n v="-60.1"/>
  </r>
  <r>
    <d v="2021-09-16T00:00:00"/>
    <s v="Uba"/>
    <n v="36.200000000000003"/>
    <m/>
    <x v="9"/>
    <x v="3"/>
    <x v="1"/>
    <x v="8"/>
    <x v="8"/>
    <x v="3"/>
    <n v="-36.200000000000003"/>
  </r>
  <r>
    <d v="2021-09-17T00:00:00"/>
    <s v="Onlne earning"/>
    <m/>
    <n v="100"/>
    <x v="10"/>
    <x v="5"/>
    <x v="0"/>
    <x v="8"/>
    <x v="8"/>
    <x v="4"/>
    <n v="100"/>
  </r>
  <r>
    <d v="2021-09-17T00:00:00"/>
    <s v="Drink"/>
    <n v="5"/>
    <m/>
    <x v="1"/>
    <x v="1"/>
    <x v="1"/>
    <x v="8"/>
    <x v="8"/>
    <x v="4"/>
    <n v="-5"/>
  </r>
  <r>
    <d v="2021-09-18T00:00:00"/>
    <s v="Drink"/>
    <n v="5"/>
    <m/>
    <x v="1"/>
    <x v="1"/>
    <x v="1"/>
    <x v="8"/>
    <x v="8"/>
    <x v="5"/>
    <n v="-5"/>
  </r>
  <r>
    <d v="2021-09-18T00:00:00"/>
    <s v="Phone"/>
    <n v="40"/>
    <m/>
    <x v="12"/>
    <x v="2"/>
    <x v="1"/>
    <x v="8"/>
    <x v="8"/>
    <x v="5"/>
    <n v="-40"/>
  </r>
  <r>
    <d v="2021-09-19T00:00:00"/>
    <s v="Sallah give away"/>
    <n v="53"/>
    <m/>
    <x v="13"/>
    <x v="4"/>
    <x v="1"/>
    <x v="8"/>
    <x v="8"/>
    <x v="6"/>
    <n v="-53"/>
  </r>
  <r>
    <d v="2021-09-19T00:00:00"/>
    <s v="Online streaming"/>
    <n v="35"/>
    <m/>
    <x v="6"/>
    <x v="4"/>
    <x v="1"/>
    <x v="8"/>
    <x v="8"/>
    <x v="6"/>
    <n v="-35"/>
  </r>
  <r>
    <d v="2021-09-19T00:00:00"/>
    <s v="Drink"/>
    <n v="5"/>
    <m/>
    <x v="1"/>
    <x v="1"/>
    <x v="1"/>
    <x v="8"/>
    <x v="8"/>
    <x v="6"/>
    <n v="-5"/>
  </r>
  <r>
    <d v="2021-09-20T00:00:00"/>
    <s v="Drink"/>
    <n v="5"/>
    <m/>
    <x v="1"/>
    <x v="1"/>
    <x v="1"/>
    <x v="8"/>
    <x v="8"/>
    <x v="0"/>
    <n v="-5"/>
  </r>
  <r>
    <d v="2021-09-21T00:00:00"/>
    <s v="Drink"/>
    <n v="5"/>
    <m/>
    <x v="1"/>
    <x v="1"/>
    <x v="1"/>
    <x v="8"/>
    <x v="8"/>
    <x v="1"/>
    <n v="-5"/>
  </r>
  <r>
    <d v="2021-09-21T00:00:00"/>
    <s v="Green's"/>
    <n v="177.9"/>
    <m/>
    <x v="4"/>
    <x v="2"/>
    <x v="1"/>
    <x v="8"/>
    <x v="8"/>
    <x v="1"/>
    <n v="-177.9"/>
  </r>
  <r>
    <d v="2021-09-22T00:00:00"/>
    <s v="Suya"/>
    <n v="45.300000000000004"/>
    <m/>
    <x v="8"/>
    <x v="1"/>
    <x v="1"/>
    <x v="8"/>
    <x v="8"/>
    <x v="2"/>
    <n v="-45.300000000000004"/>
  </r>
  <r>
    <d v="2021-09-23T00:00:00"/>
    <s v="Oha soup/White soup"/>
    <n v="20.099999999999998"/>
    <m/>
    <x v="8"/>
    <x v="1"/>
    <x v="1"/>
    <x v="8"/>
    <x v="8"/>
    <x v="3"/>
    <n v="-20.099999999999998"/>
  </r>
  <r>
    <d v="2021-09-24T00:00:00"/>
    <s v="Orphanage"/>
    <n v="55"/>
    <m/>
    <x v="14"/>
    <x v="6"/>
    <x v="1"/>
    <x v="8"/>
    <x v="8"/>
    <x v="4"/>
    <n v="-55"/>
  </r>
  <r>
    <d v="2021-09-24T00:00:00"/>
    <s v="Fuel"/>
    <n v="70.600000000000023"/>
    <m/>
    <x v="15"/>
    <x v="3"/>
    <x v="1"/>
    <x v="8"/>
    <x v="8"/>
    <x v="4"/>
    <n v="-70.600000000000023"/>
  </r>
  <r>
    <d v="2021-09-24T00:00:00"/>
    <s v="Drink"/>
    <n v="5"/>
    <m/>
    <x v="1"/>
    <x v="1"/>
    <x v="1"/>
    <x v="8"/>
    <x v="8"/>
    <x v="4"/>
    <n v="-5"/>
  </r>
  <r>
    <d v="2021-09-25T00:00:00"/>
    <s v="Drink"/>
    <n v="5"/>
    <m/>
    <x v="1"/>
    <x v="1"/>
    <x v="1"/>
    <x v="8"/>
    <x v="8"/>
    <x v="5"/>
    <n v="-5"/>
  </r>
  <r>
    <d v="2021-09-26T00:00:00"/>
    <s v="Drink"/>
    <n v="5"/>
    <m/>
    <x v="1"/>
    <x v="1"/>
    <x v="1"/>
    <x v="8"/>
    <x v="8"/>
    <x v="6"/>
    <n v="-5"/>
  </r>
  <r>
    <d v="2021-09-27T00:00:00"/>
    <s v="Drink"/>
    <n v="5"/>
    <m/>
    <x v="1"/>
    <x v="1"/>
    <x v="1"/>
    <x v="8"/>
    <x v="8"/>
    <x v="0"/>
    <n v="-5"/>
  </r>
  <r>
    <d v="2021-09-28T00:00:00"/>
    <s v="Drink"/>
    <n v="5"/>
    <m/>
    <x v="1"/>
    <x v="1"/>
    <x v="1"/>
    <x v="8"/>
    <x v="8"/>
    <x v="1"/>
    <n v="-5"/>
  </r>
  <r>
    <d v="2021-09-28T00:00:00"/>
    <s v="Green's"/>
    <n v="223"/>
    <m/>
    <x v="4"/>
    <x v="2"/>
    <x v="1"/>
    <x v="8"/>
    <x v="8"/>
    <x v="1"/>
    <n v="-223"/>
  </r>
  <r>
    <d v="2021-09-29T00:00:00"/>
    <s v="Trainers"/>
    <n v="132.9"/>
    <m/>
    <x v="7"/>
    <x v="4"/>
    <x v="1"/>
    <x v="8"/>
    <x v="8"/>
    <x v="2"/>
    <n v="-132.9"/>
  </r>
  <r>
    <d v="2021-09-29T00:00:00"/>
    <s v="Global Fashion"/>
    <n v="175"/>
    <m/>
    <x v="7"/>
    <x v="4"/>
    <x v="1"/>
    <x v="8"/>
    <x v="8"/>
    <x v="2"/>
    <n v="-175"/>
  </r>
  <r>
    <d v="2021-09-30T00:00:00"/>
    <s v="Fashionistas"/>
    <n v="153.39999999999998"/>
    <m/>
    <x v="7"/>
    <x v="4"/>
    <x v="1"/>
    <x v="8"/>
    <x v="8"/>
    <x v="3"/>
    <n v="-153.39999999999998"/>
  </r>
  <r>
    <d v="2021-09-30T00:00:00"/>
    <s v="Uba"/>
    <n v="31.200000000000003"/>
    <m/>
    <x v="9"/>
    <x v="3"/>
    <x v="1"/>
    <x v="8"/>
    <x v="8"/>
    <x v="3"/>
    <n v="-31.200000000000003"/>
  </r>
  <r>
    <d v="2021-09-30T00:00:00"/>
    <s v="Foodary"/>
    <n v="15"/>
    <m/>
    <x v="8"/>
    <x v="1"/>
    <x v="1"/>
    <x v="8"/>
    <x v="8"/>
    <x v="3"/>
    <n v="-15"/>
  </r>
  <r>
    <d v="2021-10-01T00:00:00"/>
    <s v="Drink"/>
    <n v="5"/>
    <m/>
    <x v="1"/>
    <x v="1"/>
    <x v="1"/>
    <x v="9"/>
    <x v="9"/>
    <x v="4"/>
    <n v="-5"/>
  </r>
  <r>
    <d v="2021-10-03T00:00:00"/>
    <s v="Drink"/>
    <n v="5"/>
    <m/>
    <x v="1"/>
    <x v="1"/>
    <x v="1"/>
    <x v="9"/>
    <x v="9"/>
    <x v="6"/>
    <n v="-5"/>
  </r>
  <r>
    <d v="2021-10-03T00:00:00"/>
    <s v="Data With Decision"/>
    <m/>
    <n v="5000"/>
    <x v="0"/>
    <x v="0"/>
    <x v="0"/>
    <x v="9"/>
    <x v="9"/>
    <x v="6"/>
    <n v="5000"/>
  </r>
  <r>
    <d v="2021-10-04T00:00:00"/>
    <s v="Drink"/>
    <n v="5"/>
    <m/>
    <x v="1"/>
    <x v="1"/>
    <x v="1"/>
    <x v="9"/>
    <x v="9"/>
    <x v="0"/>
    <n v="-5"/>
  </r>
  <r>
    <d v="2021-10-06T00:00:00"/>
    <s v="Estate Mangement"/>
    <n v="900"/>
    <m/>
    <x v="2"/>
    <x v="2"/>
    <x v="1"/>
    <x v="9"/>
    <x v="9"/>
    <x v="2"/>
    <n v="-900"/>
  </r>
  <r>
    <d v="2021-10-06T00:00:00"/>
    <s v="Financail upgrade"/>
    <n v="150"/>
    <m/>
    <x v="3"/>
    <x v="3"/>
    <x v="1"/>
    <x v="9"/>
    <x v="9"/>
    <x v="2"/>
    <n v="-150"/>
  </r>
  <r>
    <d v="2021-10-06T00:00:00"/>
    <s v="Drink"/>
    <n v="5"/>
    <m/>
    <x v="1"/>
    <x v="1"/>
    <x v="1"/>
    <x v="9"/>
    <x v="9"/>
    <x v="2"/>
    <n v="-5"/>
  </r>
  <r>
    <d v="2021-10-06T00:00:00"/>
    <s v="Drink"/>
    <n v="5"/>
    <m/>
    <x v="1"/>
    <x v="1"/>
    <x v="1"/>
    <x v="9"/>
    <x v="9"/>
    <x v="2"/>
    <n v="-5"/>
  </r>
  <r>
    <d v="2021-10-07T00:00:00"/>
    <s v="Drink"/>
    <n v="5"/>
    <m/>
    <x v="1"/>
    <x v="1"/>
    <x v="1"/>
    <x v="9"/>
    <x v="9"/>
    <x v="3"/>
    <n v="-5"/>
  </r>
  <r>
    <d v="2021-10-08T00:00:00"/>
    <s v="Drink"/>
    <n v="5"/>
    <m/>
    <x v="1"/>
    <x v="1"/>
    <x v="1"/>
    <x v="9"/>
    <x v="9"/>
    <x v="4"/>
    <n v="-5"/>
  </r>
  <r>
    <d v="2021-10-08T00:00:00"/>
    <s v="Green's"/>
    <n v="105"/>
    <m/>
    <x v="4"/>
    <x v="2"/>
    <x v="1"/>
    <x v="9"/>
    <x v="9"/>
    <x v="4"/>
    <n v="-105"/>
  </r>
  <r>
    <d v="2021-10-11T00:00:00"/>
    <s v="Power source"/>
    <n v="59"/>
    <m/>
    <x v="5"/>
    <x v="2"/>
    <x v="1"/>
    <x v="9"/>
    <x v="9"/>
    <x v="0"/>
    <n v="-59"/>
  </r>
  <r>
    <d v="2021-10-11T00:00:00"/>
    <s v="Drink"/>
    <n v="5"/>
    <m/>
    <x v="1"/>
    <x v="1"/>
    <x v="1"/>
    <x v="9"/>
    <x v="9"/>
    <x v="0"/>
    <n v="-5"/>
  </r>
  <r>
    <d v="2021-10-12T00:00:00"/>
    <s v="Drink"/>
    <n v="5"/>
    <m/>
    <x v="1"/>
    <x v="1"/>
    <x v="1"/>
    <x v="9"/>
    <x v="9"/>
    <x v="1"/>
    <n v="-5"/>
  </r>
  <r>
    <d v="2021-10-13T00:00:00"/>
    <s v="Fuel"/>
    <n v="86.399999999999977"/>
    <m/>
    <x v="15"/>
    <x v="3"/>
    <x v="1"/>
    <x v="9"/>
    <x v="9"/>
    <x v="2"/>
    <n v="-86.399999999999977"/>
  </r>
  <r>
    <d v="2021-10-13T00:00:00"/>
    <s v="Drink"/>
    <n v="5"/>
    <m/>
    <x v="1"/>
    <x v="1"/>
    <x v="1"/>
    <x v="9"/>
    <x v="9"/>
    <x v="2"/>
    <n v="-5"/>
  </r>
  <r>
    <d v="2021-10-14T00:00:00"/>
    <s v="Drink"/>
    <n v="5"/>
    <m/>
    <x v="1"/>
    <x v="1"/>
    <x v="1"/>
    <x v="9"/>
    <x v="9"/>
    <x v="3"/>
    <n v="-5"/>
  </r>
  <r>
    <d v="2021-10-15T00:00:00"/>
    <s v="Green's"/>
    <n v="143.9"/>
    <m/>
    <x v="4"/>
    <x v="2"/>
    <x v="1"/>
    <x v="9"/>
    <x v="9"/>
    <x v="4"/>
    <n v="-143.9"/>
  </r>
  <r>
    <d v="2021-10-15T00:00:00"/>
    <s v="Drink"/>
    <n v="5"/>
    <m/>
    <x v="1"/>
    <x v="1"/>
    <x v="1"/>
    <x v="9"/>
    <x v="9"/>
    <x v="4"/>
    <n v="-5"/>
  </r>
  <r>
    <d v="2021-10-16T00:00:00"/>
    <s v="Drink"/>
    <n v="5"/>
    <m/>
    <x v="1"/>
    <x v="1"/>
    <x v="1"/>
    <x v="9"/>
    <x v="9"/>
    <x v="5"/>
    <n v="-5"/>
  </r>
  <r>
    <d v="2021-10-16T00:00:00"/>
    <s v="Cinemas"/>
    <n v="48.8"/>
    <m/>
    <x v="6"/>
    <x v="4"/>
    <x v="1"/>
    <x v="9"/>
    <x v="9"/>
    <x v="5"/>
    <n v="-48.8"/>
  </r>
  <r>
    <d v="2021-10-16T00:00:00"/>
    <s v="Fashionistas"/>
    <n v="106.70000000000002"/>
    <m/>
    <x v="7"/>
    <x v="4"/>
    <x v="1"/>
    <x v="9"/>
    <x v="9"/>
    <x v="5"/>
    <n v="-106.70000000000002"/>
  </r>
  <r>
    <d v="2021-10-16T00:00:00"/>
    <s v="Burger"/>
    <n v="61.1"/>
    <m/>
    <x v="8"/>
    <x v="1"/>
    <x v="1"/>
    <x v="9"/>
    <x v="9"/>
    <x v="5"/>
    <n v="-61.1"/>
  </r>
  <r>
    <d v="2021-10-17T00:00:00"/>
    <s v="Uba"/>
    <n v="37.200000000000003"/>
    <m/>
    <x v="9"/>
    <x v="3"/>
    <x v="1"/>
    <x v="9"/>
    <x v="9"/>
    <x v="6"/>
    <n v="-37.200000000000003"/>
  </r>
  <r>
    <d v="2021-10-18T00:00:00"/>
    <s v="Onlne earning"/>
    <m/>
    <n v="100"/>
    <x v="10"/>
    <x v="5"/>
    <x v="0"/>
    <x v="9"/>
    <x v="9"/>
    <x v="0"/>
    <n v="100"/>
  </r>
  <r>
    <d v="2021-10-18T00:00:00"/>
    <s v="Drink"/>
    <n v="5"/>
    <m/>
    <x v="1"/>
    <x v="1"/>
    <x v="1"/>
    <x v="9"/>
    <x v="9"/>
    <x v="0"/>
    <n v="-5"/>
  </r>
  <r>
    <d v="2021-10-19T00:00:00"/>
    <s v="Drink"/>
    <n v="5"/>
    <m/>
    <x v="1"/>
    <x v="1"/>
    <x v="1"/>
    <x v="9"/>
    <x v="9"/>
    <x v="1"/>
    <n v="-5"/>
  </r>
  <r>
    <d v="2021-10-19T00:00:00"/>
    <s v="Taken medication"/>
    <n v="75"/>
    <m/>
    <x v="16"/>
    <x v="7"/>
    <x v="1"/>
    <x v="9"/>
    <x v="9"/>
    <x v="1"/>
    <n v="-75"/>
  </r>
  <r>
    <d v="2021-10-19T00:00:00"/>
    <s v="Phone"/>
    <n v="40"/>
    <m/>
    <x v="12"/>
    <x v="2"/>
    <x v="1"/>
    <x v="9"/>
    <x v="9"/>
    <x v="1"/>
    <n v="-40"/>
  </r>
  <r>
    <d v="2021-10-20T00:00:00"/>
    <s v="Sallah give away"/>
    <n v="54.1"/>
    <m/>
    <x v="13"/>
    <x v="4"/>
    <x v="1"/>
    <x v="9"/>
    <x v="9"/>
    <x v="2"/>
    <n v="-54.1"/>
  </r>
  <r>
    <d v="2021-10-20T00:00:00"/>
    <s v="Online streaming"/>
    <n v="35"/>
    <m/>
    <x v="6"/>
    <x v="4"/>
    <x v="1"/>
    <x v="9"/>
    <x v="9"/>
    <x v="2"/>
    <n v="-35"/>
  </r>
  <r>
    <d v="2021-10-20T00:00:00"/>
    <s v="Drink"/>
    <n v="5"/>
    <m/>
    <x v="1"/>
    <x v="1"/>
    <x v="1"/>
    <x v="9"/>
    <x v="9"/>
    <x v="2"/>
    <n v="-5"/>
  </r>
  <r>
    <d v="2021-10-21T00:00:00"/>
    <s v="Drink"/>
    <n v="5"/>
    <m/>
    <x v="1"/>
    <x v="1"/>
    <x v="1"/>
    <x v="9"/>
    <x v="9"/>
    <x v="3"/>
    <n v="-5"/>
  </r>
  <r>
    <d v="2021-10-22T00:00:00"/>
    <s v="Drink"/>
    <n v="5"/>
    <m/>
    <x v="1"/>
    <x v="1"/>
    <x v="1"/>
    <x v="9"/>
    <x v="9"/>
    <x v="4"/>
    <n v="-5"/>
  </r>
  <r>
    <d v="2021-10-22T00:00:00"/>
    <s v="Green's"/>
    <n v="178.9"/>
    <m/>
    <x v="4"/>
    <x v="2"/>
    <x v="1"/>
    <x v="9"/>
    <x v="9"/>
    <x v="4"/>
    <n v="-178.9"/>
  </r>
  <r>
    <d v="2021-10-23T00:00:00"/>
    <s v="Suya"/>
    <n v="46.2"/>
    <m/>
    <x v="8"/>
    <x v="1"/>
    <x v="1"/>
    <x v="9"/>
    <x v="9"/>
    <x v="5"/>
    <n v="-46.2"/>
  </r>
  <r>
    <d v="2021-10-24T00:00:00"/>
    <s v="Oha soup/White soup"/>
    <n v="21.099999999999998"/>
    <m/>
    <x v="8"/>
    <x v="1"/>
    <x v="1"/>
    <x v="9"/>
    <x v="9"/>
    <x v="6"/>
    <n v="-21.099999999999998"/>
  </r>
  <r>
    <d v="2021-10-25T00:00:00"/>
    <s v="Orphanage"/>
    <n v="55"/>
    <m/>
    <x v="14"/>
    <x v="6"/>
    <x v="1"/>
    <x v="9"/>
    <x v="9"/>
    <x v="0"/>
    <n v="-55"/>
  </r>
  <r>
    <d v="2021-10-25T00:00:00"/>
    <s v="Fuel"/>
    <n v="71.500000000000028"/>
    <m/>
    <x v="15"/>
    <x v="3"/>
    <x v="1"/>
    <x v="9"/>
    <x v="9"/>
    <x v="0"/>
    <n v="-71.500000000000028"/>
  </r>
  <r>
    <d v="2021-10-25T00:00:00"/>
    <s v="Drink"/>
    <n v="5"/>
    <m/>
    <x v="1"/>
    <x v="1"/>
    <x v="1"/>
    <x v="9"/>
    <x v="9"/>
    <x v="0"/>
    <n v="-5"/>
  </r>
  <r>
    <d v="2021-10-26T00:00:00"/>
    <s v="Drink"/>
    <n v="5"/>
    <m/>
    <x v="1"/>
    <x v="1"/>
    <x v="1"/>
    <x v="9"/>
    <x v="9"/>
    <x v="1"/>
    <n v="-5"/>
  </r>
  <r>
    <d v="2021-10-27T00:00:00"/>
    <s v="Drink"/>
    <n v="5"/>
    <m/>
    <x v="1"/>
    <x v="1"/>
    <x v="1"/>
    <x v="9"/>
    <x v="9"/>
    <x v="2"/>
    <n v="-5"/>
  </r>
  <r>
    <d v="2021-10-28T00:00:00"/>
    <s v="Drink"/>
    <n v="5"/>
    <m/>
    <x v="1"/>
    <x v="1"/>
    <x v="1"/>
    <x v="9"/>
    <x v="9"/>
    <x v="3"/>
    <n v="-5"/>
  </r>
  <r>
    <d v="2021-10-29T00:00:00"/>
    <s v="Drink"/>
    <n v="5"/>
    <m/>
    <x v="1"/>
    <x v="1"/>
    <x v="1"/>
    <x v="9"/>
    <x v="9"/>
    <x v="4"/>
    <n v="-5"/>
  </r>
  <r>
    <d v="2021-10-29T00:00:00"/>
    <s v="Green's"/>
    <n v="189"/>
    <m/>
    <x v="4"/>
    <x v="2"/>
    <x v="1"/>
    <x v="9"/>
    <x v="9"/>
    <x v="4"/>
    <n v="-189"/>
  </r>
  <r>
    <d v="2021-10-30T00:00:00"/>
    <s v="Trainers"/>
    <n v="133.80000000000001"/>
    <m/>
    <x v="7"/>
    <x v="4"/>
    <x v="1"/>
    <x v="9"/>
    <x v="9"/>
    <x v="5"/>
    <n v="-133.80000000000001"/>
  </r>
  <r>
    <d v="2021-10-30T00:00:00"/>
    <s v="Hangingout/Ticket"/>
    <n v="184.39999999999998"/>
    <m/>
    <x v="6"/>
    <x v="4"/>
    <x v="1"/>
    <x v="9"/>
    <x v="9"/>
    <x v="5"/>
    <n v="-184.39999999999998"/>
  </r>
  <r>
    <d v="2021-10-31T00:00:00"/>
    <s v="Fashionistas"/>
    <n v="154.49999999999997"/>
    <m/>
    <x v="7"/>
    <x v="4"/>
    <x v="1"/>
    <x v="9"/>
    <x v="9"/>
    <x v="6"/>
    <n v="-154.49999999999997"/>
  </r>
  <r>
    <d v="2021-10-31T00:00:00"/>
    <s v="Uba"/>
    <n v="32.1"/>
    <m/>
    <x v="9"/>
    <x v="3"/>
    <x v="1"/>
    <x v="9"/>
    <x v="9"/>
    <x v="6"/>
    <n v="-32.1"/>
  </r>
  <r>
    <d v="2021-10-31T00:00:00"/>
    <s v="Foodary"/>
    <n v="15"/>
    <m/>
    <x v="8"/>
    <x v="1"/>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F0D992-13CE-4D16-9FED-6C382BE3D1D3}"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C44:E55" firstHeaderRow="0" firstDataRow="1" firstDataCol="1"/>
  <pivotFields count="11">
    <pivotField compact="0" numFmtId="14" outline="0" showAll="0"/>
    <pivotField compact="0" outline="0" showAll="0"/>
    <pivotField dataField="1" compact="0" outline="0" showAll="0"/>
    <pivotField dataField="1" compact="0" outline="0" showAll="0"/>
    <pivotField compact="0" outline="0" showAll="0">
      <items count="19">
        <item x="3"/>
        <item x="7"/>
        <item x="1"/>
        <item x="0"/>
        <item x="16"/>
        <item x="14"/>
        <item x="6"/>
        <item x="15"/>
        <item x="17"/>
        <item x="5"/>
        <item x="13"/>
        <item x="4"/>
        <item x="12"/>
        <item x="2"/>
        <item x="8"/>
        <item x="9"/>
        <item x="11"/>
        <item x="10"/>
        <item t="default"/>
      </items>
    </pivotField>
    <pivotField compact="0" outline="0" showAll="0">
      <items count="9">
        <item x="6"/>
        <item x="1"/>
        <item x="4"/>
        <item x="2"/>
        <item x="7"/>
        <item x="5"/>
        <item x="0"/>
        <item x="3"/>
        <item t="default"/>
      </items>
    </pivotField>
    <pivotField compact="0" outline="0" showAll="0">
      <items count="3">
        <item x="1"/>
        <item x="0"/>
        <item t="default"/>
      </items>
    </pivotField>
    <pivotField axis="axisRow" compact="0" outline="0" showAll="0">
      <items count="11">
        <item x="0"/>
        <item x="1"/>
        <item x="2"/>
        <item x="3"/>
        <item x="4"/>
        <item x="5"/>
        <item x="6"/>
        <item x="7"/>
        <item x="8"/>
        <item x="9"/>
        <item t="default"/>
      </items>
    </pivotField>
    <pivotField compact="0" outline="0" showAll="0"/>
    <pivotField compact="0" outline="0" showAll="0"/>
    <pivotField compact="0" numFmtId="164" outline="0"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Credit" fld="3" baseField="0" baseItem="0"/>
    <dataField name="Sum of Debit" fld="2" baseField="0" baseItem="0"/>
  </dataFields>
  <formats count="1">
    <format dxfId="3">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362FF-267E-4BFB-89B2-722362E1144A}"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H44:J52" firstHeaderRow="0" firstDataRow="1" firstDataCol="1"/>
  <pivotFields count="11">
    <pivotField compact="0" numFmtId="14" outline="0" showAll="0"/>
    <pivotField compact="0" outline="0" showAll="0"/>
    <pivotField dataField="1" compact="0" outline="0" showAll="0"/>
    <pivotField dataField="1" compact="0" outline="0" showAll="0"/>
    <pivotField compact="0" outline="0" showAll="0">
      <items count="19">
        <item x="3"/>
        <item x="7"/>
        <item x="1"/>
        <item x="0"/>
        <item x="16"/>
        <item x="14"/>
        <item x="6"/>
        <item x="15"/>
        <item x="17"/>
        <item x="5"/>
        <item x="13"/>
        <item x="4"/>
        <item x="12"/>
        <item x="2"/>
        <item x="8"/>
        <item x="9"/>
        <item x="11"/>
        <item x="10"/>
        <item t="default"/>
      </items>
    </pivotField>
    <pivotField compact="0" outline="0" showAll="0">
      <items count="9">
        <item x="6"/>
        <item x="1"/>
        <item x="4"/>
        <item x="2"/>
        <item x="7"/>
        <item x="5"/>
        <item x="0"/>
        <item x="3"/>
        <item t="default"/>
      </items>
    </pivotField>
    <pivotField compact="0" outline="0" showAll="0">
      <items count="3">
        <item x="1"/>
        <item x="0"/>
        <item t="default"/>
      </items>
    </pivotField>
    <pivotField compact="0" outline="0" showAll="0">
      <items count="11">
        <item x="0"/>
        <item x="1"/>
        <item x="2"/>
        <item x="3"/>
        <item x="4"/>
        <item x="5"/>
        <item x="6"/>
        <item x="7"/>
        <item x="8"/>
        <item x="9"/>
        <item t="default"/>
      </items>
    </pivotField>
    <pivotField compact="0" outline="0" showAll="0"/>
    <pivotField axis="axisRow" compact="0" outline="0" showAll="0" sortType="descending">
      <items count="8">
        <item x="6"/>
        <item x="0"/>
        <item x="1"/>
        <item x="2"/>
        <item x="3"/>
        <item x="4"/>
        <item x="5"/>
        <item t="default"/>
      </items>
      <autoSortScope>
        <pivotArea dataOnly="0" outline="0" fieldPosition="0">
          <references count="1">
            <reference field="4294967294" count="1" selected="0">
              <x v="0"/>
            </reference>
          </references>
        </pivotArea>
      </autoSortScope>
    </pivotField>
    <pivotField compact="0" numFmtId="164" outline="0" showAll="0"/>
  </pivotFields>
  <rowFields count="1">
    <field x="9"/>
  </rowFields>
  <rowItems count="8">
    <i>
      <x v="1"/>
    </i>
    <i>
      <x v="4"/>
    </i>
    <i>
      <x v="2"/>
    </i>
    <i>
      <x/>
    </i>
    <i>
      <x v="5"/>
    </i>
    <i>
      <x v="6"/>
    </i>
    <i>
      <x v="3"/>
    </i>
    <i t="grand">
      <x/>
    </i>
  </rowItems>
  <colFields count="1">
    <field x="-2"/>
  </colFields>
  <colItems count="2">
    <i>
      <x/>
    </i>
    <i i="1">
      <x v="1"/>
    </i>
  </colItems>
  <dataFields count="2">
    <dataField name="Sum of Credit" fld="3" baseField="0" baseItem="0" numFmtId="166"/>
    <dataField name="Sum of Debit" fld="2" baseField="0" baseItem="0"/>
  </dataFields>
  <formats count="2">
    <format dxfId="45">
      <pivotArea dataOnly="0" labelOnly="1" outline="0" fieldPosition="0">
        <references count="1">
          <reference field="4294967294" count="2">
            <x v="0"/>
            <x v="1"/>
          </reference>
        </references>
      </pivotArea>
    </format>
    <format dxfId="1">
      <pivotArea outline="0" collapsedLevelsAreSubtotals="1" fieldPosition="0"/>
    </format>
  </format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9516EF-1907-4092-BA2C-D728B9A62F28}"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C19:D23" firstHeaderRow="1" firstDataRow="1" firstDataCol="1" rowPageCount="1" colPageCount="1"/>
  <pivotFields count="11">
    <pivotField compact="0" numFmtId="14" outline="0" showAll="0"/>
    <pivotField compact="0" outline="0" showAll="0"/>
    <pivotField compact="0" outline="0" showAll="0"/>
    <pivotField dataField="1" compact="0" outline="0" showAll="0"/>
    <pivotField axis="axisRow" compact="0" outline="0"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compact="0" outline="0" showAll="0">
      <items count="9">
        <item x="6"/>
        <item x="1"/>
        <item x="4"/>
        <item x="2"/>
        <item x="7"/>
        <item x="5"/>
        <item x="0"/>
        <item x="3"/>
        <item t="default"/>
      </items>
    </pivotField>
    <pivotField axis="axisPage" compact="0" outline="0" showAll="0">
      <items count="3">
        <item x="1"/>
        <item x="0"/>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numFmtId="164" outline="0" showAll="0"/>
  </pivotFields>
  <rowFields count="1">
    <field x="4"/>
  </rowFields>
  <rowItems count="4">
    <i>
      <x v="3"/>
    </i>
    <i>
      <x v="17"/>
    </i>
    <i>
      <x v="16"/>
    </i>
    <i t="grand">
      <x/>
    </i>
  </rowItems>
  <colItems count="1">
    <i/>
  </colItems>
  <pageFields count="1">
    <pageField fld="6" item="1" hier="-1"/>
  </pageFields>
  <dataFields count="1">
    <dataField name="Sum of Credit" fld="3" showDataAs="percentOfTotal" baseField="0" baseItem="0" numFmtId="10"/>
  </dataFields>
  <formats count="2">
    <format dxfId="47">
      <pivotArea outline="0" collapsedLevelsAreSubtotals="1" fieldPosition="0"/>
    </format>
    <format dxfId="46">
      <pivotArea outline="0" fieldPosition="0">
        <references count="1">
          <reference field="4294967294" count="1">
            <x v="0"/>
          </reference>
        </references>
      </pivotArea>
    </format>
  </formats>
  <chartFormats count="8">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3"/>
          </reference>
        </references>
      </pivotArea>
    </chartFormat>
    <chartFormat chart="5" format="7">
      <pivotArea type="data" outline="0" fieldPosition="0">
        <references count="2">
          <reference field="4294967294" count="1" selected="0">
            <x v="0"/>
          </reference>
          <reference field="4" count="1" selected="0">
            <x v="17"/>
          </reference>
        </references>
      </pivotArea>
    </chartFormat>
    <chartFormat chart="5" format="8">
      <pivotArea type="data" outline="0" fieldPosition="0">
        <references count="2">
          <reference field="4294967294" count="1" selected="0">
            <x v="0"/>
          </reference>
          <reference field="4" count="1" selected="0">
            <x v="16"/>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17"/>
          </reference>
        </references>
      </pivotArea>
    </chartFormat>
    <chartFormat chart="2" format="3">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D814F1-D5B3-4C79-8BBE-CABAA7414D2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K17:L28" firstHeaderRow="1" firstDataRow="1" firstDataCol="1"/>
  <pivotFields count="11">
    <pivotField compact="0" numFmtId="14" outline="0" showAll="0"/>
    <pivotField compact="0" outline="0" showAll="0"/>
    <pivotField dataField="1" compact="0" outline="0" showAll="0"/>
    <pivotField compact="0" outline="0" showAll="0"/>
    <pivotField compact="0" outline="0" showAll="0"/>
    <pivotField compact="0" outline="0" showAll="0">
      <items count="9">
        <item x="6"/>
        <item x="1"/>
        <item x="4"/>
        <item x="2"/>
        <item x="7"/>
        <item x="5"/>
        <item x="0"/>
        <item x="3"/>
        <item t="default"/>
      </items>
    </pivotField>
    <pivotField compact="0" outline="0" showAll="0"/>
    <pivotField compact="0" outline="0" showAll="0">
      <items count="11">
        <item x="0"/>
        <item x="1"/>
        <item x="2"/>
        <item x="3"/>
        <item x="4"/>
        <item x="5"/>
        <item x="6"/>
        <item x="7"/>
        <item x="8"/>
        <item x="9"/>
        <item t="default"/>
      </items>
    </pivotField>
    <pivotField axis="axisRow" compact="0" outline="0" showAll="0">
      <items count="11">
        <item x="0"/>
        <item x="1"/>
        <item x="2"/>
        <item x="3"/>
        <item x="4"/>
        <item x="5"/>
        <item x="6"/>
        <item x="7"/>
        <item x="8"/>
        <item x="9"/>
        <item t="default"/>
      </items>
    </pivotField>
    <pivotField compact="0" outline="0" showAll="0"/>
    <pivotField compact="0" numFmtId="164" outline="0"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numFmtId="177"/>
  </dataFields>
  <formats count="2">
    <format dxfId="18">
      <pivotArea outline="0" collapsedLevelsAreSubtotals="1" fieldPosition="0"/>
    </format>
    <format dxfId="1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F6D493-B3B2-4730-B95B-995E7B83BFD8}"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30:D36" firstHeaderRow="1" firstDataRow="1" firstDataCol="1" rowPageCount="1" colPageCount="1"/>
  <pivotFields count="11">
    <pivotField compact="0" numFmtId="14" outline="0" showAll="0"/>
    <pivotField compact="0" outline="0" showAll="0"/>
    <pivotField dataField="1" compact="0" outline="0" showAll="0"/>
    <pivotField compact="0" outline="0" showAll="0"/>
    <pivotField axis="axisRow" compact="0" outline="0"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compact="0" outline="0" showAll="0"/>
    <pivotField axis="axisPage" compact="0" outline="0" showAll="0">
      <items count="3">
        <item x="1"/>
        <item x="0"/>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numFmtId="164" outline="0"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numFmtId="179"/>
  </dataFields>
  <formats count="2">
    <format dxfId="48">
      <pivotArea outline="0" fieldPosition="0">
        <references count="1">
          <reference field="4" count="5" selected="0">
            <x v="0"/>
            <x v="1"/>
            <x v="6"/>
            <x v="11"/>
            <x v="13"/>
          </reference>
        </references>
      </pivotArea>
    </format>
    <format dxfId="5">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ED4E4F-E093-461F-9F1C-5939F95C4BC6}"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10:I11" firstHeaderRow="0" firstDataRow="1" firstDataCol="0"/>
  <pivotFields count="11">
    <pivotField numFmtId="14" showAll="0"/>
    <pivotField showAll="0"/>
    <pivotField dataField="1" showAll="0"/>
    <pivotField dataField="1" showAll="0"/>
    <pivotField showAll="0"/>
    <pivotField showAll="0">
      <items count="9">
        <item x="6"/>
        <item x="1"/>
        <item x="4"/>
        <item x="2"/>
        <item x="7"/>
        <item x="5"/>
        <item x="0"/>
        <item x="3"/>
        <item t="default"/>
      </items>
    </pivotField>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Credit" fld="3" subtotal="max" baseField="0" baseItem="1" numFmtId="177"/>
    <dataField name="Max of Debit" fld="2" subtotal="max" baseField="0" baseItem="1" numFmtId="5"/>
  </dataFields>
  <formats count="3">
    <format dxfId="49">
      <pivotArea outline="0" collapsedLevelsAreSubtotals="1" fieldPosition="0">
        <references count="1">
          <reference field="4294967294" count="1" selected="0">
            <x v="1"/>
          </reference>
        </references>
      </pivotArea>
    </format>
    <format dxfId="29">
      <pivotArea outline="0" collapsedLevelsAreSubtotals="1" fieldPosition="0"/>
    </format>
    <format dxfId="2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1ED024-6F15-4C43-86C5-8D94A8022ACE}"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10:E11" firstHeaderRow="0" firstDataRow="1" firstDataCol="0"/>
  <pivotFields count="11">
    <pivotField numFmtId="14" showAll="0"/>
    <pivotField showAll="0"/>
    <pivotField dataField="1" showAll="0"/>
    <pivotField dataField="1" showAll="0"/>
    <pivotField showAll="0"/>
    <pivotField showAll="0">
      <items count="9">
        <item x="6"/>
        <item x="1"/>
        <item x="4"/>
        <item x="2"/>
        <item x="7"/>
        <item x="5"/>
        <item x="0"/>
        <item x="3"/>
        <item t="default"/>
      </items>
    </pivotField>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Credit" fld="3" baseField="0" baseItem="0" numFmtId="171"/>
    <dataField name="Sum of Debit" fld="2" baseField="0" baseItem="0"/>
    <dataField name="Sum of Net Amount" fld="10" baseField="0" baseItem="0" numFmtId="164"/>
  </dataFields>
  <formats count="2">
    <format dxfId="43">
      <pivotArea outline="0" collapsedLevelsAreSubtotals="1" fieldPosition="0">
        <references count="1">
          <reference field="4294967294" count="1" selected="0">
            <x v="0"/>
          </reference>
        </references>
      </pivotArea>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28605B-4DCF-4C07-861D-C53F8A1FEA5D}" name="PivotTable1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H17:I28" firstHeaderRow="1" firstDataRow="1" firstDataCol="1"/>
  <pivotFields count="11">
    <pivotField compact="0" numFmtId="14" outline="0" showAll="0"/>
    <pivotField compact="0" outline="0" showAll="0"/>
    <pivotField compact="0" outline="0" showAll="0"/>
    <pivotField dataField="1" compact="0" outline="0" showAll="0"/>
    <pivotField compact="0" outline="0" showAll="0"/>
    <pivotField compact="0" outline="0" showAll="0">
      <items count="9">
        <item x="6"/>
        <item x="1"/>
        <item x="4"/>
        <item x="2"/>
        <item x="7"/>
        <item x="5"/>
        <item x="0"/>
        <item x="3"/>
        <item t="default"/>
      </items>
    </pivotField>
    <pivotField compact="0" outline="0" showAll="0"/>
    <pivotField compact="0" outline="0" showAll="0">
      <items count="11">
        <item x="0"/>
        <item x="1"/>
        <item x="2"/>
        <item x="3"/>
        <item x="4"/>
        <item x="5"/>
        <item x="6"/>
        <item x="7"/>
        <item x="8"/>
        <item x="9"/>
        <item t="default"/>
      </items>
    </pivotField>
    <pivotField axis="axisRow" compact="0" outline="0" showAll="0">
      <items count="11">
        <item x="0"/>
        <item x="1"/>
        <item x="2"/>
        <item x="3"/>
        <item x="4"/>
        <item x="5"/>
        <item x="6"/>
        <item x="7"/>
        <item x="8"/>
        <item x="9"/>
        <item t="default"/>
      </items>
    </pivotField>
    <pivotField compact="0" outline="0" showAll="0"/>
    <pivotField compact="0" numFmtId="164" outline="0" showAll="0"/>
  </pivotFields>
  <rowFields count="1">
    <field x="8"/>
  </rowFields>
  <rowItems count="11">
    <i>
      <x/>
    </i>
    <i>
      <x v="1"/>
    </i>
    <i>
      <x v="2"/>
    </i>
    <i>
      <x v="3"/>
    </i>
    <i>
      <x v="4"/>
    </i>
    <i>
      <x v="5"/>
    </i>
    <i>
      <x v="6"/>
    </i>
    <i>
      <x v="7"/>
    </i>
    <i>
      <x v="8"/>
    </i>
    <i>
      <x v="9"/>
    </i>
    <i t="grand">
      <x/>
    </i>
  </rowItems>
  <colItems count="1">
    <i/>
  </colItems>
  <dataFields count="1">
    <dataField name="Sum of Credit" fld="3" baseField="0" baseItem="0" numFmtId="177"/>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386477D3-5260-4C36-BFFE-DCCB2F11AABE}" sourceName="MonthName">
  <pivotTables>
    <pivotTable tabId="4" name="PivotTable10"/>
    <pivotTable tabId="4" name="PivotTable1"/>
    <pivotTable tabId="4" name="PivotTable11"/>
    <pivotTable tabId="4" name="PivotTable12"/>
    <pivotTable tabId="4" name="PivotTable6"/>
    <pivotTable tabId="4" name="PivotTable7"/>
    <pivotTable tabId="4" name="PivotTable8"/>
    <pivotTable tabId="4" name="PivotTable9"/>
  </pivotTables>
  <data>
    <tabular pivotCacheId="1279239807">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Name" xr10:uid="{1E7BE6DD-7BA9-4A03-A6F9-B65CF7465ED0}" cache="Slicer_MonthName" caption="MonthName" showCaption="0" rowHeight="1857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56"/>
    <tableColumn id="2" xr3:uid="{E422E586-4620-47BE-991A-06E97BC96875}" name="Description"/>
    <tableColumn id="3" xr3:uid="{47CC51B4-966A-4A4A-A6D7-D29781C27F4D}" name="Debit" dataDxfId="55"/>
    <tableColumn id="4" xr3:uid="{58F667D0-C81A-4A56-B345-BBBFDD2D8CBC}" name="Credit" dataDxfId="54"/>
    <tableColumn id="5" xr3:uid="{904A20BD-2B3A-4A82-A479-02D2B0A8EDC6}" name="Sub-Category"/>
    <tableColumn id="6" xr3:uid="{1884C13B-2BA2-458A-A649-E1AF570D9906}" name="Category"/>
    <tableColumn id="7" xr3:uid="{972B6B52-3B2F-43F7-8017-FA85D821BE69}" name="Category Type"/>
    <tableColumn id="12" xr3:uid="{D06E00BA-0715-4D26-886C-BB17CF0E13EE}" name="MonthName" dataDxfId="53">
      <calculatedColumnFormula>TEXT(Table1[[#This Row],[Date]],"MMM")</calculatedColumnFormula>
    </tableColumn>
    <tableColumn id="8" xr3:uid="{475E0F21-5C67-4397-938C-7CCCD68141EC}" name="MonthNum" dataDxfId="52">
      <calculatedColumnFormula>MONTH(Table1[[#This Row],[Date]])</calculatedColumnFormula>
    </tableColumn>
    <tableColumn id="9" xr3:uid="{CDE6552D-799B-4EA7-8FE3-52611A9C5105}" name="WeekDay" dataDxfId="51">
      <calculatedColumnFormula>TEXT(Table1[[#This Row],[Date]],"ddd")</calculatedColumnFormula>
    </tableColumn>
    <tableColumn id="10" xr3:uid="{868E919D-5A6E-4EF6-A491-0111F384666C}" name="Net Amount" dataDxfId="50">
      <calculatedColumnFormula>Table1[[#This Row],[Credit]]-Table1[[#This Row],[Debit]]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workbookViewId="0">
      <selection activeCell="B5" sqref="B5"/>
    </sheetView>
  </sheetViews>
  <sheetFormatPr defaultRowHeight="14.25" x14ac:dyDescent="0.45"/>
  <cols>
    <col min="1" max="1" width="13.46484375" customWidth="1"/>
    <col min="2" max="2" width="20.53125" bestFit="1" customWidth="1"/>
    <col min="3" max="3" width="13.53125" customWidth="1"/>
    <col min="4" max="4" width="10.6640625" customWidth="1"/>
    <col min="5" max="5" width="18" customWidth="1"/>
    <col min="6" max="6" width="14.1328125" customWidth="1"/>
    <col min="7" max="8" width="15.6640625" customWidth="1"/>
    <col min="9" max="9" width="17.1328125" bestFit="1" customWidth="1"/>
    <col min="10" max="10" width="12.33203125" bestFit="1" customWidth="1"/>
    <col min="11" max="11" width="14.1328125" bestFit="1" customWidth="1"/>
  </cols>
  <sheetData>
    <row r="1" spans="1:11" x14ac:dyDescent="0.45">
      <c r="A1" t="s">
        <v>0</v>
      </c>
      <c r="B1" t="s">
        <v>1</v>
      </c>
      <c r="C1" t="s">
        <v>2</v>
      </c>
      <c r="D1" t="s">
        <v>3</v>
      </c>
      <c r="E1" t="s">
        <v>76</v>
      </c>
      <c r="F1" t="s">
        <v>4</v>
      </c>
      <c r="G1" t="s">
        <v>5</v>
      </c>
      <c r="H1" t="s">
        <v>73</v>
      </c>
      <c r="I1" t="s">
        <v>74</v>
      </c>
      <c r="J1" t="s">
        <v>75</v>
      </c>
      <c r="K1" t="s">
        <v>6</v>
      </c>
    </row>
    <row r="2" spans="1:11" x14ac:dyDescent="0.45">
      <c r="A2" s="1">
        <v>44200</v>
      </c>
      <c r="B2" t="s">
        <v>7</v>
      </c>
      <c r="C2" s="2"/>
      <c r="D2" s="2">
        <v>5000</v>
      </c>
      <c r="E2" t="s">
        <v>8</v>
      </c>
      <c r="F2" t="s">
        <v>9</v>
      </c>
      <c r="G2" t="s">
        <v>10</v>
      </c>
      <c r="H2" t="str">
        <f>TEXT(Table1[[#This Row],[Date]],"MMM")</f>
        <v>Jan</v>
      </c>
      <c r="I2">
        <f>MONTH(Table1[[#This Row],[Date]])</f>
        <v>1</v>
      </c>
      <c r="J2" t="str">
        <f>TEXT(Table1[[#This Row],[Date]],"ddd")</f>
        <v>Mon</v>
      </c>
      <c r="K2" s="2">
        <f>Table1[[#This Row],[Credit]]-Table1[[#This Row],[Debit]]</f>
        <v>5000</v>
      </c>
    </row>
    <row r="3" spans="1:11" x14ac:dyDescent="0.45">
      <c r="A3" s="1">
        <v>44200</v>
      </c>
      <c r="B3" t="s">
        <v>11</v>
      </c>
      <c r="C3" s="2">
        <v>5</v>
      </c>
      <c r="D3" s="2"/>
      <c r="E3" t="s">
        <v>12</v>
      </c>
      <c r="F3" t="s">
        <v>13</v>
      </c>
      <c r="G3" t="s">
        <v>14</v>
      </c>
      <c r="H3" t="str">
        <f>TEXT(Table1[[#This Row],[Date]],"MMM")</f>
        <v>Jan</v>
      </c>
      <c r="I3">
        <f>MONTH(Table1[[#This Row],[Date]])</f>
        <v>1</v>
      </c>
      <c r="J3" t="str">
        <f>TEXT(Table1[[#This Row],[Date]],"ddd")</f>
        <v>Mon</v>
      </c>
      <c r="K3" s="2">
        <f>Table1[[#This Row],[Credit]]-Table1[[#This Row],[Debit]]</f>
        <v>-5</v>
      </c>
    </row>
    <row r="4" spans="1:11" x14ac:dyDescent="0.45">
      <c r="A4" s="1">
        <v>44201</v>
      </c>
      <c r="B4" t="s">
        <v>15</v>
      </c>
      <c r="C4" s="2">
        <v>900</v>
      </c>
      <c r="D4" s="2"/>
      <c r="E4" t="s">
        <v>16</v>
      </c>
      <c r="F4" t="s">
        <v>17</v>
      </c>
      <c r="G4" t="s">
        <v>14</v>
      </c>
      <c r="H4" t="str">
        <f>TEXT(Table1[[#This Row],[Date]],"MMM")</f>
        <v>Jan</v>
      </c>
      <c r="I4">
        <f>MONTH(Table1[[#This Row],[Date]])</f>
        <v>1</v>
      </c>
      <c r="J4" t="str">
        <f>TEXT(Table1[[#This Row],[Date]],"ddd")</f>
        <v>Tue</v>
      </c>
      <c r="K4" s="2">
        <f>Table1[[#This Row],[Credit]]-Table1[[#This Row],[Debit]]</f>
        <v>-900</v>
      </c>
    </row>
    <row r="5" spans="1:11" x14ac:dyDescent="0.45">
      <c r="A5" s="1">
        <v>44201</v>
      </c>
      <c r="B5" t="s">
        <v>18</v>
      </c>
      <c r="C5" s="2">
        <v>150</v>
      </c>
      <c r="D5" s="2"/>
      <c r="E5" t="s">
        <v>19</v>
      </c>
      <c r="F5" t="s">
        <v>20</v>
      </c>
      <c r="G5" t="s">
        <v>14</v>
      </c>
      <c r="H5" t="str">
        <f>TEXT(Table1[[#This Row],[Date]],"MMM")</f>
        <v>Jan</v>
      </c>
      <c r="I5">
        <f>MONTH(Table1[[#This Row],[Date]])</f>
        <v>1</v>
      </c>
      <c r="J5" t="str">
        <f>TEXT(Table1[[#This Row],[Date]],"ddd")</f>
        <v>Tue</v>
      </c>
      <c r="K5" s="2">
        <f>Table1[[#This Row],[Credit]]-Table1[[#This Row],[Debit]]</f>
        <v>-150</v>
      </c>
    </row>
    <row r="6" spans="1:11" x14ac:dyDescent="0.45">
      <c r="A6" s="1">
        <v>44201</v>
      </c>
      <c r="B6" t="s">
        <v>11</v>
      </c>
      <c r="C6" s="2">
        <v>5</v>
      </c>
      <c r="D6" s="2"/>
      <c r="E6" t="s">
        <v>12</v>
      </c>
      <c r="F6" t="s">
        <v>13</v>
      </c>
      <c r="G6" t="s">
        <v>14</v>
      </c>
      <c r="H6" t="str">
        <f>TEXT(Table1[[#This Row],[Date]],"MMM")</f>
        <v>Jan</v>
      </c>
      <c r="I6">
        <f>MONTH(Table1[[#This Row],[Date]])</f>
        <v>1</v>
      </c>
      <c r="J6" t="str">
        <f>TEXT(Table1[[#This Row],[Date]],"ddd")</f>
        <v>Tue</v>
      </c>
      <c r="K6" s="2">
        <f>Table1[[#This Row],[Credit]]-Table1[[#This Row],[Debit]]</f>
        <v>-5</v>
      </c>
    </row>
    <row r="7" spans="1:11" x14ac:dyDescent="0.45">
      <c r="A7" s="1">
        <v>44202</v>
      </c>
      <c r="B7" t="s">
        <v>11</v>
      </c>
      <c r="C7" s="2">
        <v>5</v>
      </c>
      <c r="D7" s="2"/>
      <c r="E7" t="s">
        <v>12</v>
      </c>
      <c r="F7" t="s">
        <v>13</v>
      </c>
      <c r="G7" t="s">
        <v>14</v>
      </c>
      <c r="H7" t="str">
        <f>TEXT(Table1[[#This Row],[Date]],"MMM")</f>
        <v>Jan</v>
      </c>
      <c r="I7">
        <f>MONTH(Table1[[#This Row],[Date]])</f>
        <v>1</v>
      </c>
      <c r="J7" t="str">
        <f>TEXT(Table1[[#This Row],[Date]],"ddd")</f>
        <v>Wed</v>
      </c>
      <c r="K7" s="2">
        <f>Table1[[#This Row],[Credit]]-Table1[[#This Row],[Debit]]</f>
        <v>-5</v>
      </c>
    </row>
    <row r="8" spans="1:11" x14ac:dyDescent="0.45">
      <c r="A8" s="1">
        <v>44203</v>
      </c>
      <c r="B8" t="s">
        <v>11</v>
      </c>
      <c r="C8" s="2">
        <v>5</v>
      </c>
      <c r="D8" s="2"/>
      <c r="E8" t="s">
        <v>12</v>
      </c>
      <c r="F8" t="s">
        <v>13</v>
      </c>
      <c r="G8" t="s">
        <v>14</v>
      </c>
      <c r="H8" t="str">
        <f>TEXT(Table1[[#This Row],[Date]],"MMM")</f>
        <v>Jan</v>
      </c>
      <c r="I8">
        <f>MONTH(Table1[[#This Row],[Date]])</f>
        <v>1</v>
      </c>
      <c r="J8" t="str">
        <f>TEXT(Table1[[#This Row],[Date]],"ddd")</f>
        <v>Thu</v>
      </c>
      <c r="K8" s="2">
        <f>Table1[[#This Row],[Credit]]-Table1[[#This Row],[Debit]]</f>
        <v>-5</v>
      </c>
    </row>
    <row r="9" spans="1:11" x14ac:dyDescent="0.45">
      <c r="A9" s="1">
        <v>44204</v>
      </c>
      <c r="B9" t="s">
        <v>11</v>
      </c>
      <c r="C9" s="2">
        <v>5</v>
      </c>
      <c r="D9" s="2"/>
      <c r="E9" t="s">
        <v>12</v>
      </c>
      <c r="F9" t="s">
        <v>13</v>
      </c>
      <c r="G9" t="s">
        <v>14</v>
      </c>
      <c r="H9" t="str">
        <f>TEXT(Table1[[#This Row],[Date]],"MMM")</f>
        <v>Jan</v>
      </c>
      <c r="I9">
        <f>MONTH(Table1[[#This Row],[Date]])</f>
        <v>1</v>
      </c>
      <c r="J9" t="str">
        <f>TEXT(Table1[[#This Row],[Date]],"ddd")</f>
        <v>Fri</v>
      </c>
      <c r="K9" s="2">
        <f>Table1[[#This Row],[Credit]]-Table1[[#This Row],[Debit]]</f>
        <v>-5</v>
      </c>
    </row>
    <row r="10" spans="1:11" x14ac:dyDescent="0.45">
      <c r="A10" s="1">
        <v>44204</v>
      </c>
      <c r="B10" t="s">
        <v>21</v>
      </c>
      <c r="C10" s="2">
        <v>155</v>
      </c>
      <c r="D10" s="2"/>
      <c r="E10" t="s">
        <v>22</v>
      </c>
      <c r="F10" t="s">
        <v>17</v>
      </c>
      <c r="G10" t="s">
        <v>14</v>
      </c>
      <c r="H10" t="str">
        <f>TEXT(Table1[[#This Row],[Date]],"MMM")</f>
        <v>Jan</v>
      </c>
      <c r="I10">
        <f>MONTH(Table1[[#This Row],[Date]])</f>
        <v>1</v>
      </c>
      <c r="J10" t="str">
        <f>TEXT(Table1[[#This Row],[Date]],"ddd")</f>
        <v>Fri</v>
      </c>
      <c r="K10" s="2">
        <f>Table1[[#This Row],[Credit]]-Table1[[#This Row],[Debit]]</f>
        <v>-155</v>
      </c>
    </row>
    <row r="11" spans="1:11" x14ac:dyDescent="0.45">
      <c r="A11" s="1">
        <v>44207</v>
      </c>
      <c r="B11" t="s">
        <v>23</v>
      </c>
      <c r="C11" s="2">
        <v>50</v>
      </c>
      <c r="D11" s="2"/>
      <c r="E11" t="s">
        <v>24</v>
      </c>
      <c r="F11" t="s">
        <v>17</v>
      </c>
      <c r="G11" t="s">
        <v>14</v>
      </c>
      <c r="H11" t="str">
        <f>TEXT(Table1[[#This Row],[Date]],"MMM")</f>
        <v>Jan</v>
      </c>
      <c r="I11">
        <f>MONTH(Table1[[#This Row],[Date]])</f>
        <v>1</v>
      </c>
      <c r="J11" t="str">
        <f>TEXT(Table1[[#This Row],[Date]],"ddd")</f>
        <v>Mon</v>
      </c>
      <c r="K11" s="2">
        <f>Table1[[#This Row],[Credit]]-Table1[[#This Row],[Debit]]</f>
        <v>-50</v>
      </c>
    </row>
    <row r="12" spans="1:11" x14ac:dyDescent="0.45">
      <c r="A12" s="1">
        <v>44207</v>
      </c>
      <c r="B12" t="s">
        <v>11</v>
      </c>
      <c r="C12" s="2">
        <v>5</v>
      </c>
      <c r="D12" s="2"/>
      <c r="E12" t="s">
        <v>12</v>
      </c>
      <c r="F12" t="s">
        <v>13</v>
      </c>
      <c r="G12" t="s">
        <v>14</v>
      </c>
      <c r="H12" t="str">
        <f>TEXT(Table1[[#This Row],[Date]],"MMM")</f>
        <v>Jan</v>
      </c>
      <c r="I12">
        <f>MONTH(Table1[[#This Row],[Date]])</f>
        <v>1</v>
      </c>
      <c r="J12" t="str">
        <f>TEXT(Table1[[#This Row],[Date]],"ddd")</f>
        <v>Mon</v>
      </c>
      <c r="K12" s="2">
        <f>Table1[[#This Row],[Credit]]-Table1[[#This Row],[Debit]]</f>
        <v>-5</v>
      </c>
    </row>
    <row r="13" spans="1:11" x14ac:dyDescent="0.45">
      <c r="A13" s="1">
        <v>44208</v>
      </c>
      <c r="B13" t="s">
        <v>11</v>
      </c>
      <c r="C13" s="2">
        <v>5</v>
      </c>
      <c r="D13" s="2"/>
      <c r="E13" t="s">
        <v>12</v>
      </c>
      <c r="F13" t="s">
        <v>13</v>
      </c>
      <c r="G13" t="s">
        <v>14</v>
      </c>
      <c r="H13" t="str">
        <f>TEXT(Table1[[#This Row],[Date]],"MMM")</f>
        <v>Jan</v>
      </c>
      <c r="I13">
        <f>MONTH(Table1[[#This Row],[Date]])</f>
        <v>1</v>
      </c>
      <c r="J13" t="str">
        <f>TEXT(Table1[[#This Row],[Date]],"ddd")</f>
        <v>Tue</v>
      </c>
      <c r="K13" s="2">
        <f>Table1[[#This Row],[Credit]]-Table1[[#This Row],[Debit]]</f>
        <v>-5</v>
      </c>
    </row>
    <row r="14" spans="1:11" x14ac:dyDescent="0.45">
      <c r="A14" s="1">
        <v>44209</v>
      </c>
      <c r="B14" t="s">
        <v>25</v>
      </c>
      <c r="C14" s="2">
        <v>77</v>
      </c>
      <c r="D14" s="2"/>
      <c r="E14" t="s">
        <v>12</v>
      </c>
      <c r="F14" t="s">
        <v>13</v>
      </c>
      <c r="G14" t="s">
        <v>14</v>
      </c>
      <c r="H14" t="str">
        <f>TEXT(Table1[[#This Row],[Date]],"MMM")</f>
        <v>Jan</v>
      </c>
      <c r="I14">
        <f>MONTH(Table1[[#This Row],[Date]])</f>
        <v>1</v>
      </c>
      <c r="J14" t="str">
        <f>TEXT(Table1[[#This Row],[Date]],"ddd")</f>
        <v>Wed</v>
      </c>
      <c r="K14" s="2">
        <f>Table1[[#This Row],[Credit]]-Table1[[#This Row],[Debit]]</f>
        <v>-77</v>
      </c>
    </row>
    <row r="15" spans="1:11" x14ac:dyDescent="0.45">
      <c r="A15" s="1">
        <v>44209</v>
      </c>
      <c r="B15" t="s">
        <v>11</v>
      </c>
      <c r="C15" s="2">
        <v>5</v>
      </c>
      <c r="D15" s="2"/>
      <c r="E15" t="s">
        <v>12</v>
      </c>
      <c r="F15" t="s">
        <v>13</v>
      </c>
      <c r="G15" t="s">
        <v>14</v>
      </c>
      <c r="H15" t="str">
        <f>TEXT(Table1[[#This Row],[Date]],"MMM")</f>
        <v>Jan</v>
      </c>
      <c r="I15">
        <f>MONTH(Table1[[#This Row],[Date]])</f>
        <v>1</v>
      </c>
      <c r="J15" t="str">
        <f>TEXT(Table1[[#This Row],[Date]],"ddd")</f>
        <v>Wed</v>
      </c>
      <c r="K15" s="2">
        <f>Table1[[#This Row],[Credit]]-Table1[[#This Row],[Debit]]</f>
        <v>-5</v>
      </c>
    </row>
    <row r="16" spans="1:11" x14ac:dyDescent="0.45">
      <c r="A16" s="1">
        <v>44210</v>
      </c>
      <c r="B16" t="s">
        <v>11</v>
      </c>
      <c r="C16" s="2">
        <v>5</v>
      </c>
      <c r="D16" s="2"/>
      <c r="E16" t="s">
        <v>12</v>
      </c>
      <c r="F16" t="s">
        <v>13</v>
      </c>
      <c r="G16" t="s">
        <v>14</v>
      </c>
      <c r="H16" t="str">
        <f>TEXT(Table1[[#This Row],[Date]],"MMM")</f>
        <v>Jan</v>
      </c>
      <c r="I16">
        <f>MONTH(Table1[[#This Row],[Date]])</f>
        <v>1</v>
      </c>
      <c r="J16" t="str">
        <f>TEXT(Table1[[#This Row],[Date]],"ddd")</f>
        <v>Thu</v>
      </c>
      <c r="K16" s="2">
        <f>Table1[[#This Row],[Credit]]-Table1[[#This Row],[Debit]]</f>
        <v>-5</v>
      </c>
    </row>
    <row r="17" spans="1:11" x14ac:dyDescent="0.45">
      <c r="A17" s="1">
        <v>44211</v>
      </c>
      <c r="B17" t="s">
        <v>21</v>
      </c>
      <c r="C17" s="2">
        <v>135</v>
      </c>
      <c r="D17" s="2"/>
      <c r="E17" t="s">
        <v>22</v>
      </c>
      <c r="F17" t="s">
        <v>17</v>
      </c>
      <c r="G17" t="s">
        <v>14</v>
      </c>
      <c r="H17" t="str">
        <f>TEXT(Table1[[#This Row],[Date]],"MMM")</f>
        <v>Jan</v>
      </c>
      <c r="I17">
        <f>MONTH(Table1[[#This Row],[Date]])</f>
        <v>1</v>
      </c>
      <c r="J17" t="str">
        <f>TEXT(Table1[[#This Row],[Date]],"ddd")</f>
        <v>Fri</v>
      </c>
      <c r="K17" s="2">
        <f>Table1[[#This Row],[Credit]]-Table1[[#This Row],[Debit]]</f>
        <v>-135</v>
      </c>
    </row>
    <row r="18" spans="1:11" x14ac:dyDescent="0.45">
      <c r="A18" s="1">
        <v>44211</v>
      </c>
      <c r="B18" t="s">
        <v>11</v>
      </c>
      <c r="C18" s="2">
        <v>5</v>
      </c>
      <c r="D18" s="2"/>
      <c r="E18" t="s">
        <v>12</v>
      </c>
      <c r="F18" t="s">
        <v>13</v>
      </c>
      <c r="G18" t="s">
        <v>14</v>
      </c>
      <c r="H18" t="str">
        <f>TEXT(Table1[[#This Row],[Date]],"MMM")</f>
        <v>Jan</v>
      </c>
      <c r="I18">
        <f>MONTH(Table1[[#This Row],[Date]])</f>
        <v>1</v>
      </c>
      <c r="J18" t="str">
        <f>TEXT(Table1[[#This Row],[Date]],"ddd")</f>
        <v>Fri</v>
      </c>
      <c r="K18" s="2">
        <f>Table1[[#This Row],[Credit]]-Table1[[#This Row],[Debit]]</f>
        <v>-5</v>
      </c>
    </row>
    <row r="19" spans="1:11" x14ac:dyDescent="0.45">
      <c r="A19" s="1">
        <v>44212</v>
      </c>
      <c r="B19" t="s">
        <v>11</v>
      </c>
      <c r="C19" s="2">
        <v>5</v>
      </c>
      <c r="D19" s="2"/>
      <c r="E19" t="s">
        <v>12</v>
      </c>
      <c r="F19" t="s">
        <v>13</v>
      </c>
      <c r="G19" t="s">
        <v>14</v>
      </c>
      <c r="H19" t="str">
        <f>TEXT(Table1[[#This Row],[Date]],"MMM")</f>
        <v>Jan</v>
      </c>
      <c r="I19">
        <f>MONTH(Table1[[#This Row],[Date]])</f>
        <v>1</v>
      </c>
      <c r="J19" t="str">
        <f>TEXT(Table1[[#This Row],[Date]],"ddd")</f>
        <v>Sat</v>
      </c>
      <c r="K19" s="2">
        <f>Table1[[#This Row],[Credit]]-Table1[[#This Row],[Debit]]</f>
        <v>-5</v>
      </c>
    </row>
    <row r="20" spans="1:11" x14ac:dyDescent="0.45">
      <c r="A20" s="1">
        <v>44212</v>
      </c>
      <c r="B20" t="s">
        <v>26</v>
      </c>
      <c r="C20" s="2">
        <v>40</v>
      </c>
      <c r="D20" s="2"/>
      <c r="E20" t="s">
        <v>27</v>
      </c>
      <c r="F20" t="s">
        <v>28</v>
      </c>
      <c r="G20" t="s">
        <v>14</v>
      </c>
      <c r="H20" t="str">
        <f>TEXT(Table1[[#This Row],[Date]],"MMM")</f>
        <v>Jan</v>
      </c>
      <c r="I20">
        <f>MONTH(Table1[[#This Row],[Date]])</f>
        <v>1</v>
      </c>
      <c r="J20" t="str">
        <f>TEXT(Table1[[#This Row],[Date]],"ddd")</f>
        <v>Sat</v>
      </c>
      <c r="K20" s="2">
        <f>Table1[[#This Row],[Credit]]-Table1[[#This Row],[Debit]]</f>
        <v>-40</v>
      </c>
    </row>
    <row r="21" spans="1:11" x14ac:dyDescent="0.45">
      <c r="A21" s="1">
        <v>44212</v>
      </c>
      <c r="B21" t="s">
        <v>29</v>
      </c>
      <c r="C21" s="2">
        <v>98</v>
      </c>
      <c r="D21" s="2"/>
      <c r="E21" t="s">
        <v>30</v>
      </c>
      <c r="F21" t="s">
        <v>28</v>
      </c>
      <c r="G21" t="s">
        <v>14</v>
      </c>
      <c r="H21" t="str">
        <f>TEXT(Table1[[#This Row],[Date]],"MMM")</f>
        <v>Jan</v>
      </c>
      <c r="I21">
        <f>MONTH(Table1[[#This Row],[Date]])</f>
        <v>1</v>
      </c>
      <c r="J21" t="str">
        <f>TEXT(Table1[[#This Row],[Date]],"ddd")</f>
        <v>Sat</v>
      </c>
      <c r="K21" s="2">
        <f>Table1[[#This Row],[Credit]]-Table1[[#This Row],[Debit]]</f>
        <v>-98</v>
      </c>
    </row>
    <row r="22" spans="1:11" x14ac:dyDescent="0.45">
      <c r="A22" s="1">
        <v>44212</v>
      </c>
      <c r="B22" t="s">
        <v>31</v>
      </c>
      <c r="C22" s="2">
        <v>52</v>
      </c>
      <c r="D22" s="2"/>
      <c r="E22" t="s">
        <v>32</v>
      </c>
      <c r="F22" t="s">
        <v>13</v>
      </c>
      <c r="G22" t="s">
        <v>14</v>
      </c>
      <c r="H22" t="str">
        <f>TEXT(Table1[[#This Row],[Date]],"MMM")</f>
        <v>Jan</v>
      </c>
      <c r="I22">
        <f>MONTH(Table1[[#This Row],[Date]])</f>
        <v>1</v>
      </c>
      <c r="J22" t="str">
        <f>TEXT(Table1[[#This Row],[Date]],"ddd")</f>
        <v>Sat</v>
      </c>
      <c r="K22" s="2">
        <f>Table1[[#This Row],[Credit]]-Table1[[#This Row],[Debit]]</f>
        <v>-52</v>
      </c>
    </row>
    <row r="23" spans="1:11" x14ac:dyDescent="0.45">
      <c r="A23" s="1">
        <v>44213</v>
      </c>
      <c r="B23" t="s">
        <v>33</v>
      </c>
      <c r="C23" s="2">
        <v>28</v>
      </c>
      <c r="D23" s="2"/>
      <c r="E23" t="s">
        <v>34</v>
      </c>
      <c r="F23" t="s">
        <v>20</v>
      </c>
      <c r="G23" t="s">
        <v>14</v>
      </c>
      <c r="H23" t="str">
        <f>TEXT(Table1[[#This Row],[Date]],"MMM")</f>
        <v>Jan</v>
      </c>
      <c r="I23">
        <f>MONTH(Table1[[#This Row],[Date]])</f>
        <v>1</v>
      </c>
      <c r="J23" t="str">
        <f>TEXT(Table1[[#This Row],[Date]],"ddd")</f>
        <v>Sun</v>
      </c>
      <c r="K23" s="2">
        <f>Table1[[#This Row],[Credit]]-Table1[[#This Row],[Debit]]</f>
        <v>-28</v>
      </c>
    </row>
    <row r="24" spans="1:11" x14ac:dyDescent="0.45">
      <c r="A24" s="1">
        <v>44214</v>
      </c>
      <c r="B24" t="s">
        <v>35</v>
      </c>
      <c r="C24" s="2"/>
      <c r="D24" s="2">
        <v>4500</v>
      </c>
      <c r="E24" t="s">
        <v>36</v>
      </c>
      <c r="F24" t="s">
        <v>37</v>
      </c>
      <c r="G24" t="s">
        <v>10</v>
      </c>
      <c r="H24" t="str">
        <f>TEXT(Table1[[#This Row],[Date]],"MMM")</f>
        <v>Jan</v>
      </c>
      <c r="I24">
        <f>MONTH(Table1[[#This Row],[Date]])</f>
        <v>1</v>
      </c>
      <c r="J24" t="str">
        <f>TEXT(Table1[[#This Row],[Date]],"ddd")</f>
        <v>Mon</v>
      </c>
      <c r="K24" s="2">
        <f>Table1[[#This Row],[Credit]]-Table1[[#This Row],[Debit]]</f>
        <v>4500</v>
      </c>
    </row>
    <row r="25" spans="1:11" x14ac:dyDescent="0.45">
      <c r="A25" s="1">
        <v>44214</v>
      </c>
      <c r="B25" t="s">
        <v>11</v>
      </c>
      <c r="C25" s="2">
        <v>5</v>
      </c>
      <c r="D25" s="2"/>
      <c r="E25" t="s">
        <v>12</v>
      </c>
      <c r="F25" t="s">
        <v>13</v>
      </c>
      <c r="G25" t="s">
        <v>14</v>
      </c>
      <c r="H25" t="str">
        <f>TEXT(Table1[[#This Row],[Date]],"MMM")</f>
        <v>Jan</v>
      </c>
      <c r="I25">
        <f>MONTH(Table1[[#This Row],[Date]])</f>
        <v>1</v>
      </c>
      <c r="J25" t="str">
        <f>TEXT(Table1[[#This Row],[Date]],"ddd")</f>
        <v>Mon</v>
      </c>
      <c r="K25" s="2">
        <f>Table1[[#This Row],[Credit]]-Table1[[#This Row],[Debit]]</f>
        <v>-5</v>
      </c>
    </row>
    <row r="26" spans="1:11" x14ac:dyDescent="0.45">
      <c r="A26" s="1">
        <v>44215</v>
      </c>
      <c r="B26" t="s">
        <v>11</v>
      </c>
      <c r="C26" s="2">
        <v>5</v>
      </c>
      <c r="D26" s="2"/>
      <c r="E26" t="s">
        <v>12</v>
      </c>
      <c r="F26" t="s">
        <v>13</v>
      </c>
      <c r="G26" t="s">
        <v>14</v>
      </c>
      <c r="H26" t="str">
        <f>TEXT(Table1[[#This Row],[Date]],"MMM")</f>
        <v>Jan</v>
      </c>
      <c r="I26">
        <f>MONTH(Table1[[#This Row],[Date]])</f>
        <v>1</v>
      </c>
      <c r="J26" t="str">
        <f>TEXT(Table1[[#This Row],[Date]],"ddd")</f>
        <v>Tue</v>
      </c>
      <c r="K26" s="2">
        <f>Table1[[#This Row],[Credit]]-Table1[[#This Row],[Debit]]</f>
        <v>-5</v>
      </c>
    </row>
    <row r="27" spans="1:11" x14ac:dyDescent="0.45">
      <c r="A27" s="1">
        <v>44215</v>
      </c>
      <c r="B27" t="s">
        <v>35</v>
      </c>
      <c r="C27" s="2"/>
      <c r="D27" s="2">
        <v>4500</v>
      </c>
      <c r="E27" t="s">
        <v>38</v>
      </c>
      <c r="F27" t="s">
        <v>37</v>
      </c>
      <c r="G27" t="s">
        <v>10</v>
      </c>
      <c r="H27" t="str">
        <f>TEXT(Table1[[#This Row],[Date]],"MMM")</f>
        <v>Jan</v>
      </c>
      <c r="I27">
        <f>MONTH(Table1[[#This Row],[Date]])</f>
        <v>1</v>
      </c>
      <c r="J27" t="str">
        <f>TEXT(Table1[[#This Row],[Date]],"ddd")</f>
        <v>Tue</v>
      </c>
      <c r="K27" s="2">
        <f>Table1[[#This Row],[Credit]]-Table1[[#This Row],[Debit]]</f>
        <v>4500</v>
      </c>
    </row>
    <row r="28" spans="1:11" x14ac:dyDescent="0.45">
      <c r="A28" s="1">
        <v>44215</v>
      </c>
      <c r="B28" t="s">
        <v>39</v>
      </c>
      <c r="C28" s="2">
        <v>40</v>
      </c>
      <c r="D28" s="2"/>
      <c r="E28" t="s">
        <v>39</v>
      </c>
      <c r="F28" t="s">
        <v>17</v>
      </c>
      <c r="G28" t="s">
        <v>14</v>
      </c>
      <c r="H28" t="str">
        <f>TEXT(Table1[[#This Row],[Date]],"MMM")</f>
        <v>Jan</v>
      </c>
      <c r="I28">
        <f>MONTH(Table1[[#This Row],[Date]])</f>
        <v>1</v>
      </c>
      <c r="J28" t="str">
        <f>TEXT(Table1[[#This Row],[Date]],"ddd")</f>
        <v>Tue</v>
      </c>
      <c r="K28" s="2">
        <f>Table1[[#This Row],[Credit]]-Table1[[#This Row],[Debit]]</f>
        <v>-40</v>
      </c>
    </row>
    <row r="29" spans="1:11" x14ac:dyDescent="0.45">
      <c r="A29" s="1">
        <v>44216</v>
      </c>
      <c r="B29" t="s">
        <v>40</v>
      </c>
      <c r="C29" s="2">
        <v>45</v>
      </c>
      <c r="D29" s="2"/>
      <c r="E29" t="s">
        <v>41</v>
      </c>
      <c r="F29" t="s">
        <v>28</v>
      </c>
      <c r="G29" t="s">
        <v>14</v>
      </c>
      <c r="H29" t="str">
        <f>TEXT(Table1[[#This Row],[Date]],"MMM")</f>
        <v>Jan</v>
      </c>
      <c r="I29">
        <f>MONTH(Table1[[#This Row],[Date]])</f>
        <v>1</v>
      </c>
      <c r="J29" t="str">
        <f>TEXT(Table1[[#This Row],[Date]],"ddd")</f>
        <v>Wed</v>
      </c>
      <c r="K29" s="2">
        <f>Table1[[#This Row],[Credit]]-Table1[[#This Row],[Debit]]</f>
        <v>-45</v>
      </c>
    </row>
    <row r="30" spans="1:11" x14ac:dyDescent="0.45">
      <c r="A30" s="1">
        <v>44216</v>
      </c>
      <c r="B30" t="s">
        <v>42</v>
      </c>
      <c r="C30" s="2">
        <v>32</v>
      </c>
      <c r="D30" s="2"/>
      <c r="E30" t="s">
        <v>27</v>
      </c>
      <c r="F30" t="s">
        <v>28</v>
      </c>
      <c r="G30" t="s">
        <v>14</v>
      </c>
      <c r="H30" t="str">
        <f>TEXT(Table1[[#This Row],[Date]],"MMM")</f>
        <v>Jan</v>
      </c>
      <c r="I30">
        <f>MONTH(Table1[[#This Row],[Date]])</f>
        <v>1</v>
      </c>
      <c r="J30" t="str">
        <f>TEXT(Table1[[#This Row],[Date]],"ddd")</f>
        <v>Wed</v>
      </c>
      <c r="K30" s="2">
        <f>Table1[[#This Row],[Credit]]-Table1[[#This Row],[Debit]]</f>
        <v>-32</v>
      </c>
    </row>
    <row r="31" spans="1:11" x14ac:dyDescent="0.45">
      <c r="A31" s="1">
        <v>44216</v>
      </c>
      <c r="B31" t="s">
        <v>11</v>
      </c>
      <c r="C31" s="2">
        <v>5</v>
      </c>
      <c r="D31" s="2"/>
      <c r="E31" t="s">
        <v>12</v>
      </c>
      <c r="F31" t="s">
        <v>13</v>
      </c>
      <c r="G31" t="s">
        <v>14</v>
      </c>
      <c r="H31" t="str">
        <f>TEXT(Table1[[#This Row],[Date]],"MMM")</f>
        <v>Jan</v>
      </c>
      <c r="I31">
        <f>MONTH(Table1[[#This Row],[Date]])</f>
        <v>1</v>
      </c>
      <c r="J31" t="str">
        <f>TEXT(Table1[[#This Row],[Date]],"ddd")</f>
        <v>Wed</v>
      </c>
      <c r="K31" s="2">
        <f>Table1[[#This Row],[Credit]]-Table1[[#This Row],[Debit]]</f>
        <v>-5</v>
      </c>
    </row>
    <row r="32" spans="1:11" x14ac:dyDescent="0.45">
      <c r="A32" s="1">
        <v>44217</v>
      </c>
      <c r="B32" t="s">
        <v>11</v>
      </c>
      <c r="C32" s="2">
        <v>5</v>
      </c>
      <c r="D32" s="2"/>
      <c r="E32" t="s">
        <v>12</v>
      </c>
      <c r="F32" t="s">
        <v>13</v>
      </c>
      <c r="G32" t="s">
        <v>14</v>
      </c>
      <c r="H32" t="str">
        <f>TEXT(Table1[[#This Row],[Date]],"MMM")</f>
        <v>Jan</v>
      </c>
      <c r="I32">
        <f>MONTH(Table1[[#This Row],[Date]])</f>
        <v>1</v>
      </c>
      <c r="J32" t="str">
        <f>TEXT(Table1[[#This Row],[Date]],"ddd")</f>
        <v>Thu</v>
      </c>
      <c r="K32" s="2">
        <f>Table1[[#This Row],[Credit]]-Table1[[#This Row],[Debit]]</f>
        <v>-5</v>
      </c>
    </row>
    <row r="33" spans="1:11" x14ac:dyDescent="0.45">
      <c r="A33" s="1">
        <v>44218</v>
      </c>
      <c r="B33" t="s">
        <v>11</v>
      </c>
      <c r="C33" s="2">
        <v>5</v>
      </c>
      <c r="D33" s="2"/>
      <c r="E33" t="s">
        <v>12</v>
      </c>
      <c r="F33" t="s">
        <v>13</v>
      </c>
      <c r="G33" t="s">
        <v>14</v>
      </c>
      <c r="H33" t="str">
        <f>TEXT(Table1[[#This Row],[Date]],"MMM")</f>
        <v>Jan</v>
      </c>
      <c r="I33">
        <f>MONTH(Table1[[#This Row],[Date]])</f>
        <v>1</v>
      </c>
      <c r="J33" t="str">
        <f>TEXT(Table1[[#This Row],[Date]],"ddd")</f>
        <v>Fri</v>
      </c>
      <c r="K33" s="2">
        <f>Table1[[#This Row],[Credit]]-Table1[[#This Row],[Debit]]</f>
        <v>-5</v>
      </c>
    </row>
    <row r="34" spans="1:11" x14ac:dyDescent="0.45">
      <c r="A34" s="1">
        <v>44218</v>
      </c>
      <c r="B34" t="s">
        <v>21</v>
      </c>
      <c r="C34" s="2">
        <v>170</v>
      </c>
      <c r="D34" s="2"/>
      <c r="E34" t="s">
        <v>22</v>
      </c>
      <c r="F34" t="s">
        <v>17</v>
      </c>
      <c r="G34" t="s">
        <v>14</v>
      </c>
      <c r="H34" t="str">
        <f>TEXT(Table1[[#This Row],[Date]],"MMM")</f>
        <v>Jan</v>
      </c>
      <c r="I34">
        <f>MONTH(Table1[[#This Row],[Date]])</f>
        <v>1</v>
      </c>
      <c r="J34" t="str">
        <f>TEXT(Table1[[#This Row],[Date]],"ddd")</f>
        <v>Fri</v>
      </c>
      <c r="K34" s="2">
        <f>Table1[[#This Row],[Credit]]-Table1[[#This Row],[Debit]]</f>
        <v>-170</v>
      </c>
    </row>
    <row r="35" spans="1:11" x14ac:dyDescent="0.45">
      <c r="A35" s="1">
        <v>44219</v>
      </c>
      <c r="B35" t="s">
        <v>43</v>
      </c>
      <c r="C35" s="2">
        <v>37</v>
      </c>
      <c r="D35" s="2"/>
      <c r="E35" t="s">
        <v>32</v>
      </c>
      <c r="F35" t="s">
        <v>13</v>
      </c>
      <c r="G35" t="s">
        <v>14</v>
      </c>
      <c r="H35" t="str">
        <f>TEXT(Table1[[#This Row],[Date]],"MMM")</f>
        <v>Jan</v>
      </c>
      <c r="I35">
        <f>MONTH(Table1[[#This Row],[Date]])</f>
        <v>1</v>
      </c>
      <c r="J35" t="str">
        <f>TEXT(Table1[[#This Row],[Date]],"ddd")</f>
        <v>Sat</v>
      </c>
      <c r="K35" s="2">
        <f>Table1[[#This Row],[Credit]]-Table1[[#This Row],[Debit]]</f>
        <v>-37</v>
      </c>
    </row>
    <row r="36" spans="1:11" x14ac:dyDescent="0.45">
      <c r="A36" s="1">
        <v>44220</v>
      </c>
      <c r="B36" t="s">
        <v>44</v>
      </c>
      <c r="C36" s="2">
        <v>12</v>
      </c>
      <c r="D36" s="2"/>
      <c r="E36" t="s">
        <v>32</v>
      </c>
      <c r="F36" t="s">
        <v>13</v>
      </c>
      <c r="G36" t="s">
        <v>14</v>
      </c>
      <c r="H36" t="str">
        <f>TEXT(Table1[[#This Row],[Date]],"MMM")</f>
        <v>Jan</v>
      </c>
      <c r="I36">
        <f>MONTH(Table1[[#This Row],[Date]])</f>
        <v>1</v>
      </c>
      <c r="J36" t="str">
        <f>TEXT(Table1[[#This Row],[Date]],"ddd")</f>
        <v>Sun</v>
      </c>
      <c r="K36" s="2">
        <f>Table1[[#This Row],[Credit]]-Table1[[#This Row],[Debit]]</f>
        <v>-12</v>
      </c>
    </row>
    <row r="37" spans="1:11" x14ac:dyDescent="0.45">
      <c r="A37" s="1">
        <v>44221</v>
      </c>
      <c r="B37" t="s">
        <v>45</v>
      </c>
      <c r="C37" s="2">
        <v>55</v>
      </c>
      <c r="D37" s="2"/>
      <c r="E37" t="s">
        <v>46</v>
      </c>
      <c r="F37" t="s">
        <v>47</v>
      </c>
      <c r="G37" t="s">
        <v>14</v>
      </c>
      <c r="H37" t="str">
        <f>TEXT(Table1[[#This Row],[Date]],"MMM")</f>
        <v>Jan</v>
      </c>
      <c r="I37">
        <f>MONTH(Table1[[#This Row],[Date]])</f>
        <v>1</v>
      </c>
      <c r="J37" t="str">
        <f>TEXT(Table1[[#This Row],[Date]],"ddd")</f>
        <v>Mon</v>
      </c>
      <c r="K37" s="2">
        <f>Table1[[#This Row],[Credit]]-Table1[[#This Row],[Debit]]</f>
        <v>-55</v>
      </c>
    </row>
    <row r="38" spans="1:11" x14ac:dyDescent="0.45">
      <c r="A38" s="1">
        <v>44221</v>
      </c>
      <c r="B38" t="s">
        <v>25</v>
      </c>
      <c r="C38" s="2">
        <v>63</v>
      </c>
      <c r="D38" s="2"/>
      <c r="E38" t="s">
        <v>48</v>
      </c>
      <c r="F38" t="s">
        <v>20</v>
      </c>
      <c r="G38" t="s">
        <v>14</v>
      </c>
      <c r="H38" t="str">
        <f>TEXT(Table1[[#This Row],[Date]],"MMM")</f>
        <v>Jan</v>
      </c>
      <c r="I38">
        <f>MONTH(Table1[[#This Row],[Date]])</f>
        <v>1</v>
      </c>
      <c r="J38" t="str">
        <f>TEXT(Table1[[#This Row],[Date]],"ddd")</f>
        <v>Mon</v>
      </c>
      <c r="K38" s="2">
        <f>Table1[[#This Row],[Credit]]-Table1[[#This Row],[Debit]]</f>
        <v>-63</v>
      </c>
    </row>
    <row r="39" spans="1:11" x14ac:dyDescent="0.45">
      <c r="A39" s="1">
        <v>44221</v>
      </c>
      <c r="B39" t="s">
        <v>11</v>
      </c>
      <c r="C39" s="2">
        <v>5</v>
      </c>
      <c r="D39" s="2"/>
      <c r="E39" t="s">
        <v>12</v>
      </c>
      <c r="F39" t="s">
        <v>13</v>
      </c>
      <c r="G39" t="s">
        <v>14</v>
      </c>
      <c r="H39" t="str">
        <f>TEXT(Table1[[#This Row],[Date]],"MMM")</f>
        <v>Jan</v>
      </c>
      <c r="I39">
        <f>MONTH(Table1[[#This Row],[Date]])</f>
        <v>1</v>
      </c>
      <c r="J39" t="str">
        <f>TEXT(Table1[[#This Row],[Date]],"ddd")</f>
        <v>Mon</v>
      </c>
      <c r="K39" s="2">
        <f>Table1[[#This Row],[Credit]]-Table1[[#This Row],[Debit]]</f>
        <v>-5</v>
      </c>
    </row>
    <row r="40" spans="1:11" x14ac:dyDescent="0.45">
      <c r="A40" s="1">
        <v>44222</v>
      </c>
      <c r="B40" t="s">
        <v>11</v>
      </c>
      <c r="C40" s="2">
        <v>5</v>
      </c>
      <c r="D40" s="2"/>
      <c r="E40" t="s">
        <v>12</v>
      </c>
      <c r="F40" t="s">
        <v>13</v>
      </c>
      <c r="G40" t="s">
        <v>14</v>
      </c>
      <c r="H40" t="str">
        <f>TEXT(Table1[[#This Row],[Date]],"MMM")</f>
        <v>Jan</v>
      </c>
      <c r="I40">
        <f>MONTH(Table1[[#This Row],[Date]])</f>
        <v>1</v>
      </c>
      <c r="J40" t="str">
        <f>TEXT(Table1[[#This Row],[Date]],"ddd")</f>
        <v>Tue</v>
      </c>
      <c r="K40" s="2">
        <f>Table1[[#This Row],[Credit]]-Table1[[#This Row],[Debit]]</f>
        <v>-5</v>
      </c>
    </row>
    <row r="41" spans="1:11" x14ac:dyDescent="0.45">
      <c r="A41" s="1">
        <v>44223</v>
      </c>
      <c r="B41" t="s">
        <v>11</v>
      </c>
      <c r="C41" s="2">
        <v>5</v>
      </c>
      <c r="D41" s="2"/>
      <c r="E41" t="s">
        <v>12</v>
      </c>
      <c r="F41" t="s">
        <v>13</v>
      </c>
      <c r="G41" t="s">
        <v>14</v>
      </c>
      <c r="H41" t="str">
        <f>TEXT(Table1[[#This Row],[Date]],"MMM")</f>
        <v>Jan</v>
      </c>
      <c r="I41">
        <f>MONTH(Table1[[#This Row],[Date]])</f>
        <v>1</v>
      </c>
      <c r="J41" t="str">
        <f>TEXT(Table1[[#This Row],[Date]],"ddd")</f>
        <v>Wed</v>
      </c>
      <c r="K41" s="2">
        <f>Table1[[#This Row],[Credit]]-Table1[[#This Row],[Debit]]</f>
        <v>-5</v>
      </c>
    </row>
    <row r="42" spans="1:11" x14ac:dyDescent="0.45">
      <c r="A42" s="1">
        <v>44224</v>
      </c>
      <c r="B42" t="s">
        <v>11</v>
      </c>
      <c r="C42" s="2">
        <v>5</v>
      </c>
      <c r="D42" s="2"/>
      <c r="E42" t="s">
        <v>12</v>
      </c>
      <c r="F42" t="s">
        <v>13</v>
      </c>
      <c r="G42" t="s">
        <v>14</v>
      </c>
      <c r="H42" t="str">
        <f>TEXT(Table1[[#This Row],[Date]],"MMM")</f>
        <v>Jan</v>
      </c>
      <c r="I42">
        <f>MONTH(Table1[[#This Row],[Date]])</f>
        <v>1</v>
      </c>
      <c r="J42" t="str">
        <f>TEXT(Table1[[#This Row],[Date]],"ddd")</f>
        <v>Thu</v>
      </c>
      <c r="K42" s="2">
        <f>Table1[[#This Row],[Credit]]-Table1[[#This Row],[Debit]]</f>
        <v>-5</v>
      </c>
    </row>
    <row r="43" spans="1:11" x14ac:dyDescent="0.45">
      <c r="A43" s="1">
        <v>44225</v>
      </c>
      <c r="B43" t="s">
        <v>11</v>
      </c>
      <c r="C43" s="2">
        <v>5</v>
      </c>
      <c r="D43" s="2"/>
      <c r="E43" t="s">
        <v>12</v>
      </c>
      <c r="F43" t="s">
        <v>13</v>
      </c>
      <c r="G43" t="s">
        <v>14</v>
      </c>
      <c r="H43" t="str">
        <f>TEXT(Table1[[#This Row],[Date]],"MMM")</f>
        <v>Jan</v>
      </c>
      <c r="I43">
        <f>MONTH(Table1[[#This Row],[Date]])</f>
        <v>1</v>
      </c>
      <c r="J43" t="str">
        <f>TEXT(Table1[[#This Row],[Date]],"ddd")</f>
        <v>Fri</v>
      </c>
      <c r="K43" s="2">
        <f>Table1[[#This Row],[Credit]]-Table1[[#This Row],[Debit]]</f>
        <v>-5</v>
      </c>
    </row>
    <row r="44" spans="1:11" x14ac:dyDescent="0.45">
      <c r="A44" s="1">
        <v>44225</v>
      </c>
      <c r="B44" t="s">
        <v>21</v>
      </c>
      <c r="C44" s="2">
        <v>162</v>
      </c>
      <c r="D44" s="2"/>
      <c r="E44" t="s">
        <v>22</v>
      </c>
      <c r="F44" t="s">
        <v>17</v>
      </c>
      <c r="G44" t="s">
        <v>14</v>
      </c>
      <c r="H44" t="str">
        <f>TEXT(Table1[[#This Row],[Date]],"MMM")</f>
        <v>Jan</v>
      </c>
      <c r="I44">
        <f>MONTH(Table1[[#This Row],[Date]])</f>
        <v>1</v>
      </c>
      <c r="J44" t="str">
        <f>TEXT(Table1[[#This Row],[Date]],"ddd")</f>
        <v>Fri</v>
      </c>
      <c r="K44" s="2">
        <f>Table1[[#This Row],[Credit]]-Table1[[#This Row],[Debit]]</f>
        <v>-162</v>
      </c>
    </row>
    <row r="45" spans="1:11" x14ac:dyDescent="0.45">
      <c r="A45" s="1">
        <v>44226</v>
      </c>
      <c r="B45" t="s">
        <v>49</v>
      </c>
      <c r="C45" s="2">
        <v>125</v>
      </c>
      <c r="D45" s="2"/>
      <c r="E45" t="s">
        <v>30</v>
      </c>
      <c r="F45" t="s">
        <v>28</v>
      </c>
      <c r="G45" t="s">
        <v>14</v>
      </c>
      <c r="H45" t="str">
        <f>TEXT(Table1[[#This Row],[Date]],"MMM")</f>
        <v>Jan</v>
      </c>
      <c r="I45">
        <f>MONTH(Table1[[#This Row],[Date]])</f>
        <v>1</v>
      </c>
      <c r="J45" t="str">
        <f>TEXT(Table1[[#This Row],[Date]],"ddd")</f>
        <v>Sat</v>
      </c>
      <c r="K45" s="2">
        <f>Table1[[#This Row],[Credit]]-Table1[[#This Row],[Debit]]</f>
        <v>-125</v>
      </c>
    </row>
    <row r="46" spans="1:11" x14ac:dyDescent="0.45">
      <c r="A46" s="1">
        <v>44226</v>
      </c>
      <c r="B46" t="s">
        <v>50</v>
      </c>
      <c r="C46" s="2">
        <v>175</v>
      </c>
      <c r="D46" s="2"/>
      <c r="E46" t="s">
        <v>27</v>
      </c>
      <c r="F46" t="s">
        <v>28</v>
      </c>
      <c r="G46" t="s">
        <v>14</v>
      </c>
      <c r="H46" t="str">
        <f>TEXT(Table1[[#This Row],[Date]],"MMM")</f>
        <v>Jan</v>
      </c>
      <c r="I46">
        <f>MONTH(Table1[[#This Row],[Date]])</f>
        <v>1</v>
      </c>
      <c r="J46" t="str">
        <f>TEXT(Table1[[#This Row],[Date]],"ddd")</f>
        <v>Sat</v>
      </c>
      <c r="K46" s="2">
        <f>Table1[[#This Row],[Credit]]-Table1[[#This Row],[Debit]]</f>
        <v>-175</v>
      </c>
    </row>
    <row r="47" spans="1:11" x14ac:dyDescent="0.45">
      <c r="A47" s="1">
        <v>44227</v>
      </c>
      <c r="B47" t="s">
        <v>29</v>
      </c>
      <c r="C47" s="2">
        <v>145</v>
      </c>
      <c r="D47" s="2"/>
      <c r="E47" t="s">
        <v>30</v>
      </c>
      <c r="F47" t="s">
        <v>28</v>
      </c>
      <c r="G47" t="s">
        <v>14</v>
      </c>
      <c r="H47" t="str">
        <f>TEXT(Table1[[#This Row],[Date]],"MMM")</f>
        <v>Jan</v>
      </c>
      <c r="I47">
        <f>MONTH(Table1[[#This Row],[Date]])</f>
        <v>1</v>
      </c>
      <c r="J47" t="str">
        <f>TEXT(Table1[[#This Row],[Date]],"ddd")</f>
        <v>Sun</v>
      </c>
      <c r="K47" s="2">
        <f>Table1[[#This Row],[Credit]]-Table1[[#This Row],[Debit]]</f>
        <v>-145</v>
      </c>
    </row>
    <row r="48" spans="1:11" x14ac:dyDescent="0.45">
      <c r="A48" s="1">
        <v>44227</v>
      </c>
      <c r="B48" t="s">
        <v>33</v>
      </c>
      <c r="C48" s="2">
        <v>23</v>
      </c>
      <c r="D48" s="2"/>
      <c r="E48" t="s">
        <v>34</v>
      </c>
      <c r="F48" t="s">
        <v>20</v>
      </c>
      <c r="G48" t="s">
        <v>14</v>
      </c>
      <c r="H48" t="str">
        <f>TEXT(Table1[[#This Row],[Date]],"MMM")</f>
        <v>Jan</v>
      </c>
      <c r="I48">
        <f>MONTH(Table1[[#This Row],[Date]])</f>
        <v>1</v>
      </c>
      <c r="J48" t="str">
        <f>TEXT(Table1[[#This Row],[Date]],"ddd")</f>
        <v>Sun</v>
      </c>
      <c r="K48" s="2">
        <f>Table1[[#This Row],[Credit]]-Table1[[#This Row],[Debit]]</f>
        <v>-23</v>
      </c>
    </row>
    <row r="49" spans="1:11" x14ac:dyDescent="0.45">
      <c r="A49" s="1">
        <v>44228</v>
      </c>
      <c r="B49" t="s">
        <v>7</v>
      </c>
      <c r="C49" s="2"/>
      <c r="D49" s="2">
        <v>5000</v>
      </c>
      <c r="E49" t="s">
        <v>8</v>
      </c>
      <c r="F49" t="s">
        <v>9</v>
      </c>
      <c r="G49" t="s">
        <v>10</v>
      </c>
      <c r="H49" t="str">
        <f>TEXT(Table1[[#This Row],[Date]],"MMM")</f>
        <v>Feb</v>
      </c>
      <c r="I49">
        <f>MONTH(Table1[[#This Row],[Date]])</f>
        <v>2</v>
      </c>
      <c r="J49" t="str">
        <f>TEXT(Table1[[#This Row],[Date]],"ddd")</f>
        <v>Mon</v>
      </c>
      <c r="K49" s="2">
        <f>Table1[[#This Row],[Credit]]-Table1[[#This Row],[Debit]]</f>
        <v>5000</v>
      </c>
    </row>
    <row r="50" spans="1:11" x14ac:dyDescent="0.45">
      <c r="A50" s="1">
        <v>44228</v>
      </c>
      <c r="B50" t="s">
        <v>11</v>
      </c>
      <c r="C50" s="2">
        <v>5</v>
      </c>
      <c r="D50" s="2"/>
      <c r="E50" t="s">
        <v>12</v>
      </c>
      <c r="F50" t="s">
        <v>13</v>
      </c>
      <c r="G50" t="s">
        <v>14</v>
      </c>
      <c r="H50" t="str">
        <f>TEXT(Table1[[#This Row],[Date]],"MMM")</f>
        <v>Feb</v>
      </c>
      <c r="I50">
        <f>MONTH(Table1[[#This Row],[Date]])</f>
        <v>2</v>
      </c>
      <c r="J50" t="str">
        <f>TEXT(Table1[[#This Row],[Date]],"ddd")</f>
        <v>Mon</v>
      </c>
      <c r="K50" s="2">
        <f>Table1[[#This Row],[Credit]]-Table1[[#This Row],[Debit]]</f>
        <v>-5</v>
      </c>
    </row>
    <row r="51" spans="1:11" x14ac:dyDescent="0.45">
      <c r="A51" s="1">
        <v>44229</v>
      </c>
      <c r="B51" t="s">
        <v>15</v>
      </c>
      <c r="C51" s="2">
        <v>900</v>
      </c>
      <c r="D51" s="2"/>
      <c r="E51" t="s">
        <v>16</v>
      </c>
      <c r="F51" t="s">
        <v>17</v>
      </c>
      <c r="G51" t="s">
        <v>14</v>
      </c>
      <c r="H51" t="str">
        <f>TEXT(Table1[[#This Row],[Date]],"MMM")</f>
        <v>Feb</v>
      </c>
      <c r="I51">
        <f>MONTH(Table1[[#This Row],[Date]])</f>
        <v>2</v>
      </c>
      <c r="J51" t="str">
        <f>TEXT(Table1[[#This Row],[Date]],"ddd")</f>
        <v>Tue</v>
      </c>
      <c r="K51" s="2">
        <f>Table1[[#This Row],[Credit]]-Table1[[#This Row],[Debit]]</f>
        <v>-900</v>
      </c>
    </row>
    <row r="52" spans="1:11" x14ac:dyDescent="0.45">
      <c r="A52" s="1">
        <v>44229</v>
      </c>
      <c r="B52" t="s">
        <v>18</v>
      </c>
      <c r="C52" s="2">
        <v>150</v>
      </c>
      <c r="D52" s="2"/>
      <c r="E52" t="s">
        <v>19</v>
      </c>
      <c r="F52" t="s">
        <v>20</v>
      </c>
      <c r="G52" t="s">
        <v>14</v>
      </c>
      <c r="H52" t="str">
        <f>TEXT(Table1[[#This Row],[Date]],"MMM")</f>
        <v>Feb</v>
      </c>
      <c r="I52">
        <f>MONTH(Table1[[#This Row],[Date]])</f>
        <v>2</v>
      </c>
      <c r="J52" t="str">
        <f>TEXT(Table1[[#This Row],[Date]],"ddd")</f>
        <v>Tue</v>
      </c>
      <c r="K52" s="2">
        <f>Table1[[#This Row],[Credit]]-Table1[[#This Row],[Debit]]</f>
        <v>-150</v>
      </c>
    </row>
    <row r="53" spans="1:11" x14ac:dyDescent="0.45">
      <c r="A53" s="1">
        <v>44229</v>
      </c>
      <c r="B53" t="s">
        <v>11</v>
      </c>
      <c r="C53" s="2">
        <v>5</v>
      </c>
      <c r="D53" s="2"/>
      <c r="E53" t="s">
        <v>12</v>
      </c>
      <c r="F53" t="s">
        <v>13</v>
      </c>
      <c r="G53" t="s">
        <v>14</v>
      </c>
      <c r="H53" t="str">
        <f>TEXT(Table1[[#This Row],[Date]],"MMM")</f>
        <v>Feb</v>
      </c>
      <c r="I53">
        <f>MONTH(Table1[[#This Row],[Date]])</f>
        <v>2</v>
      </c>
      <c r="J53" t="str">
        <f>TEXT(Table1[[#This Row],[Date]],"ddd")</f>
        <v>Tue</v>
      </c>
      <c r="K53" s="2">
        <f>Table1[[#This Row],[Credit]]-Table1[[#This Row],[Debit]]</f>
        <v>-5</v>
      </c>
    </row>
    <row r="54" spans="1:11" x14ac:dyDescent="0.45">
      <c r="A54" s="1">
        <v>44230</v>
      </c>
      <c r="B54" t="s">
        <v>11</v>
      </c>
      <c r="C54" s="2">
        <v>5</v>
      </c>
      <c r="D54" s="2"/>
      <c r="E54" t="s">
        <v>12</v>
      </c>
      <c r="F54" t="s">
        <v>13</v>
      </c>
      <c r="G54" t="s">
        <v>14</v>
      </c>
      <c r="H54" t="str">
        <f>TEXT(Table1[[#This Row],[Date]],"MMM")</f>
        <v>Feb</v>
      </c>
      <c r="I54">
        <f>MONTH(Table1[[#This Row],[Date]])</f>
        <v>2</v>
      </c>
      <c r="J54" t="str">
        <f>TEXT(Table1[[#This Row],[Date]],"ddd")</f>
        <v>Wed</v>
      </c>
      <c r="K54" s="2">
        <f>Table1[[#This Row],[Credit]]-Table1[[#This Row],[Debit]]</f>
        <v>-5</v>
      </c>
    </row>
    <row r="55" spans="1:11" x14ac:dyDescent="0.45">
      <c r="A55" s="1">
        <v>44231</v>
      </c>
      <c r="B55" t="s">
        <v>11</v>
      </c>
      <c r="C55" s="2">
        <v>5</v>
      </c>
      <c r="D55" s="2"/>
      <c r="E55" t="s">
        <v>12</v>
      </c>
      <c r="F55" t="s">
        <v>13</v>
      </c>
      <c r="G55" t="s">
        <v>14</v>
      </c>
      <c r="H55" t="str">
        <f>TEXT(Table1[[#This Row],[Date]],"MMM")</f>
        <v>Feb</v>
      </c>
      <c r="I55">
        <f>MONTH(Table1[[#This Row],[Date]])</f>
        <v>2</v>
      </c>
      <c r="J55" t="str">
        <f>TEXT(Table1[[#This Row],[Date]],"ddd")</f>
        <v>Thu</v>
      </c>
      <c r="K55" s="2">
        <f>Table1[[#This Row],[Credit]]-Table1[[#This Row],[Debit]]</f>
        <v>-5</v>
      </c>
    </row>
    <row r="56" spans="1:11" x14ac:dyDescent="0.45">
      <c r="A56" s="1">
        <v>44232</v>
      </c>
      <c r="B56" t="s">
        <v>11</v>
      </c>
      <c r="C56" s="2">
        <v>5</v>
      </c>
      <c r="D56" s="2"/>
      <c r="E56" t="s">
        <v>12</v>
      </c>
      <c r="F56" t="s">
        <v>13</v>
      </c>
      <c r="G56" t="s">
        <v>14</v>
      </c>
      <c r="H56" t="str">
        <f>TEXT(Table1[[#This Row],[Date]],"MMM")</f>
        <v>Feb</v>
      </c>
      <c r="I56">
        <f>MONTH(Table1[[#This Row],[Date]])</f>
        <v>2</v>
      </c>
      <c r="J56" t="str">
        <f>TEXT(Table1[[#This Row],[Date]],"ddd")</f>
        <v>Fri</v>
      </c>
      <c r="K56" s="2">
        <f>Table1[[#This Row],[Credit]]-Table1[[#This Row],[Debit]]</f>
        <v>-5</v>
      </c>
    </row>
    <row r="57" spans="1:11" x14ac:dyDescent="0.45">
      <c r="A57" s="1">
        <v>44232</v>
      </c>
      <c r="B57" t="s">
        <v>21</v>
      </c>
      <c r="C57" s="2">
        <v>205</v>
      </c>
      <c r="D57" s="2"/>
      <c r="E57" t="s">
        <v>22</v>
      </c>
      <c r="F57" t="s">
        <v>17</v>
      </c>
      <c r="G57" t="s">
        <v>14</v>
      </c>
      <c r="H57" t="str">
        <f>TEXT(Table1[[#This Row],[Date]],"MMM")</f>
        <v>Feb</v>
      </c>
      <c r="I57">
        <f>MONTH(Table1[[#This Row],[Date]])</f>
        <v>2</v>
      </c>
      <c r="J57" t="str">
        <f>TEXT(Table1[[#This Row],[Date]],"ddd")</f>
        <v>Fri</v>
      </c>
      <c r="K57" s="2">
        <f>Table1[[#This Row],[Credit]]-Table1[[#This Row],[Debit]]</f>
        <v>-205</v>
      </c>
    </row>
    <row r="58" spans="1:11" x14ac:dyDescent="0.45">
      <c r="A58" s="1">
        <v>44235</v>
      </c>
      <c r="B58" t="s">
        <v>23</v>
      </c>
      <c r="C58" s="2">
        <v>51.1</v>
      </c>
      <c r="D58" s="2"/>
      <c r="E58" t="s">
        <v>24</v>
      </c>
      <c r="F58" t="s">
        <v>17</v>
      </c>
      <c r="G58" t="s">
        <v>14</v>
      </c>
      <c r="H58" t="str">
        <f>TEXT(Table1[[#This Row],[Date]],"MMM")</f>
        <v>Feb</v>
      </c>
      <c r="I58">
        <f>MONTH(Table1[[#This Row],[Date]])</f>
        <v>2</v>
      </c>
      <c r="J58" t="str">
        <f>TEXT(Table1[[#This Row],[Date]],"ddd")</f>
        <v>Mon</v>
      </c>
      <c r="K58" s="2">
        <f>Table1[[#This Row],[Credit]]-Table1[[#This Row],[Debit]]</f>
        <v>-51.1</v>
      </c>
    </row>
    <row r="59" spans="1:11" x14ac:dyDescent="0.45">
      <c r="A59" s="1">
        <v>44235</v>
      </c>
      <c r="B59" t="s">
        <v>11</v>
      </c>
      <c r="C59" s="2">
        <v>5</v>
      </c>
      <c r="D59" s="2"/>
      <c r="E59" t="s">
        <v>12</v>
      </c>
      <c r="F59" t="s">
        <v>13</v>
      </c>
      <c r="G59" t="s">
        <v>14</v>
      </c>
      <c r="H59" t="str">
        <f>TEXT(Table1[[#This Row],[Date]],"MMM")</f>
        <v>Feb</v>
      </c>
      <c r="I59">
        <f>MONTH(Table1[[#This Row],[Date]])</f>
        <v>2</v>
      </c>
      <c r="J59" t="str">
        <f>TEXT(Table1[[#This Row],[Date]],"ddd")</f>
        <v>Mon</v>
      </c>
      <c r="K59" s="2">
        <f>Table1[[#This Row],[Credit]]-Table1[[#This Row],[Debit]]</f>
        <v>-5</v>
      </c>
    </row>
    <row r="60" spans="1:11" x14ac:dyDescent="0.45">
      <c r="A60" s="1">
        <v>44236</v>
      </c>
      <c r="B60" t="s">
        <v>11</v>
      </c>
      <c r="C60" s="2">
        <v>5</v>
      </c>
      <c r="D60" s="2"/>
      <c r="E60" t="s">
        <v>12</v>
      </c>
      <c r="F60" t="s">
        <v>13</v>
      </c>
      <c r="G60" t="s">
        <v>14</v>
      </c>
      <c r="H60" t="str">
        <f>TEXT(Table1[[#This Row],[Date]],"MMM")</f>
        <v>Feb</v>
      </c>
      <c r="I60">
        <f>MONTH(Table1[[#This Row],[Date]])</f>
        <v>2</v>
      </c>
      <c r="J60" t="str">
        <f>TEXT(Table1[[#This Row],[Date]],"ddd")</f>
        <v>Tue</v>
      </c>
      <c r="K60" s="2">
        <f>Table1[[#This Row],[Credit]]-Table1[[#This Row],[Debit]]</f>
        <v>-5</v>
      </c>
    </row>
    <row r="61" spans="1:11" x14ac:dyDescent="0.45">
      <c r="A61" s="1">
        <v>44237</v>
      </c>
      <c r="B61" t="s">
        <v>25</v>
      </c>
      <c r="C61" s="2">
        <v>78</v>
      </c>
      <c r="D61" s="2"/>
      <c r="E61" t="s">
        <v>48</v>
      </c>
      <c r="F61" t="s">
        <v>20</v>
      </c>
      <c r="G61" t="s">
        <v>14</v>
      </c>
      <c r="H61" t="str">
        <f>TEXT(Table1[[#This Row],[Date]],"MMM")</f>
        <v>Feb</v>
      </c>
      <c r="I61">
        <f>MONTH(Table1[[#This Row],[Date]])</f>
        <v>2</v>
      </c>
      <c r="J61" t="str">
        <f>TEXT(Table1[[#This Row],[Date]],"ddd")</f>
        <v>Wed</v>
      </c>
      <c r="K61" s="2">
        <f>Table1[[#This Row],[Credit]]-Table1[[#This Row],[Debit]]</f>
        <v>-78</v>
      </c>
    </row>
    <row r="62" spans="1:11" x14ac:dyDescent="0.45">
      <c r="A62" s="1">
        <v>44237</v>
      </c>
      <c r="B62" t="s">
        <v>11</v>
      </c>
      <c r="C62" s="2">
        <v>5</v>
      </c>
      <c r="D62" s="2"/>
      <c r="E62" t="s">
        <v>12</v>
      </c>
      <c r="F62" t="s">
        <v>13</v>
      </c>
      <c r="G62" t="s">
        <v>14</v>
      </c>
      <c r="H62" t="str">
        <f>TEXT(Table1[[#This Row],[Date]],"MMM")</f>
        <v>Feb</v>
      </c>
      <c r="I62">
        <f>MONTH(Table1[[#This Row],[Date]])</f>
        <v>2</v>
      </c>
      <c r="J62" t="str">
        <f>TEXT(Table1[[#This Row],[Date]],"ddd")</f>
        <v>Wed</v>
      </c>
      <c r="K62" s="2">
        <f>Table1[[#This Row],[Credit]]-Table1[[#This Row],[Debit]]</f>
        <v>-5</v>
      </c>
    </row>
    <row r="63" spans="1:11" x14ac:dyDescent="0.45">
      <c r="A63" s="1">
        <v>44238</v>
      </c>
      <c r="B63" t="s">
        <v>11</v>
      </c>
      <c r="C63" s="2">
        <v>5</v>
      </c>
      <c r="D63" s="2"/>
      <c r="E63" t="s">
        <v>12</v>
      </c>
      <c r="F63" t="s">
        <v>13</v>
      </c>
      <c r="G63" t="s">
        <v>14</v>
      </c>
      <c r="H63" t="str">
        <f>TEXT(Table1[[#This Row],[Date]],"MMM")</f>
        <v>Feb</v>
      </c>
      <c r="I63">
        <f>MONTH(Table1[[#This Row],[Date]])</f>
        <v>2</v>
      </c>
      <c r="J63" t="str">
        <f>TEXT(Table1[[#This Row],[Date]],"ddd")</f>
        <v>Thu</v>
      </c>
      <c r="K63" s="2">
        <f>Table1[[#This Row],[Credit]]-Table1[[#This Row],[Debit]]</f>
        <v>-5</v>
      </c>
    </row>
    <row r="64" spans="1:11" x14ac:dyDescent="0.45">
      <c r="A64" s="1">
        <v>44239</v>
      </c>
      <c r="B64" t="s">
        <v>21</v>
      </c>
      <c r="C64" s="2">
        <v>135.9</v>
      </c>
      <c r="D64" s="2"/>
      <c r="E64" t="s">
        <v>22</v>
      </c>
      <c r="F64" t="s">
        <v>17</v>
      </c>
      <c r="G64" t="s">
        <v>14</v>
      </c>
      <c r="H64" t="str">
        <f>TEXT(Table1[[#This Row],[Date]],"MMM")</f>
        <v>Feb</v>
      </c>
      <c r="I64">
        <f>MONTH(Table1[[#This Row],[Date]])</f>
        <v>2</v>
      </c>
      <c r="J64" t="str">
        <f>TEXT(Table1[[#This Row],[Date]],"ddd")</f>
        <v>Fri</v>
      </c>
      <c r="K64" s="2">
        <f>Table1[[#This Row],[Credit]]-Table1[[#This Row],[Debit]]</f>
        <v>-135.9</v>
      </c>
    </row>
    <row r="65" spans="1:11" x14ac:dyDescent="0.45">
      <c r="A65" s="1">
        <v>44239</v>
      </c>
      <c r="B65" t="s">
        <v>11</v>
      </c>
      <c r="C65" s="2">
        <v>5</v>
      </c>
      <c r="D65" s="2"/>
      <c r="E65" t="s">
        <v>12</v>
      </c>
      <c r="F65" t="s">
        <v>13</v>
      </c>
      <c r="G65" t="s">
        <v>14</v>
      </c>
      <c r="H65" t="str">
        <f>TEXT(Table1[[#This Row],[Date]],"MMM")</f>
        <v>Feb</v>
      </c>
      <c r="I65">
        <f>MONTH(Table1[[#This Row],[Date]])</f>
        <v>2</v>
      </c>
      <c r="J65" t="str">
        <f>TEXT(Table1[[#This Row],[Date]],"ddd")</f>
        <v>Fri</v>
      </c>
      <c r="K65" s="2">
        <f>Table1[[#This Row],[Credit]]-Table1[[#This Row],[Debit]]</f>
        <v>-5</v>
      </c>
    </row>
    <row r="66" spans="1:11" x14ac:dyDescent="0.45">
      <c r="A66" s="1">
        <v>44240</v>
      </c>
      <c r="B66" t="s">
        <v>11</v>
      </c>
      <c r="C66" s="2">
        <v>5</v>
      </c>
      <c r="D66" s="2"/>
      <c r="E66" t="s">
        <v>12</v>
      </c>
      <c r="F66" t="s">
        <v>13</v>
      </c>
      <c r="G66" t="s">
        <v>14</v>
      </c>
      <c r="H66" t="str">
        <f>TEXT(Table1[[#This Row],[Date]],"MMM")</f>
        <v>Feb</v>
      </c>
      <c r="I66">
        <f>MONTH(Table1[[#This Row],[Date]])</f>
        <v>2</v>
      </c>
      <c r="J66" t="str">
        <f>TEXT(Table1[[#This Row],[Date]],"ddd")</f>
        <v>Sat</v>
      </c>
      <c r="K66" s="2">
        <f>Table1[[#This Row],[Credit]]-Table1[[#This Row],[Debit]]</f>
        <v>-5</v>
      </c>
    </row>
    <row r="67" spans="1:11" x14ac:dyDescent="0.45">
      <c r="A67" s="1">
        <v>44240</v>
      </c>
      <c r="B67" t="s">
        <v>26</v>
      </c>
      <c r="C67" s="2">
        <v>40.9</v>
      </c>
      <c r="D67" s="2"/>
      <c r="E67" t="s">
        <v>27</v>
      </c>
      <c r="F67" t="s">
        <v>28</v>
      </c>
      <c r="G67" t="s">
        <v>14</v>
      </c>
      <c r="H67" t="str">
        <f>TEXT(Table1[[#This Row],[Date]],"MMM")</f>
        <v>Feb</v>
      </c>
      <c r="I67">
        <f>MONTH(Table1[[#This Row],[Date]])</f>
        <v>2</v>
      </c>
      <c r="J67" t="str">
        <f>TEXT(Table1[[#This Row],[Date]],"ddd")</f>
        <v>Sat</v>
      </c>
      <c r="K67" s="2">
        <f>Table1[[#This Row],[Credit]]-Table1[[#This Row],[Debit]]</f>
        <v>-40.9</v>
      </c>
    </row>
    <row r="68" spans="1:11" x14ac:dyDescent="0.45">
      <c r="A68" s="1">
        <v>44240</v>
      </c>
      <c r="B68" t="s">
        <v>29</v>
      </c>
      <c r="C68" s="2">
        <v>99</v>
      </c>
      <c r="D68" s="2"/>
      <c r="E68" t="s">
        <v>30</v>
      </c>
      <c r="F68" t="s">
        <v>28</v>
      </c>
      <c r="G68" t="s">
        <v>14</v>
      </c>
      <c r="H68" t="str">
        <f>TEXT(Table1[[#This Row],[Date]],"MMM")</f>
        <v>Feb</v>
      </c>
      <c r="I68">
        <f>MONTH(Table1[[#This Row],[Date]])</f>
        <v>2</v>
      </c>
      <c r="J68" t="str">
        <f>TEXT(Table1[[#This Row],[Date]],"ddd")</f>
        <v>Sat</v>
      </c>
      <c r="K68" s="2">
        <f>Table1[[#This Row],[Credit]]-Table1[[#This Row],[Debit]]</f>
        <v>-99</v>
      </c>
    </row>
    <row r="69" spans="1:11" x14ac:dyDescent="0.45">
      <c r="A69" s="1">
        <v>44240</v>
      </c>
      <c r="B69" t="s">
        <v>31</v>
      </c>
      <c r="C69" s="2">
        <v>53</v>
      </c>
      <c r="D69" s="2"/>
      <c r="E69" t="s">
        <v>32</v>
      </c>
      <c r="F69" t="s">
        <v>13</v>
      </c>
      <c r="G69" t="s">
        <v>14</v>
      </c>
      <c r="H69" t="str">
        <f>TEXT(Table1[[#This Row],[Date]],"MMM")</f>
        <v>Feb</v>
      </c>
      <c r="I69">
        <f>MONTH(Table1[[#This Row],[Date]])</f>
        <v>2</v>
      </c>
      <c r="J69" t="str">
        <f>TEXT(Table1[[#This Row],[Date]],"ddd")</f>
        <v>Sat</v>
      </c>
      <c r="K69" s="2">
        <f>Table1[[#This Row],[Credit]]-Table1[[#This Row],[Debit]]</f>
        <v>-53</v>
      </c>
    </row>
    <row r="70" spans="1:11" x14ac:dyDescent="0.45">
      <c r="A70" s="1">
        <v>44241</v>
      </c>
      <c r="B70" t="s">
        <v>33</v>
      </c>
      <c r="C70" s="2">
        <v>28.9</v>
      </c>
      <c r="D70" s="2"/>
      <c r="E70" t="s">
        <v>34</v>
      </c>
      <c r="F70" t="s">
        <v>20</v>
      </c>
      <c r="G70" t="s">
        <v>14</v>
      </c>
      <c r="H70" t="str">
        <f>TEXT(Table1[[#This Row],[Date]],"MMM")</f>
        <v>Feb</v>
      </c>
      <c r="I70">
        <f>MONTH(Table1[[#This Row],[Date]])</f>
        <v>2</v>
      </c>
      <c r="J70" t="str">
        <f>TEXT(Table1[[#This Row],[Date]],"ddd")</f>
        <v>Sun</v>
      </c>
      <c r="K70" s="2">
        <f>Table1[[#This Row],[Credit]]-Table1[[#This Row],[Debit]]</f>
        <v>-28.9</v>
      </c>
    </row>
    <row r="71" spans="1:11" x14ac:dyDescent="0.45">
      <c r="A71" s="1">
        <v>44242</v>
      </c>
      <c r="B71" t="s">
        <v>35</v>
      </c>
      <c r="C71" s="2"/>
      <c r="D71" s="2">
        <v>800</v>
      </c>
      <c r="E71" t="s">
        <v>36</v>
      </c>
      <c r="F71" t="s">
        <v>37</v>
      </c>
      <c r="G71" t="s">
        <v>10</v>
      </c>
      <c r="H71" t="str">
        <f>TEXT(Table1[[#This Row],[Date]],"MMM")</f>
        <v>Feb</v>
      </c>
      <c r="I71">
        <f>MONTH(Table1[[#This Row],[Date]])</f>
        <v>2</v>
      </c>
      <c r="J71" t="str">
        <f>TEXT(Table1[[#This Row],[Date]],"ddd")</f>
        <v>Mon</v>
      </c>
      <c r="K71" s="2">
        <f>Table1[[#This Row],[Credit]]-Table1[[#This Row],[Debit]]</f>
        <v>800</v>
      </c>
    </row>
    <row r="72" spans="1:11" x14ac:dyDescent="0.45">
      <c r="A72" s="1">
        <v>44242</v>
      </c>
      <c r="B72" t="s">
        <v>11</v>
      </c>
      <c r="C72" s="2">
        <v>5</v>
      </c>
      <c r="D72" s="2"/>
      <c r="E72" t="s">
        <v>12</v>
      </c>
      <c r="F72" t="s">
        <v>13</v>
      </c>
      <c r="G72" t="s">
        <v>14</v>
      </c>
      <c r="H72" t="str">
        <f>TEXT(Table1[[#This Row],[Date]],"MMM")</f>
        <v>Feb</v>
      </c>
      <c r="I72">
        <f>MONTH(Table1[[#This Row],[Date]])</f>
        <v>2</v>
      </c>
      <c r="J72" t="str">
        <f>TEXT(Table1[[#This Row],[Date]],"ddd")</f>
        <v>Mon</v>
      </c>
      <c r="K72" s="2">
        <f>Table1[[#This Row],[Credit]]-Table1[[#This Row],[Debit]]</f>
        <v>-5</v>
      </c>
    </row>
    <row r="73" spans="1:11" x14ac:dyDescent="0.45">
      <c r="A73" s="1">
        <v>44243</v>
      </c>
      <c r="B73" t="s">
        <v>11</v>
      </c>
      <c r="C73" s="2">
        <v>5</v>
      </c>
      <c r="D73" s="2"/>
      <c r="E73" t="s">
        <v>12</v>
      </c>
      <c r="F73" t="s">
        <v>13</v>
      </c>
      <c r="G73" t="s">
        <v>14</v>
      </c>
      <c r="H73" t="str">
        <f>TEXT(Table1[[#This Row],[Date]],"MMM")</f>
        <v>Feb</v>
      </c>
      <c r="I73">
        <f>MONTH(Table1[[#This Row],[Date]])</f>
        <v>2</v>
      </c>
      <c r="J73" t="str">
        <f>TEXT(Table1[[#This Row],[Date]],"ddd")</f>
        <v>Tue</v>
      </c>
      <c r="K73" s="2">
        <f>Table1[[#This Row],[Credit]]-Table1[[#This Row],[Debit]]</f>
        <v>-5</v>
      </c>
    </row>
    <row r="74" spans="1:11" x14ac:dyDescent="0.45">
      <c r="A74" s="1">
        <v>44243</v>
      </c>
      <c r="B74" t="s">
        <v>39</v>
      </c>
      <c r="C74" s="2">
        <v>40</v>
      </c>
      <c r="D74" s="2"/>
      <c r="E74" t="s">
        <v>39</v>
      </c>
      <c r="F74" t="s">
        <v>17</v>
      </c>
      <c r="G74" t="s">
        <v>14</v>
      </c>
      <c r="H74" t="str">
        <f>TEXT(Table1[[#This Row],[Date]],"MMM")</f>
        <v>Feb</v>
      </c>
      <c r="I74">
        <f>MONTH(Table1[[#This Row],[Date]])</f>
        <v>2</v>
      </c>
      <c r="J74" t="str">
        <f>TEXT(Table1[[#This Row],[Date]],"ddd")</f>
        <v>Tue</v>
      </c>
      <c r="K74" s="2">
        <f>Table1[[#This Row],[Credit]]-Table1[[#This Row],[Debit]]</f>
        <v>-40</v>
      </c>
    </row>
    <row r="75" spans="1:11" x14ac:dyDescent="0.45">
      <c r="A75" s="1">
        <v>44244</v>
      </c>
      <c r="B75" t="s">
        <v>40</v>
      </c>
      <c r="C75" s="2">
        <v>45.9</v>
      </c>
      <c r="D75" s="2"/>
      <c r="E75" t="s">
        <v>41</v>
      </c>
      <c r="F75" t="s">
        <v>28</v>
      </c>
      <c r="G75" t="s">
        <v>14</v>
      </c>
      <c r="H75" t="str">
        <f>TEXT(Table1[[#This Row],[Date]],"MMM")</f>
        <v>Feb</v>
      </c>
      <c r="I75">
        <f>MONTH(Table1[[#This Row],[Date]])</f>
        <v>2</v>
      </c>
      <c r="J75" t="str">
        <f>TEXT(Table1[[#This Row],[Date]],"ddd")</f>
        <v>Wed</v>
      </c>
      <c r="K75" s="2">
        <f>Table1[[#This Row],[Credit]]-Table1[[#This Row],[Debit]]</f>
        <v>-45.9</v>
      </c>
    </row>
    <row r="76" spans="1:11" x14ac:dyDescent="0.45">
      <c r="A76" s="1">
        <v>44244</v>
      </c>
      <c r="B76" t="s">
        <v>42</v>
      </c>
      <c r="C76" s="2">
        <v>35</v>
      </c>
      <c r="D76" s="2"/>
      <c r="E76" t="s">
        <v>27</v>
      </c>
      <c r="F76" t="s">
        <v>28</v>
      </c>
      <c r="G76" t="s">
        <v>14</v>
      </c>
      <c r="H76" t="str">
        <f>TEXT(Table1[[#This Row],[Date]],"MMM")</f>
        <v>Feb</v>
      </c>
      <c r="I76">
        <f>MONTH(Table1[[#This Row],[Date]])</f>
        <v>2</v>
      </c>
      <c r="J76" t="str">
        <f>TEXT(Table1[[#This Row],[Date]],"ddd")</f>
        <v>Wed</v>
      </c>
      <c r="K76" s="2">
        <f>Table1[[#This Row],[Credit]]-Table1[[#This Row],[Debit]]</f>
        <v>-35</v>
      </c>
    </row>
    <row r="77" spans="1:11" x14ac:dyDescent="0.45">
      <c r="A77" s="1">
        <v>44244</v>
      </c>
      <c r="B77" t="s">
        <v>11</v>
      </c>
      <c r="C77" s="2">
        <v>5</v>
      </c>
      <c r="D77" s="2"/>
      <c r="E77" t="s">
        <v>12</v>
      </c>
      <c r="F77" t="s">
        <v>13</v>
      </c>
      <c r="G77" t="s">
        <v>14</v>
      </c>
      <c r="H77" t="str">
        <f>TEXT(Table1[[#This Row],[Date]],"MMM")</f>
        <v>Feb</v>
      </c>
      <c r="I77">
        <f>MONTH(Table1[[#This Row],[Date]])</f>
        <v>2</v>
      </c>
      <c r="J77" t="str">
        <f>TEXT(Table1[[#This Row],[Date]],"ddd")</f>
        <v>Wed</v>
      </c>
      <c r="K77" s="2">
        <f>Table1[[#This Row],[Credit]]-Table1[[#This Row],[Debit]]</f>
        <v>-5</v>
      </c>
    </row>
    <row r="78" spans="1:11" x14ac:dyDescent="0.45">
      <c r="A78" s="1">
        <v>44245</v>
      </c>
      <c r="B78" t="s">
        <v>11</v>
      </c>
      <c r="C78" s="2">
        <v>5</v>
      </c>
      <c r="D78" s="2"/>
      <c r="E78" t="s">
        <v>12</v>
      </c>
      <c r="F78" t="s">
        <v>13</v>
      </c>
      <c r="G78" t="s">
        <v>14</v>
      </c>
      <c r="H78" t="str">
        <f>TEXT(Table1[[#This Row],[Date]],"MMM")</f>
        <v>Feb</v>
      </c>
      <c r="I78">
        <f>MONTH(Table1[[#This Row],[Date]])</f>
        <v>2</v>
      </c>
      <c r="J78" t="str">
        <f>TEXT(Table1[[#This Row],[Date]],"ddd")</f>
        <v>Thu</v>
      </c>
      <c r="K78" s="2">
        <f>Table1[[#This Row],[Credit]]-Table1[[#This Row],[Debit]]</f>
        <v>-5</v>
      </c>
    </row>
    <row r="79" spans="1:11" x14ac:dyDescent="0.45">
      <c r="A79" s="1">
        <v>44246</v>
      </c>
      <c r="B79" t="s">
        <v>11</v>
      </c>
      <c r="C79" s="2">
        <v>5</v>
      </c>
      <c r="D79" s="2"/>
      <c r="E79" t="s">
        <v>12</v>
      </c>
      <c r="F79" t="s">
        <v>13</v>
      </c>
      <c r="G79" t="s">
        <v>14</v>
      </c>
      <c r="H79" t="str">
        <f>TEXT(Table1[[#This Row],[Date]],"MMM")</f>
        <v>Feb</v>
      </c>
      <c r="I79">
        <f>MONTH(Table1[[#This Row],[Date]])</f>
        <v>2</v>
      </c>
      <c r="J79" t="str">
        <f>TEXT(Table1[[#This Row],[Date]],"ddd")</f>
        <v>Fri</v>
      </c>
      <c r="K79" s="2">
        <f>Table1[[#This Row],[Credit]]-Table1[[#This Row],[Debit]]</f>
        <v>-5</v>
      </c>
    </row>
    <row r="80" spans="1:11" x14ac:dyDescent="0.45">
      <c r="A80" s="1">
        <v>44246</v>
      </c>
      <c r="B80" t="s">
        <v>21</v>
      </c>
      <c r="C80" s="2">
        <v>171</v>
      </c>
      <c r="D80" s="2"/>
      <c r="E80" t="s">
        <v>22</v>
      </c>
      <c r="F80" t="s">
        <v>17</v>
      </c>
      <c r="G80" t="s">
        <v>14</v>
      </c>
      <c r="H80" t="str">
        <f>TEXT(Table1[[#This Row],[Date]],"MMM")</f>
        <v>Feb</v>
      </c>
      <c r="I80">
        <f>MONTH(Table1[[#This Row],[Date]])</f>
        <v>2</v>
      </c>
      <c r="J80" t="str">
        <f>TEXT(Table1[[#This Row],[Date]],"ddd")</f>
        <v>Fri</v>
      </c>
      <c r="K80" s="2">
        <f>Table1[[#This Row],[Credit]]-Table1[[#This Row],[Debit]]</f>
        <v>-171</v>
      </c>
    </row>
    <row r="81" spans="1:11" x14ac:dyDescent="0.45">
      <c r="A81" s="1">
        <v>44247</v>
      </c>
      <c r="B81" t="s">
        <v>43</v>
      </c>
      <c r="C81" s="2">
        <v>37.9</v>
      </c>
      <c r="D81" s="2"/>
      <c r="E81" t="s">
        <v>32</v>
      </c>
      <c r="F81" t="s">
        <v>13</v>
      </c>
      <c r="G81" t="s">
        <v>14</v>
      </c>
      <c r="H81" t="str">
        <f>TEXT(Table1[[#This Row],[Date]],"MMM")</f>
        <v>Feb</v>
      </c>
      <c r="I81">
        <f>MONTH(Table1[[#This Row],[Date]])</f>
        <v>2</v>
      </c>
      <c r="J81" t="str">
        <f>TEXT(Table1[[#This Row],[Date]],"ddd")</f>
        <v>Sat</v>
      </c>
      <c r="K81" s="2">
        <f>Table1[[#This Row],[Credit]]-Table1[[#This Row],[Debit]]</f>
        <v>-37.9</v>
      </c>
    </row>
    <row r="82" spans="1:11" x14ac:dyDescent="0.45">
      <c r="A82" s="1">
        <v>44248</v>
      </c>
      <c r="B82" t="s">
        <v>44</v>
      </c>
      <c r="C82" s="2">
        <v>12.9</v>
      </c>
      <c r="D82" s="2"/>
      <c r="E82" t="s">
        <v>32</v>
      </c>
      <c r="F82" t="s">
        <v>13</v>
      </c>
      <c r="G82" t="s">
        <v>14</v>
      </c>
      <c r="H82" t="str">
        <f>TEXT(Table1[[#This Row],[Date]],"MMM")</f>
        <v>Feb</v>
      </c>
      <c r="I82">
        <f>MONTH(Table1[[#This Row],[Date]])</f>
        <v>2</v>
      </c>
      <c r="J82" t="str">
        <f>TEXT(Table1[[#This Row],[Date]],"ddd")</f>
        <v>Sun</v>
      </c>
      <c r="K82" s="2">
        <f>Table1[[#This Row],[Credit]]-Table1[[#This Row],[Debit]]</f>
        <v>-12.9</v>
      </c>
    </row>
    <row r="83" spans="1:11" x14ac:dyDescent="0.45">
      <c r="A83" s="1">
        <v>44249</v>
      </c>
      <c r="B83" t="s">
        <v>45</v>
      </c>
      <c r="C83" s="2">
        <v>55</v>
      </c>
      <c r="D83" s="2"/>
      <c r="E83" t="s">
        <v>46</v>
      </c>
      <c r="F83" t="s">
        <v>47</v>
      </c>
      <c r="G83" t="s">
        <v>14</v>
      </c>
      <c r="H83" t="str">
        <f>TEXT(Table1[[#This Row],[Date]],"MMM")</f>
        <v>Feb</v>
      </c>
      <c r="I83">
        <f>MONTH(Table1[[#This Row],[Date]])</f>
        <v>2</v>
      </c>
      <c r="J83" t="str">
        <f>TEXT(Table1[[#This Row],[Date]],"ddd")</f>
        <v>Mon</v>
      </c>
      <c r="K83" s="2">
        <f>Table1[[#This Row],[Credit]]-Table1[[#This Row],[Debit]]</f>
        <v>-55</v>
      </c>
    </row>
    <row r="84" spans="1:11" x14ac:dyDescent="0.45">
      <c r="A84" s="1">
        <v>44249</v>
      </c>
      <c r="B84" t="s">
        <v>25</v>
      </c>
      <c r="C84" s="2">
        <v>64.099999999999994</v>
      </c>
      <c r="D84" s="2"/>
      <c r="E84" t="s">
        <v>48</v>
      </c>
      <c r="F84" t="s">
        <v>20</v>
      </c>
      <c r="G84" t="s">
        <v>14</v>
      </c>
      <c r="H84" t="str">
        <f>TEXT(Table1[[#This Row],[Date]],"MMM")</f>
        <v>Feb</v>
      </c>
      <c r="I84">
        <f>MONTH(Table1[[#This Row],[Date]])</f>
        <v>2</v>
      </c>
      <c r="J84" t="str">
        <f>TEXT(Table1[[#This Row],[Date]],"ddd")</f>
        <v>Mon</v>
      </c>
      <c r="K84" s="2">
        <f>Table1[[#This Row],[Credit]]-Table1[[#This Row],[Debit]]</f>
        <v>-64.099999999999994</v>
      </c>
    </row>
    <row r="85" spans="1:11" x14ac:dyDescent="0.45">
      <c r="A85" s="1">
        <v>44249</v>
      </c>
      <c r="B85" t="s">
        <v>11</v>
      </c>
      <c r="C85" s="2">
        <v>5</v>
      </c>
      <c r="D85" s="2"/>
      <c r="E85" t="s">
        <v>12</v>
      </c>
      <c r="F85" t="s">
        <v>13</v>
      </c>
      <c r="G85" t="s">
        <v>14</v>
      </c>
      <c r="H85" t="str">
        <f>TEXT(Table1[[#This Row],[Date]],"MMM")</f>
        <v>Feb</v>
      </c>
      <c r="I85">
        <f>MONTH(Table1[[#This Row],[Date]])</f>
        <v>2</v>
      </c>
      <c r="J85" t="str">
        <f>TEXT(Table1[[#This Row],[Date]],"ddd")</f>
        <v>Mon</v>
      </c>
      <c r="K85" s="2">
        <f>Table1[[#This Row],[Credit]]-Table1[[#This Row],[Debit]]</f>
        <v>-5</v>
      </c>
    </row>
    <row r="86" spans="1:11" x14ac:dyDescent="0.45">
      <c r="A86" s="1">
        <v>44250</v>
      </c>
      <c r="B86" t="s">
        <v>11</v>
      </c>
      <c r="C86" s="2">
        <v>5</v>
      </c>
      <c r="D86" s="2"/>
      <c r="E86" t="s">
        <v>12</v>
      </c>
      <c r="F86" t="s">
        <v>13</v>
      </c>
      <c r="G86" t="s">
        <v>14</v>
      </c>
      <c r="H86" t="str">
        <f>TEXT(Table1[[#This Row],[Date]],"MMM")</f>
        <v>Feb</v>
      </c>
      <c r="I86">
        <f>MONTH(Table1[[#This Row],[Date]])</f>
        <v>2</v>
      </c>
      <c r="J86" t="str">
        <f>TEXT(Table1[[#This Row],[Date]],"ddd")</f>
        <v>Tue</v>
      </c>
      <c r="K86" s="2">
        <f>Table1[[#This Row],[Credit]]-Table1[[#This Row],[Debit]]</f>
        <v>-5</v>
      </c>
    </row>
    <row r="87" spans="1:11" x14ac:dyDescent="0.45">
      <c r="A87" s="1">
        <v>44251</v>
      </c>
      <c r="B87" t="s">
        <v>11</v>
      </c>
      <c r="C87" s="2">
        <v>5</v>
      </c>
      <c r="D87" s="2"/>
      <c r="E87" t="s">
        <v>12</v>
      </c>
      <c r="F87" t="s">
        <v>13</v>
      </c>
      <c r="G87" t="s">
        <v>14</v>
      </c>
      <c r="H87" t="str">
        <f>TEXT(Table1[[#This Row],[Date]],"MMM")</f>
        <v>Feb</v>
      </c>
      <c r="I87">
        <f>MONTH(Table1[[#This Row],[Date]])</f>
        <v>2</v>
      </c>
      <c r="J87" t="str">
        <f>TEXT(Table1[[#This Row],[Date]],"ddd")</f>
        <v>Wed</v>
      </c>
      <c r="K87" s="2">
        <f>Table1[[#This Row],[Credit]]-Table1[[#This Row],[Debit]]</f>
        <v>-5</v>
      </c>
    </row>
    <row r="88" spans="1:11" x14ac:dyDescent="0.45">
      <c r="A88" s="1">
        <v>44252</v>
      </c>
      <c r="B88" t="s">
        <v>11</v>
      </c>
      <c r="C88" s="2">
        <v>5</v>
      </c>
      <c r="D88" s="2"/>
      <c r="E88" t="s">
        <v>12</v>
      </c>
      <c r="F88" t="s">
        <v>13</v>
      </c>
      <c r="G88" t="s">
        <v>14</v>
      </c>
      <c r="H88" t="str">
        <f>TEXT(Table1[[#This Row],[Date]],"MMM")</f>
        <v>Feb</v>
      </c>
      <c r="I88">
        <f>MONTH(Table1[[#This Row],[Date]])</f>
        <v>2</v>
      </c>
      <c r="J88" t="str">
        <f>TEXT(Table1[[#This Row],[Date]],"ddd")</f>
        <v>Thu</v>
      </c>
      <c r="K88" s="2">
        <f>Table1[[#This Row],[Credit]]-Table1[[#This Row],[Debit]]</f>
        <v>-5</v>
      </c>
    </row>
    <row r="89" spans="1:11" x14ac:dyDescent="0.45">
      <c r="A89" s="1">
        <v>44253</v>
      </c>
      <c r="B89" t="s">
        <v>11</v>
      </c>
      <c r="C89" s="2">
        <v>5</v>
      </c>
      <c r="D89" s="2"/>
      <c r="E89" t="s">
        <v>12</v>
      </c>
      <c r="F89" t="s">
        <v>13</v>
      </c>
      <c r="G89" t="s">
        <v>14</v>
      </c>
      <c r="H89" t="str">
        <f>TEXT(Table1[[#This Row],[Date]],"MMM")</f>
        <v>Feb</v>
      </c>
      <c r="I89">
        <f>MONTH(Table1[[#This Row],[Date]])</f>
        <v>2</v>
      </c>
      <c r="J89" t="str">
        <f>TEXT(Table1[[#This Row],[Date]],"ddd")</f>
        <v>Fri</v>
      </c>
      <c r="K89" s="2">
        <f>Table1[[#This Row],[Credit]]-Table1[[#This Row],[Debit]]</f>
        <v>-5</v>
      </c>
    </row>
    <row r="90" spans="1:11" x14ac:dyDescent="0.45">
      <c r="A90" s="1">
        <v>44253</v>
      </c>
      <c r="B90" t="s">
        <v>21</v>
      </c>
      <c r="C90" s="2">
        <v>162.9</v>
      </c>
      <c r="D90" s="2"/>
      <c r="E90" t="s">
        <v>22</v>
      </c>
      <c r="F90" t="s">
        <v>17</v>
      </c>
      <c r="G90" t="s">
        <v>14</v>
      </c>
      <c r="H90" t="str">
        <f>TEXT(Table1[[#This Row],[Date]],"MMM")</f>
        <v>Feb</v>
      </c>
      <c r="I90">
        <f>MONTH(Table1[[#This Row],[Date]])</f>
        <v>2</v>
      </c>
      <c r="J90" t="str">
        <f>TEXT(Table1[[#This Row],[Date]],"ddd")</f>
        <v>Fri</v>
      </c>
      <c r="K90" s="2">
        <f>Table1[[#This Row],[Credit]]-Table1[[#This Row],[Debit]]</f>
        <v>-162.9</v>
      </c>
    </row>
    <row r="91" spans="1:11" x14ac:dyDescent="0.45">
      <c r="A91" s="1">
        <v>44254</v>
      </c>
      <c r="B91" t="s">
        <v>49</v>
      </c>
      <c r="C91" s="2">
        <v>125.9</v>
      </c>
      <c r="D91" s="2"/>
      <c r="E91" t="s">
        <v>30</v>
      </c>
      <c r="F91" t="s">
        <v>28</v>
      </c>
      <c r="G91" t="s">
        <v>14</v>
      </c>
      <c r="H91" t="str">
        <f>TEXT(Table1[[#This Row],[Date]],"MMM")</f>
        <v>Feb</v>
      </c>
      <c r="I91">
        <f>MONTH(Table1[[#This Row],[Date]])</f>
        <v>2</v>
      </c>
      <c r="J91" t="str">
        <f>TEXT(Table1[[#This Row],[Date]],"ddd")</f>
        <v>Sat</v>
      </c>
      <c r="K91" s="2">
        <f>Table1[[#This Row],[Credit]]-Table1[[#This Row],[Debit]]</f>
        <v>-125.9</v>
      </c>
    </row>
    <row r="92" spans="1:11" x14ac:dyDescent="0.45">
      <c r="A92" s="1">
        <v>44254</v>
      </c>
      <c r="B92" t="s">
        <v>51</v>
      </c>
      <c r="C92" s="2">
        <v>137</v>
      </c>
      <c r="D92" s="2"/>
      <c r="E92" t="s">
        <v>30</v>
      </c>
      <c r="F92" t="s">
        <v>28</v>
      </c>
      <c r="G92" t="s">
        <v>14</v>
      </c>
      <c r="H92" t="str">
        <f>TEXT(Table1[[#This Row],[Date]],"MMM")</f>
        <v>Feb</v>
      </c>
      <c r="I92">
        <f>MONTH(Table1[[#This Row],[Date]])</f>
        <v>2</v>
      </c>
      <c r="J92" t="str">
        <f>TEXT(Table1[[#This Row],[Date]],"ddd")</f>
        <v>Sat</v>
      </c>
      <c r="K92" s="2">
        <f>Table1[[#This Row],[Credit]]-Table1[[#This Row],[Debit]]</f>
        <v>-137</v>
      </c>
    </row>
    <row r="93" spans="1:11" x14ac:dyDescent="0.45">
      <c r="A93" s="1">
        <v>44255</v>
      </c>
      <c r="B93" t="s">
        <v>29</v>
      </c>
      <c r="C93" s="2">
        <v>146.1</v>
      </c>
      <c r="D93" s="2"/>
      <c r="E93" t="s">
        <v>30</v>
      </c>
      <c r="F93" t="s">
        <v>28</v>
      </c>
      <c r="G93" t="s">
        <v>14</v>
      </c>
      <c r="H93" t="str">
        <f>TEXT(Table1[[#This Row],[Date]],"MMM")</f>
        <v>Feb</v>
      </c>
      <c r="I93">
        <f>MONTH(Table1[[#This Row],[Date]])</f>
        <v>2</v>
      </c>
      <c r="J93" t="str">
        <f>TEXT(Table1[[#This Row],[Date]],"ddd")</f>
        <v>Sun</v>
      </c>
      <c r="K93" s="2">
        <f>Table1[[#This Row],[Credit]]-Table1[[#This Row],[Debit]]</f>
        <v>-146.1</v>
      </c>
    </row>
    <row r="94" spans="1:11" x14ac:dyDescent="0.45">
      <c r="A94" s="1">
        <v>44255</v>
      </c>
      <c r="B94" t="s">
        <v>33</v>
      </c>
      <c r="C94" s="2">
        <v>24.1</v>
      </c>
      <c r="D94" s="2"/>
      <c r="E94" t="s">
        <v>34</v>
      </c>
      <c r="F94" t="s">
        <v>20</v>
      </c>
      <c r="G94" t="s">
        <v>14</v>
      </c>
      <c r="H94" t="str">
        <f>TEXT(Table1[[#This Row],[Date]],"MMM")</f>
        <v>Feb</v>
      </c>
      <c r="I94">
        <f>MONTH(Table1[[#This Row],[Date]])</f>
        <v>2</v>
      </c>
      <c r="J94" t="str">
        <f>TEXT(Table1[[#This Row],[Date]],"ddd")</f>
        <v>Sun</v>
      </c>
      <c r="K94" s="2">
        <f>Table1[[#This Row],[Credit]]-Table1[[#This Row],[Debit]]</f>
        <v>-24.1</v>
      </c>
    </row>
    <row r="95" spans="1:11" x14ac:dyDescent="0.45">
      <c r="A95" s="1">
        <v>44256</v>
      </c>
      <c r="B95" t="s">
        <v>7</v>
      </c>
      <c r="C95" s="2"/>
      <c r="D95" s="2">
        <v>5000</v>
      </c>
      <c r="E95" t="s">
        <v>8</v>
      </c>
      <c r="F95" t="s">
        <v>9</v>
      </c>
      <c r="G95" t="s">
        <v>10</v>
      </c>
      <c r="H95" t="str">
        <f>TEXT(Table1[[#This Row],[Date]],"MMM")</f>
        <v>Mar</v>
      </c>
      <c r="I95">
        <f>MONTH(Table1[[#This Row],[Date]])</f>
        <v>3</v>
      </c>
      <c r="J95" t="str">
        <f>TEXT(Table1[[#This Row],[Date]],"ddd")</f>
        <v>Mon</v>
      </c>
      <c r="K95" s="2">
        <f>Table1[[#This Row],[Credit]]-Table1[[#This Row],[Debit]]</f>
        <v>5000</v>
      </c>
    </row>
    <row r="96" spans="1:11" x14ac:dyDescent="0.45">
      <c r="A96" s="1">
        <v>44256</v>
      </c>
      <c r="B96" t="s">
        <v>11</v>
      </c>
      <c r="C96" s="2">
        <v>5</v>
      </c>
      <c r="D96" s="2"/>
      <c r="E96" t="s">
        <v>12</v>
      </c>
      <c r="F96" t="s">
        <v>13</v>
      </c>
      <c r="G96" t="s">
        <v>14</v>
      </c>
      <c r="H96" t="str">
        <f>TEXT(Table1[[#This Row],[Date]],"MMM")</f>
        <v>Mar</v>
      </c>
      <c r="I96">
        <f>MONTH(Table1[[#This Row],[Date]])</f>
        <v>3</v>
      </c>
      <c r="J96" t="str">
        <f>TEXT(Table1[[#This Row],[Date]],"ddd")</f>
        <v>Mon</v>
      </c>
      <c r="K96" s="2">
        <f>Table1[[#This Row],[Credit]]-Table1[[#This Row],[Debit]]</f>
        <v>-5</v>
      </c>
    </row>
    <row r="97" spans="1:11" x14ac:dyDescent="0.45">
      <c r="A97" s="1">
        <v>44257</v>
      </c>
      <c r="B97" t="s">
        <v>15</v>
      </c>
      <c r="C97" s="2">
        <v>900</v>
      </c>
      <c r="D97" s="2"/>
      <c r="E97" t="s">
        <v>16</v>
      </c>
      <c r="F97" t="s">
        <v>17</v>
      </c>
      <c r="G97" t="s">
        <v>14</v>
      </c>
      <c r="H97" t="str">
        <f>TEXT(Table1[[#This Row],[Date]],"MMM")</f>
        <v>Mar</v>
      </c>
      <c r="I97">
        <f>MONTH(Table1[[#This Row],[Date]])</f>
        <v>3</v>
      </c>
      <c r="J97" t="str">
        <f>TEXT(Table1[[#This Row],[Date]],"ddd")</f>
        <v>Tue</v>
      </c>
      <c r="K97" s="2">
        <f>Table1[[#This Row],[Credit]]-Table1[[#This Row],[Debit]]</f>
        <v>-900</v>
      </c>
    </row>
    <row r="98" spans="1:11" x14ac:dyDescent="0.45">
      <c r="A98" s="1">
        <v>44257</v>
      </c>
      <c r="B98" t="s">
        <v>18</v>
      </c>
      <c r="C98" s="2">
        <v>150</v>
      </c>
      <c r="D98" s="2"/>
      <c r="E98" t="s">
        <v>19</v>
      </c>
      <c r="F98" t="s">
        <v>20</v>
      </c>
      <c r="G98" t="s">
        <v>14</v>
      </c>
      <c r="H98" t="str">
        <f>TEXT(Table1[[#This Row],[Date]],"MMM")</f>
        <v>Mar</v>
      </c>
      <c r="I98">
        <f>MONTH(Table1[[#This Row],[Date]])</f>
        <v>3</v>
      </c>
      <c r="J98" t="str">
        <f>TEXT(Table1[[#This Row],[Date]],"ddd")</f>
        <v>Tue</v>
      </c>
      <c r="K98" s="2">
        <f>Table1[[#This Row],[Credit]]-Table1[[#This Row],[Debit]]</f>
        <v>-150</v>
      </c>
    </row>
    <row r="99" spans="1:11" x14ac:dyDescent="0.45">
      <c r="A99" s="1">
        <v>44257</v>
      </c>
      <c r="B99" t="s">
        <v>11</v>
      </c>
      <c r="C99" s="2">
        <v>5</v>
      </c>
      <c r="D99" s="2"/>
      <c r="E99" t="s">
        <v>12</v>
      </c>
      <c r="F99" t="s">
        <v>13</v>
      </c>
      <c r="G99" t="s">
        <v>14</v>
      </c>
      <c r="H99" t="str">
        <f>TEXT(Table1[[#This Row],[Date]],"MMM")</f>
        <v>Mar</v>
      </c>
      <c r="I99">
        <f>MONTH(Table1[[#This Row],[Date]])</f>
        <v>3</v>
      </c>
      <c r="J99" t="str">
        <f>TEXT(Table1[[#This Row],[Date]],"ddd")</f>
        <v>Tue</v>
      </c>
      <c r="K99" s="2">
        <f>Table1[[#This Row],[Credit]]-Table1[[#This Row],[Debit]]</f>
        <v>-5</v>
      </c>
    </row>
    <row r="100" spans="1:11" x14ac:dyDescent="0.45">
      <c r="A100" s="1">
        <v>44258</v>
      </c>
      <c r="B100" t="s">
        <v>11</v>
      </c>
      <c r="C100" s="2">
        <v>5</v>
      </c>
      <c r="D100" s="2"/>
      <c r="E100" t="s">
        <v>12</v>
      </c>
      <c r="F100" t="s">
        <v>13</v>
      </c>
      <c r="G100" t="s">
        <v>14</v>
      </c>
      <c r="H100" t="str">
        <f>TEXT(Table1[[#This Row],[Date]],"MMM")</f>
        <v>Mar</v>
      </c>
      <c r="I100">
        <f>MONTH(Table1[[#This Row],[Date]])</f>
        <v>3</v>
      </c>
      <c r="J100" t="str">
        <f>TEXT(Table1[[#This Row],[Date]],"ddd")</f>
        <v>Wed</v>
      </c>
      <c r="K100" s="2">
        <f>Table1[[#This Row],[Credit]]-Table1[[#This Row],[Debit]]</f>
        <v>-5</v>
      </c>
    </row>
    <row r="101" spans="1:11" x14ac:dyDescent="0.45">
      <c r="A101" s="1">
        <v>44259</v>
      </c>
      <c r="B101" t="s">
        <v>11</v>
      </c>
      <c r="C101" s="2">
        <v>5</v>
      </c>
      <c r="D101" s="2"/>
      <c r="E101" t="s">
        <v>12</v>
      </c>
      <c r="F101" t="s">
        <v>13</v>
      </c>
      <c r="G101" t="s">
        <v>14</v>
      </c>
      <c r="H101" t="str">
        <f>TEXT(Table1[[#This Row],[Date]],"MMM")</f>
        <v>Mar</v>
      </c>
      <c r="I101">
        <f>MONTH(Table1[[#This Row],[Date]])</f>
        <v>3</v>
      </c>
      <c r="J101" t="str">
        <f>TEXT(Table1[[#This Row],[Date]],"ddd")</f>
        <v>Thu</v>
      </c>
      <c r="K101" s="2">
        <f>Table1[[#This Row],[Credit]]-Table1[[#This Row],[Debit]]</f>
        <v>-5</v>
      </c>
    </row>
    <row r="102" spans="1:11" x14ac:dyDescent="0.45">
      <c r="A102" s="1">
        <v>44260</v>
      </c>
      <c r="B102" t="s">
        <v>11</v>
      </c>
      <c r="C102" s="2">
        <v>5</v>
      </c>
      <c r="D102" s="2"/>
      <c r="E102" t="s">
        <v>12</v>
      </c>
      <c r="F102" t="s">
        <v>13</v>
      </c>
      <c r="G102" t="s">
        <v>14</v>
      </c>
      <c r="H102" t="str">
        <f>TEXT(Table1[[#This Row],[Date]],"MMM")</f>
        <v>Mar</v>
      </c>
      <c r="I102">
        <f>MONTH(Table1[[#This Row],[Date]])</f>
        <v>3</v>
      </c>
      <c r="J102" t="str">
        <f>TEXT(Table1[[#This Row],[Date]],"ddd")</f>
        <v>Fri</v>
      </c>
      <c r="K102" s="2">
        <f>Table1[[#This Row],[Credit]]-Table1[[#This Row],[Debit]]</f>
        <v>-5</v>
      </c>
    </row>
    <row r="103" spans="1:11" x14ac:dyDescent="0.45">
      <c r="A103" s="1">
        <v>44260</v>
      </c>
      <c r="B103" t="s">
        <v>21</v>
      </c>
      <c r="C103" s="2">
        <v>149</v>
      </c>
      <c r="D103" s="2"/>
      <c r="E103" t="s">
        <v>22</v>
      </c>
      <c r="F103" t="s">
        <v>17</v>
      </c>
      <c r="G103" t="s">
        <v>14</v>
      </c>
      <c r="H103" t="str">
        <f>TEXT(Table1[[#This Row],[Date]],"MMM")</f>
        <v>Mar</v>
      </c>
      <c r="I103">
        <f>MONTH(Table1[[#This Row],[Date]])</f>
        <v>3</v>
      </c>
      <c r="J103" t="str">
        <f>TEXT(Table1[[#This Row],[Date]],"ddd")</f>
        <v>Fri</v>
      </c>
      <c r="K103" s="2">
        <f>Table1[[#This Row],[Credit]]-Table1[[#This Row],[Debit]]</f>
        <v>-149</v>
      </c>
    </row>
    <row r="104" spans="1:11" x14ac:dyDescent="0.45">
      <c r="A104" s="1">
        <v>44263</v>
      </c>
      <c r="B104" t="s">
        <v>23</v>
      </c>
      <c r="C104" s="2">
        <v>52.1</v>
      </c>
      <c r="D104" s="2"/>
      <c r="E104" t="s">
        <v>24</v>
      </c>
      <c r="F104" t="s">
        <v>17</v>
      </c>
      <c r="G104" t="s">
        <v>14</v>
      </c>
      <c r="H104" t="str">
        <f>TEXT(Table1[[#This Row],[Date]],"MMM")</f>
        <v>Mar</v>
      </c>
      <c r="I104">
        <f>MONTH(Table1[[#This Row],[Date]])</f>
        <v>3</v>
      </c>
      <c r="J104" t="str">
        <f>TEXT(Table1[[#This Row],[Date]],"ddd")</f>
        <v>Mon</v>
      </c>
      <c r="K104" s="2">
        <f>Table1[[#This Row],[Credit]]-Table1[[#This Row],[Debit]]</f>
        <v>-52.1</v>
      </c>
    </row>
    <row r="105" spans="1:11" x14ac:dyDescent="0.45">
      <c r="A105" s="1">
        <v>44263</v>
      </c>
      <c r="B105" t="s">
        <v>11</v>
      </c>
      <c r="C105" s="2">
        <v>5</v>
      </c>
      <c r="D105" s="2"/>
      <c r="E105" t="s">
        <v>12</v>
      </c>
      <c r="F105" t="s">
        <v>13</v>
      </c>
      <c r="G105" t="s">
        <v>14</v>
      </c>
      <c r="H105" t="str">
        <f>TEXT(Table1[[#This Row],[Date]],"MMM")</f>
        <v>Mar</v>
      </c>
      <c r="I105">
        <f>MONTH(Table1[[#This Row],[Date]])</f>
        <v>3</v>
      </c>
      <c r="J105" t="str">
        <f>TEXT(Table1[[#This Row],[Date]],"ddd")</f>
        <v>Mon</v>
      </c>
      <c r="K105" s="2">
        <f>Table1[[#This Row],[Credit]]-Table1[[#This Row],[Debit]]</f>
        <v>-5</v>
      </c>
    </row>
    <row r="106" spans="1:11" x14ac:dyDescent="0.45">
      <c r="A106" s="1">
        <v>44264</v>
      </c>
      <c r="B106" t="s">
        <v>11</v>
      </c>
      <c r="C106" s="2">
        <v>5</v>
      </c>
      <c r="D106" s="2"/>
      <c r="E106" t="s">
        <v>12</v>
      </c>
      <c r="F106" t="s">
        <v>13</v>
      </c>
      <c r="G106" t="s">
        <v>14</v>
      </c>
      <c r="H106" t="str">
        <f>TEXT(Table1[[#This Row],[Date]],"MMM")</f>
        <v>Mar</v>
      </c>
      <c r="I106">
        <f>MONTH(Table1[[#This Row],[Date]])</f>
        <v>3</v>
      </c>
      <c r="J106" t="str">
        <f>TEXT(Table1[[#This Row],[Date]],"ddd")</f>
        <v>Tue</v>
      </c>
      <c r="K106" s="2">
        <f>Table1[[#This Row],[Credit]]-Table1[[#This Row],[Debit]]</f>
        <v>-5</v>
      </c>
    </row>
    <row r="107" spans="1:11" x14ac:dyDescent="0.45">
      <c r="A107" s="1">
        <v>44265</v>
      </c>
      <c r="B107" t="s">
        <v>25</v>
      </c>
      <c r="C107" s="2">
        <v>78.900000000000006</v>
      </c>
      <c r="D107" s="2"/>
      <c r="E107" t="s">
        <v>48</v>
      </c>
      <c r="F107" t="s">
        <v>20</v>
      </c>
      <c r="G107" t="s">
        <v>14</v>
      </c>
      <c r="H107" t="str">
        <f>TEXT(Table1[[#This Row],[Date]],"MMM")</f>
        <v>Mar</v>
      </c>
      <c r="I107">
        <f>MONTH(Table1[[#This Row],[Date]])</f>
        <v>3</v>
      </c>
      <c r="J107" t="str">
        <f>TEXT(Table1[[#This Row],[Date]],"ddd")</f>
        <v>Wed</v>
      </c>
      <c r="K107" s="2">
        <f>Table1[[#This Row],[Credit]]-Table1[[#This Row],[Debit]]</f>
        <v>-78.900000000000006</v>
      </c>
    </row>
    <row r="108" spans="1:11" x14ac:dyDescent="0.45">
      <c r="A108" s="1">
        <v>44265</v>
      </c>
      <c r="B108" t="s">
        <v>11</v>
      </c>
      <c r="C108" s="2">
        <v>5</v>
      </c>
      <c r="D108" s="2"/>
      <c r="E108" t="s">
        <v>12</v>
      </c>
      <c r="F108" t="s">
        <v>13</v>
      </c>
      <c r="G108" t="s">
        <v>14</v>
      </c>
      <c r="H108" t="str">
        <f>TEXT(Table1[[#This Row],[Date]],"MMM")</f>
        <v>Mar</v>
      </c>
      <c r="I108">
        <f>MONTH(Table1[[#This Row],[Date]])</f>
        <v>3</v>
      </c>
      <c r="J108" t="str">
        <f>TEXT(Table1[[#This Row],[Date]],"ddd")</f>
        <v>Wed</v>
      </c>
      <c r="K108" s="2">
        <f>Table1[[#This Row],[Credit]]-Table1[[#This Row],[Debit]]</f>
        <v>-5</v>
      </c>
    </row>
    <row r="109" spans="1:11" x14ac:dyDescent="0.45">
      <c r="A109" s="1">
        <v>44266</v>
      </c>
      <c r="B109" t="s">
        <v>11</v>
      </c>
      <c r="C109" s="2">
        <v>5</v>
      </c>
      <c r="D109" s="2"/>
      <c r="E109" t="s">
        <v>12</v>
      </c>
      <c r="F109" t="s">
        <v>13</v>
      </c>
      <c r="G109" t="s">
        <v>14</v>
      </c>
      <c r="H109" t="str">
        <f>TEXT(Table1[[#This Row],[Date]],"MMM")</f>
        <v>Mar</v>
      </c>
      <c r="I109">
        <f>MONTH(Table1[[#This Row],[Date]])</f>
        <v>3</v>
      </c>
      <c r="J109" t="str">
        <f>TEXT(Table1[[#This Row],[Date]],"ddd")</f>
        <v>Thu</v>
      </c>
      <c r="K109" s="2">
        <f>Table1[[#This Row],[Credit]]-Table1[[#This Row],[Debit]]</f>
        <v>-5</v>
      </c>
    </row>
    <row r="110" spans="1:11" x14ac:dyDescent="0.45">
      <c r="A110" s="1">
        <v>44267</v>
      </c>
      <c r="B110" t="s">
        <v>21</v>
      </c>
      <c r="C110" s="2">
        <v>137</v>
      </c>
      <c r="D110" s="2"/>
      <c r="E110" t="s">
        <v>22</v>
      </c>
      <c r="F110" t="s">
        <v>17</v>
      </c>
      <c r="G110" t="s">
        <v>14</v>
      </c>
      <c r="H110" t="str">
        <f>TEXT(Table1[[#This Row],[Date]],"MMM")</f>
        <v>Mar</v>
      </c>
      <c r="I110">
        <f>MONTH(Table1[[#This Row],[Date]])</f>
        <v>3</v>
      </c>
      <c r="J110" t="str">
        <f>TEXT(Table1[[#This Row],[Date]],"ddd")</f>
        <v>Fri</v>
      </c>
      <c r="K110" s="2">
        <f>Table1[[#This Row],[Credit]]-Table1[[#This Row],[Debit]]</f>
        <v>-137</v>
      </c>
    </row>
    <row r="111" spans="1:11" x14ac:dyDescent="0.45">
      <c r="A111" s="1">
        <v>44267</v>
      </c>
      <c r="B111" t="s">
        <v>11</v>
      </c>
      <c r="C111" s="2">
        <v>5</v>
      </c>
      <c r="D111" s="2"/>
      <c r="E111" t="s">
        <v>12</v>
      </c>
      <c r="F111" t="s">
        <v>13</v>
      </c>
      <c r="G111" t="s">
        <v>14</v>
      </c>
      <c r="H111" t="str">
        <f>TEXT(Table1[[#This Row],[Date]],"MMM")</f>
        <v>Mar</v>
      </c>
      <c r="I111">
        <f>MONTH(Table1[[#This Row],[Date]])</f>
        <v>3</v>
      </c>
      <c r="J111" t="str">
        <f>TEXT(Table1[[#This Row],[Date]],"ddd")</f>
        <v>Fri</v>
      </c>
      <c r="K111" s="2">
        <f>Table1[[#This Row],[Credit]]-Table1[[#This Row],[Debit]]</f>
        <v>-5</v>
      </c>
    </row>
    <row r="112" spans="1:11" x14ac:dyDescent="0.45">
      <c r="A112" s="1">
        <v>44268</v>
      </c>
      <c r="B112" t="s">
        <v>11</v>
      </c>
      <c r="C112" s="2">
        <v>5</v>
      </c>
      <c r="D112" s="2"/>
      <c r="E112" t="s">
        <v>12</v>
      </c>
      <c r="F112" t="s">
        <v>13</v>
      </c>
      <c r="G112" t="s">
        <v>14</v>
      </c>
      <c r="H112" t="str">
        <f>TEXT(Table1[[#This Row],[Date]],"MMM")</f>
        <v>Mar</v>
      </c>
      <c r="I112">
        <f>MONTH(Table1[[#This Row],[Date]])</f>
        <v>3</v>
      </c>
      <c r="J112" t="str">
        <f>TEXT(Table1[[#This Row],[Date]],"ddd")</f>
        <v>Sat</v>
      </c>
      <c r="K112" s="2">
        <f>Table1[[#This Row],[Credit]]-Table1[[#This Row],[Debit]]</f>
        <v>-5</v>
      </c>
    </row>
    <row r="113" spans="1:11" x14ac:dyDescent="0.45">
      <c r="A113" s="1">
        <v>44268</v>
      </c>
      <c r="B113" t="s">
        <v>26</v>
      </c>
      <c r="C113" s="2">
        <v>41.8</v>
      </c>
      <c r="D113" s="2"/>
      <c r="E113" t="s">
        <v>27</v>
      </c>
      <c r="F113" t="s">
        <v>28</v>
      </c>
      <c r="G113" t="s">
        <v>14</v>
      </c>
      <c r="H113" t="str">
        <f>TEXT(Table1[[#This Row],[Date]],"MMM")</f>
        <v>Mar</v>
      </c>
      <c r="I113">
        <f>MONTH(Table1[[#This Row],[Date]])</f>
        <v>3</v>
      </c>
      <c r="J113" t="str">
        <f>TEXT(Table1[[#This Row],[Date]],"ddd")</f>
        <v>Sat</v>
      </c>
      <c r="K113" s="2">
        <f>Table1[[#This Row],[Credit]]-Table1[[#This Row],[Debit]]</f>
        <v>-41.8</v>
      </c>
    </row>
    <row r="114" spans="1:11" x14ac:dyDescent="0.45">
      <c r="A114" s="1">
        <v>44268</v>
      </c>
      <c r="B114" t="s">
        <v>29</v>
      </c>
      <c r="C114" s="2">
        <v>99.9</v>
      </c>
      <c r="D114" s="2"/>
      <c r="E114" t="s">
        <v>30</v>
      </c>
      <c r="F114" t="s">
        <v>28</v>
      </c>
      <c r="G114" t="s">
        <v>14</v>
      </c>
      <c r="H114" t="str">
        <f>TEXT(Table1[[#This Row],[Date]],"MMM")</f>
        <v>Mar</v>
      </c>
      <c r="I114">
        <f>MONTH(Table1[[#This Row],[Date]])</f>
        <v>3</v>
      </c>
      <c r="J114" t="str">
        <f>TEXT(Table1[[#This Row],[Date]],"ddd")</f>
        <v>Sat</v>
      </c>
      <c r="K114" s="2">
        <f>Table1[[#This Row],[Credit]]-Table1[[#This Row],[Debit]]</f>
        <v>-99.9</v>
      </c>
    </row>
    <row r="115" spans="1:11" x14ac:dyDescent="0.45">
      <c r="A115" s="1">
        <v>44268</v>
      </c>
      <c r="B115" t="s">
        <v>31</v>
      </c>
      <c r="C115" s="2">
        <v>54</v>
      </c>
      <c r="D115" s="2"/>
      <c r="E115" t="s">
        <v>32</v>
      </c>
      <c r="F115" t="s">
        <v>13</v>
      </c>
      <c r="G115" t="s">
        <v>14</v>
      </c>
      <c r="H115" t="str">
        <f>TEXT(Table1[[#This Row],[Date]],"MMM")</f>
        <v>Mar</v>
      </c>
      <c r="I115">
        <f>MONTH(Table1[[#This Row],[Date]])</f>
        <v>3</v>
      </c>
      <c r="J115" t="str">
        <f>TEXT(Table1[[#This Row],[Date]],"ddd")</f>
        <v>Sat</v>
      </c>
      <c r="K115" s="2">
        <f>Table1[[#This Row],[Credit]]-Table1[[#This Row],[Debit]]</f>
        <v>-54</v>
      </c>
    </row>
    <row r="116" spans="1:11" x14ac:dyDescent="0.45">
      <c r="A116" s="1">
        <v>44269</v>
      </c>
      <c r="B116" t="s">
        <v>33</v>
      </c>
      <c r="C116" s="2">
        <v>30</v>
      </c>
      <c r="D116" s="2"/>
      <c r="E116" t="s">
        <v>34</v>
      </c>
      <c r="F116" t="s">
        <v>20</v>
      </c>
      <c r="G116" t="s">
        <v>14</v>
      </c>
      <c r="H116" t="str">
        <f>TEXT(Table1[[#This Row],[Date]],"MMM")</f>
        <v>Mar</v>
      </c>
      <c r="I116">
        <f>MONTH(Table1[[#This Row],[Date]])</f>
        <v>3</v>
      </c>
      <c r="J116" t="str">
        <f>TEXT(Table1[[#This Row],[Date]],"ddd")</f>
        <v>Sun</v>
      </c>
      <c r="K116" s="2">
        <f>Table1[[#This Row],[Credit]]-Table1[[#This Row],[Debit]]</f>
        <v>-30</v>
      </c>
    </row>
    <row r="117" spans="1:11" x14ac:dyDescent="0.45">
      <c r="A117" s="1">
        <v>44270</v>
      </c>
      <c r="B117" t="s">
        <v>35</v>
      </c>
      <c r="C117" s="2"/>
      <c r="D117" s="2">
        <v>1000</v>
      </c>
      <c r="E117" t="s">
        <v>36</v>
      </c>
      <c r="F117" t="s">
        <v>37</v>
      </c>
      <c r="G117" t="s">
        <v>10</v>
      </c>
      <c r="H117" t="str">
        <f>TEXT(Table1[[#This Row],[Date]],"MMM")</f>
        <v>Mar</v>
      </c>
      <c r="I117">
        <f>MONTH(Table1[[#This Row],[Date]])</f>
        <v>3</v>
      </c>
      <c r="J117" t="str">
        <f>TEXT(Table1[[#This Row],[Date]],"ddd")</f>
        <v>Mon</v>
      </c>
      <c r="K117" s="2">
        <f>Table1[[#This Row],[Credit]]-Table1[[#This Row],[Debit]]</f>
        <v>1000</v>
      </c>
    </row>
    <row r="118" spans="1:11" x14ac:dyDescent="0.45">
      <c r="A118" s="1">
        <v>44270</v>
      </c>
      <c r="B118" t="s">
        <v>11</v>
      </c>
      <c r="C118" s="2">
        <v>5</v>
      </c>
      <c r="D118" s="2"/>
      <c r="E118" t="s">
        <v>12</v>
      </c>
      <c r="F118" t="s">
        <v>13</v>
      </c>
      <c r="G118" t="s">
        <v>14</v>
      </c>
      <c r="H118" t="str">
        <f>TEXT(Table1[[#This Row],[Date]],"MMM")</f>
        <v>Mar</v>
      </c>
      <c r="I118">
        <f>MONTH(Table1[[#This Row],[Date]])</f>
        <v>3</v>
      </c>
      <c r="J118" t="str">
        <f>TEXT(Table1[[#This Row],[Date]],"ddd")</f>
        <v>Mon</v>
      </c>
      <c r="K118" s="2">
        <f>Table1[[#This Row],[Credit]]-Table1[[#This Row],[Debit]]</f>
        <v>-5</v>
      </c>
    </row>
    <row r="119" spans="1:11" x14ac:dyDescent="0.45">
      <c r="A119" s="1">
        <v>44271</v>
      </c>
      <c r="B119" t="s">
        <v>11</v>
      </c>
      <c r="C119" s="2">
        <v>5</v>
      </c>
      <c r="D119" s="2"/>
      <c r="E119" t="s">
        <v>12</v>
      </c>
      <c r="F119" t="s">
        <v>13</v>
      </c>
      <c r="G119" t="s">
        <v>14</v>
      </c>
      <c r="H119" t="str">
        <f>TEXT(Table1[[#This Row],[Date]],"MMM")</f>
        <v>Mar</v>
      </c>
      <c r="I119">
        <f>MONTH(Table1[[#This Row],[Date]])</f>
        <v>3</v>
      </c>
      <c r="J119" t="str">
        <f>TEXT(Table1[[#This Row],[Date]],"ddd")</f>
        <v>Tue</v>
      </c>
      <c r="K119" s="2">
        <f>Table1[[#This Row],[Credit]]-Table1[[#This Row],[Debit]]</f>
        <v>-5</v>
      </c>
    </row>
    <row r="120" spans="1:11" x14ac:dyDescent="0.45">
      <c r="A120" s="1">
        <v>44271</v>
      </c>
      <c r="B120" t="s">
        <v>52</v>
      </c>
      <c r="C120" s="2">
        <v>75</v>
      </c>
      <c r="D120" s="2"/>
      <c r="E120" t="s">
        <v>53</v>
      </c>
      <c r="F120" t="s">
        <v>54</v>
      </c>
      <c r="G120" t="s">
        <v>14</v>
      </c>
      <c r="H120" t="str">
        <f>TEXT(Table1[[#This Row],[Date]],"MMM")</f>
        <v>Mar</v>
      </c>
      <c r="I120">
        <f>MONTH(Table1[[#This Row],[Date]])</f>
        <v>3</v>
      </c>
      <c r="J120" t="str">
        <f>TEXT(Table1[[#This Row],[Date]],"ddd")</f>
        <v>Tue</v>
      </c>
      <c r="K120" s="2">
        <f>Table1[[#This Row],[Credit]]-Table1[[#This Row],[Debit]]</f>
        <v>-75</v>
      </c>
    </row>
    <row r="121" spans="1:11" x14ac:dyDescent="0.45">
      <c r="A121" s="1">
        <v>44271</v>
      </c>
      <c r="B121" t="s">
        <v>39</v>
      </c>
      <c r="C121" s="2">
        <v>40</v>
      </c>
      <c r="D121" s="2"/>
      <c r="E121" t="s">
        <v>39</v>
      </c>
      <c r="F121" t="s">
        <v>17</v>
      </c>
      <c r="G121" t="s">
        <v>14</v>
      </c>
      <c r="H121" t="str">
        <f>TEXT(Table1[[#This Row],[Date]],"MMM")</f>
        <v>Mar</v>
      </c>
      <c r="I121">
        <f>MONTH(Table1[[#This Row],[Date]])</f>
        <v>3</v>
      </c>
      <c r="J121" t="str">
        <f>TEXT(Table1[[#This Row],[Date]],"ddd")</f>
        <v>Tue</v>
      </c>
      <c r="K121" s="2">
        <f>Table1[[#This Row],[Credit]]-Table1[[#This Row],[Debit]]</f>
        <v>-40</v>
      </c>
    </row>
    <row r="122" spans="1:11" x14ac:dyDescent="0.45">
      <c r="A122" s="1">
        <v>44272</v>
      </c>
      <c r="B122" t="s">
        <v>40</v>
      </c>
      <c r="C122" s="2">
        <v>46.8</v>
      </c>
      <c r="D122" s="2"/>
      <c r="E122" t="s">
        <v>41</v>
      </c>
      <c r="F122" t="s">
        <v>28</v>
      </c>
      <c r="G122" t="s">
        <v>14</v>
      </c>
      <c r="H122" t="str">
        <f>TEXT(Table1[[#This Row],[Date]],"MMM")</f>
        <v>Mar</v>
      </c>
      <c r="I122">
        <f>MONTH(Table1[[#This Row],[Date]])</f>
        <v>3</v>
      </c>
      <c r="J122" t="str">
        <f>TEXT(Table1[[#This Row],[Date]],"ddd")</f>
        <v>Wed</v>
      </c>
      <c r="K122" s="2">
        <f>Table1[[#This Row],[Credit]]-Table1[[#This Row],[Debit]]</f>
        <v>-46.8</v>
      </c>
    </row>
    <row r="123" spans="1:11" x14ac:dyDescent="0.45">
      <c r="A123" s="1">
        <v>44272</v>
      </c>
      <c r="B123" t="s">
        <v>42</v>
      </c>
      <c r="C123" s="2">
        <v>35</v>
      </c>
      <c r="D123" s="2"/>
      <c r="E123" t="s">
        <v>27</v>
      </c>
      <c r="F123" t="s">
        <v>28</v>
      </c>
      <c r="G123" t="s">
        <v>14</v>
      </c>
      <c r="H123" t="str">
        <f>TEXT(Table1[[#This Row],[Date]],"MMM")</f>
        <v>Mar</v>
      </c>
      <c r="I123">
        <f>MONTH(Table1[[#This Row],[Date]])</f>
        <v>3</v>
      </c>
      <c r="J123" t="str">
        <f>TEXT(Table1[[#This Row],[Date]],"ddd")</f>
        <v>Wed</v>
      </c>
      <c r="K123" s="2">
        <f>Table1[[#This Row],[Credit]]-Table1[[#This Row],[Debit]]</f>
        <v>-35</v>
      </c>
    </row>
    <row r="124" spans="1:11" x14ac:dyDescent="0.45">
      <c r="A124" s="1">
        <v>44272</v>
      </c>
      <c r="B124" t="s">
        <v>11</v>
      </c>
      <c r="C124" s="2">
        <v>5</v>
      </c>
      <c r="D124" s="2"/>
      <c r="E124" t="s">
        <v>12</v>
      </c>
      <c r="F124" t="s">
        <v>13</v>
      </c>
      <c r="G124" t="s">
        <v>14</v>
      </c>
      <c r="H124" t="str">
        <f>TEXT(Table1[[#This Row],[Date]],"MMM")</f>
        <v>Mar</v>
      </c>
      <c r="I124">
        <f>MONTH(Table1[[#This Row],[Date]])</f>
        <v>3</v>
      </c>
      <c r="J124" t="str">
        <f>TEXT(Table1[[#This Row],[Date]],"ddd")</f>
        <v>Wed</v>
      </c>
      <c r="K124" s="2">
        <f>Table1[[#This Row],[Credit]]-Table1[[#This Row],[Debit]]</f>
        <v>-5</v>
      </c>
    </row>
    <row r="125" spans="1:11" x14ac:dyDescent="0.45">
      <c r="A125" s="1">
        <v>44273</v>
      </c>
      <c r="B125" t="s">
        <v>11</v>
      </c>
      <c r="C125" s="2">
        <v>5</v>
      </c>
      <c r="D125" s="2"/>
      <c r="E125" t="s">
        <v>12</v>
      </c>
      <c r="F125" t="s">
        <v>13</v>
      </c>
      <c r="G125" t="s">
        <v>14</v>
      </c>
      <c r="H125" t="str">
        <f>TEXT(Table1[[#This Row],[Date]],"MMM")</f>
        <v>Mar</v>
      </c>
      <c r="I125">
        <f>MONTH(Table1[[#This Row],[Date]])</f>
        <v>3</v>
      </c>
      <c r="J125" t="str">
        <f>TEXT(Table1[[#This Row],[Date]],"ddd")</f>
        <v>Thu</v>
      </c>
      <c r="K125" s="2">
        <f>Table1[[#This Row],[Credit]]-Table1[[#This Row],[Debit]]</f>
        <v>-5</v>
      </c>
    </row>
    <row r="126" spans="1:11" x14ac:dyDescent="0.45">
      <c r="A126" s="1">
        <v>44274</v>
      </c>
      <c r="B126" t="s">
        <v>11</v>
      </c>
      <c r="C126" s="2">
        <v>5</v>
      </c>
      <c r="D126" s="2"/>
      <c r="E126" t="s">
        <v>12</v>
      </c>
      <c r="F126" t="s">
        <v>13</v>
      </c>
      <c r="G126" t="s">
        <v>14</v>
      </c>
      <c r="H126" t="str">
        <f>TEXT(Table1[[#This Row],[Date]],"MMM")</f>
        <v>Mar</v>
      </c>
      <c r="I126">
        <f>MONTH(Table1[[#This Row],[Date]])</f>
        <v>3</v>
      </c>
      <c r="J126" t="str">
        <f>TEXT(Table1[[#This Row],[Date]],"ddd")</f>
        <v>Fri</v>
      </c>
      <c r="K126" s="2">
        <f>Table1[[#This Row],[Credit]]-Table1[[#This Row],[Debit]]</f>
        <v>-5</v>
      </c>
    </row>
    <row r="127" spans="1:11" x14ac:dyDescent="0.45">
      <c r="A127" s="1">
        <v>44274</v>
      </c>
      <c r="B127" t="s">
        <v>21</v>
      </c>
      <c r="C127" s="2">
        <v>171.9</v>
      </c>
      <c r="D127" s="2"/>
      <c r="E127" t="s">
        <v>22</v>
      </c>
      <c r="F127" t="s">
        <v>17</v>
      </c>
      <c r="G127" t="s">
        <v>14</v>
      </c>
      <c r="H127" t="str">
        <f>TEXT(Table1[[#This Row],[Date]],"MMM")</f>
        <v>Mar</v>
      </c>
      <c r="I127">
        <f>MONTH(Table1[[#This Row],[Date]])</f>
        <v>3</v>
      </c>
      <c r="J127" t="str">
        <f>TEXT(Table1[[#This Row],[Date]],"ddd")</f>
        <v>Fri</v>
      </c>
      <c r="K127" s="2">
        <f>Table1[[#This Row],[Credit]]-Table1[[#This Row],[Debit]]</f>
        <v>-171.9</v>
      </c>
    </row>
    <row r="128" spans="1:11" x14ac:dyDescent="0.45">
      <c r="A128" s="1">
        <v>44275</v>
      </c>
      <c r="B128" t="s">
        <v>43</v>
      </c>
      <c r="C128" s="2">
        <v>39</v>
      </c>
      <c r="D128" s="2"/>
      <c r="E128" t="s">
        <v>32</v>
      </c>
      <c r="F128" t="s">
        <v>13</v>
      </c>
      <c r="G128" t="s">
        <v>14</v>
      </c>
      <c r="H128" t="str">
        <f>TEXT(Table1[[#This Row],[Date]],"MMM")</f>
        <v>Mar</v>
      </c>
      <c r="I128">
        <f>MONTH(Table1[[#This Row],[Date]])</f>
        <v>3</v>
      </c>
      <c r="J128" t="str">
        <f>TEXT(Table1[[#This Row],[Date]],"ddd")</f>
        <v>Sat</v>
      </c>
      <c r="K128" s="2">
        <f>Table1[[#This Row],[Credit]]-Table1[[#This Row],[Debit]]</f>
        <v>-39</v>
      </c>
    </row>
    <row r="129" spans="1:11" x14ac:dyDescent="0.45">
      <c r="A129" s="1">
        <v>44276</v>
      </c>
      <c r="B129" t="s">
        <v>44</v>
      </c>
      <c r="C129" s="2">
        <v>14</v>
      </c>
      <c r="D129" s="2"/>
      <c r="E129" t="s">
        <v>32</v>
      </c>
      <c r="F129" t="s">
        <v>13</v>
      </c>
      <c r="G129" t="s">
        <v>14</v>
      </c>
      <c r="H129" t="str">
        <f>TEXT(Table1[[#This Row],[Date]],"MMM")</f>
        <v>Mar</v>
      </c>
      <c r="I129">
        <f>MONTH(Table1[[#This Row],[Date]])</f>
        <v>3</v>
      </c>
      <c r="J129" t="str">
        <f>TEXT(Table1[[#This Row],[Date]],"ddd")</f>
        <v>Sun</v>
      </c>
      <c r="K129" s="2">
        <f>Table1[[#This Row],[Credit]]-Table1[[#This Row],[Debit]]</f>
        <v>-14</v>
      </c>
    </row>
    <row r="130" spans="1:11" x14ac:dyDescent="0.45">
      <c r="A130" s="1">
        <v>44277</v>
      </c>
      <c r="B130" t="s">
        <v>45</v>
      </c>
      <c r="C130" s="2">
        <v>55</v>
      </c>
      <c r="D130" s="2"/>
      <c r="E130" t="s">
        <v>46</v>
      </c>
      <c r="F130" t="s">
        <v>47</v>
      </c>
      <c r="G130" t="s">
        <v>14</v>
      </c>
      <c r="H130" t="str">
        <f>TEXT(Table1[[#This Row],[Date]],"MMM")</f>
        <v>Mar</v>
      </c>
      <c r="I130">
        <f>MONTH(Table1[[#This Row],[Date]])</f>
        <v>3</v>
      </c>
      <c r="J130" t="str">
        <f>TEXT(Table1[[#This Row],[Date]],"ddd")</f>
        <v>Mon</v>
      </c>
      <c r="K130" s="2">
        <f>Table1[[#This Row],[Credit]]-Table1[[#This Row],[Debit]]</f>
        <v>-55</v>
      </c>
    </row>
    <row r="131" spans="1:11" x14ac:dyDescent="0.45">
      <c r="A131" s="1">
        <v>44277</v>
      </c>
      <c r="B131" t="s">
        <v>25</v>
      </c>
      <c r="C131" s="2">
        <v>65</v>
      </c>
      <c r="D131" s="2"/>
      <c r="E131" t="s">
        <v>48</v>
      </c>
      <c r="F131" t="s">
        <v>20</v>
      </c>
      <c r="G131" t="s">
        <v>14</v>
      </c>
      <c r="H131" t="str">
        <f>TEXT(Table1[[#This Row],[Date]],"MMM")</f>
        <v>Mar</v>
      </c>
      <c r="I131">
        <f>MONTH(Table1[[#This Row],[Date]])</f>
        <v>3</v>
      </c>
      <c r="J131" t="str">
        <f>TEXT(Table1[[#This Row],[Date]],"ddd")</f>
        <v>Mon</v>
      </c>
      <c r="K131" s="2">
        <f>Table1[[#This Row],[Credit]]-Table1[[#This Row],[Debit]]</f>
        <v>-65</v>
      </c>
    </row>
    <row r="132" spans="1:11" x14ac:dyDescent="0.45">
      <c r="A132" s="1">
        <v>44277</v>
      </c>
      <c r="B132" t="s">
        <v>11</v>
      </c>
      <c r="C132" s="2">
        <v>5</v>
      </c>
      <c r="D132" s="2"/>
      <c r="E132" t="s">
        <v>12</v>
      </c>
      <c r="F132" t="s">
        <v>13</v>
      </c>
      <c r="G132" t="s">
        <v>14</v>
      </c>
      <c r="H132" t="str">
        <f>TEXT(Table1[[#This Row],[Date]],"MMM")</f>
        <v>Mar</v>
      </c>
      <c r="I132">
        <f>MONTH(Table1[[#This Row],[Date]])</f>
        <v>3</v>
      </c>
      <c r="J132" t="str">
        <f>TEXT(Table1[[#This Row],[Date]],"ddd")</f>
        <v>Mon</v>
      </c>
      <c r="K132" s="2">
        <f>Table1[[#This Row],[Credit]]-Table1[[#This Row],[Debit]]</f>
        <v>-5</v>
      </c>
    </row>
    <row r="133" spans="1:11" x14ac:dyDescent="0.45">
      <c r="A133" s="1">
        <v>44278</v>
      </c>
      <c r="B133" t="s">
        <v>11</v>
      </c>
      <c r="C133" s="2">
        <v>5</v>
      </c>
      <c r="D133" s="2"/>
      <c r="E133" t="s">
        <v>12</v>
      </c>
      <c r="F133" t="s">
        <v>13</v>
      </c>
      <c r="G133" t="s">
        <v>14</v>
      </c>
      <c r="H133" t="str">
        <f>TEXT(Table1[[#This Row],[Date]],"MMM")</f>
        <v>Mar</v>
      </c>
      <c r="I133">
        <f>MONTH(Table1[[#This Row],[Date]])</f>
        <v>3</v>
      </c>
      <c r="J133" t="str">
        <f>TEXT(Table1[[#This Row],[Date]],"ddd")</f>
        <v>Tue</v>
      </c>
      <c r="K133" s="2">
        <f>Table1[[#This Row],[Credit]]-Table1[[#This Row],[Debit]]</f>
        <v>-5</v>
      </c>
    </row>
    <row r="134" spans="1:11" x14ac:dyDescent="0.45">
      <c r="A134" s="1">
        <v>44279</v>
      </c>
      <c r="B134" t="s">
        <v>11</v>
      </c>
      <c r="C134" s="2">
        <v>5</v>
      </c>
      <c r="D134" s="2"/>
      <c r="E134" t="s">
        <v>12</v>
      </c>
      <c r="F134" t="s">
        <v>13</v>
      </c>
      <c r="G134" t="s">
        <v>14</v>
      </c>
      <c r="H134" t="str">
        <f>TEXT(Table1[[#This Row],[Date]],"MMM")</f>
        <v>Mar</v>
      </c>
      <c r="I134">
        <f>MONTH(Table1[[#This Row],[Date]])</f>
        <v>3</v>
      </c>
      <c r="J134" t="str">
        <f>TEXT(Table1[[#This Row],[Date]],"ddd")</f>
        <v>Wed</v>
      </c>
      <c r="K134" s="2">
        <f>Table1[[#This Row],[Credit]]-Table1[[#This Row],[Debit]]</f>
        <v>-5</v>
      </c>
    </row>
    <row r="135" spans="1:11" x14ac:dyDescent="0.45">
      <c r="A135" s="1">
        <v>44280</v>
      </c>
      <c r="B135" t="s">
        <v>11</v>
      </c>
      <c r="C135" s="2">
        <v>5</v>
      </c>
      <c r="D135" s="2"/>
      <c r="E135" t="s">
        <v>12</v>
      </c>
      <c r="F135" t="s">
        <v>13</v>
      </c>
      <c r="G135" t="s">
        <v>14</v>
      </c>
      <c r="H135" t="str">
        <f>TEXT(Table1[[#This Row],[Date]],"MMM")</f>
        <v>Mar</v>
      </c>
      <c r="I135">
        <f>MONTH(Table1[[#This Row],[Date]])</f>
        <v>3</v>
      </c>
      <c r="J135" t="str">
        <f>TEXT(Table1[[#This Row],[Date]],"ddd")</f>
        <v>Thu</v>
      </c>
      <c r="K135" s="2">
        <f>Table1[[#This Row],[Credit]]-Table1[[#This Row],[Debit]]</f>
        <v>-5</v>
      </c>
    </row>
    <row r="136" spans="1:11" x14ac:dyDescent="0.45">
      <c r="A136" s="1">
        <v>44281</v>
      </c>
      <c r="B136" t="s">
        <v>11</v>
      </c>
      <c r="C136" s="2">
        <v>5</v>
      </c>
      <c r="D136" s="2"/>
      <c r="E136" t="s">
        <v>12</v>
      </c>
      <c r="F136" t="s">
        <v>13</v>
      </c>
      <c r="G136" t="s">
        <v>14</v>
      </c>
      <c r="H136" t="str">
        <f>TEXT(Table1[[#This Row],[Date]],"MMM")</f>
        <v>Mar</v>
      </c>
      <c r="I136">
        <f>MONTH(Table1[[#This Row],[Date]])</f>
        <v>3</v>
      </c>
      <c r="J136" t="str">
        <f>TEXT(Table1[[#This Row],[Date]],"ddd")</f>
        <v>Fri</v>
      </c>
      <c r="K136" s="2">
        <f>Table1[[#This Row],[Credit]]-Table1[[#This Row],[Debit]]</f>
        <v>-5</v>
      </c>
    </row>
    <row r="137" spans="1:11" x14ac:dyDescent="0.45">
      <c r="A137" s="1">
        <v>44281</v>
      </c>
      <c r="B137" t="s">
        <v>21</v>
      </c>
      <c r="C137" s="2">
        <v>209</v>
      </c>
      <c r="D137" s="2"/>
      <c r="E137" t="s">
        <v>22</v>
      </c>
      <c r="F137" t="s">
        <v>17</v>
      </c>
      <c r="G137" t="s">
        <v>14</v>
      </c>
      <c r="H137" t="str">
        <f>TEXT(Table1[[#This Row],[Date]],"MMM")</f>
        <v>Mar</v>
      </c>
      <c r="I137">
        <f>MONTH(Table1[[#This Row],[Date]])</f>
        <v>3</v>
      </c>
      <c r="J137" t="str">
        <f>TEXT(Table1[[#This Row],[Date]],"ddd")</f>
        <v>Fri</v>
      </c>
      <c r="K137" s="2">
        <f>Table1[[#This Row],[Credit]]-Table1[[#This Row],[Debit]]</f>
        <v>-209</v>
      </c>
    </row>
    <row r="138" spans="1:11" x14ac:dyDescent="0.45">
      <c r="A138" s="1">
        <v>44282</v>
      </c>
      <c r="B138" t="s">
        <v>49</v>
      </c>
      <c r="C138" s="2">
        <v>127</v>
      </c>
      <c r="D138" s="2"/>
      <c r="E138" t="s">
        <v>30</v>
      </c>
      <c r="F138" t="s">
        <v>28</v>
      </c>
      <c r="G138" t="s">
        <v>14</v>
      </c>
      <c r="H138" t="str">
        <f>TEXT(Table1[[#This Row],[Date]],"MMM")</f>
        <v>Mar</v>
      </c>
      <c r="I138">
        <f>MONTH(Table1[[#This Row],[Date]])</f>
        <v>3</v>
      </c>
      <c r="J138" t="str">
        <f>TEXT(Table1[[#This Row],[Date]],"ddd")</f>
        <v>Sat</v>
      </c>
      <c r="K138" s="2">
        <f>Table1[[#This Row],[Credit]]-Table1[[#This Row],[Debit]]</f>
        <v>-127</v>
      </c>
    </row>
    <row r="139" spans="1:11" x14ac:dyDescent="0.45">
      <c r="A139" s="1">
        <v>44282</v>
      </c>
      <c r="B139" t="s">
        <v>55</v>
      </c>
      <c r="C139" s="2">
        <v>177.2</v>
      </c>
      <c r="D139" s="2"/>
      <c r="E139" t="s">
        <v>30</v>
      </c>
      <c r="F139" t="s">
        <v>28</v>
      </c>
      <c r="G139" t="s">
        <v>14</v>
      </c>
      <c r="H139" t="str">
        <f>TEXT(Table1[[#This Row],[Date]],"MMM")</f>
        <v>Mar</v>
      </c>
      <c r="I139">
        <f>MONTH(Table1[[#This Row],[Date]])</f>
        <v>3</v>
      </c>
      <c r="J139" t="str">
        <f>TEXT(Table1[[#This Row],[Date]],"ddd")</f>
        <v>Sat</v>
      </c>
      <c r="K139" s="2">
        <f>Table1[[#This Row],[Credit]]-Table1[[#This Row],[Debit]]</f>
        <v>-177.2</v>
      </c>
    </row>
    <row r="140" spans="1:11" x14ac:dyDescent="0.45">
      <c r="A140" s="1">
        <v>44283</v>
      </c>
      <c r="B140" t="s">
        <v>29</v>
      </c>
      <c r="C140" s="2">
        <v>147.1</v>
      </c>
      <c r="D140" s="2"/>
      <c r="E140" t="s">
        <v>30</v>
      </c>
      <c r="F140" t="s">
        <v>28</v>
      </c>
      <c r="G140" t="s">
        <v>14</v>
      </c>
      <c r="H140" t="str">
        <f>TEXT(Table1[[#This Row],[Date]],"MMM")</f>
        <v>Mar</v>
      </c>
      <c r="I140">
        <f>MONTH(Table1[[#This Row],[Date]])</f>
        <v>3</v>
      </c>
      <c r="J140" t="str">
        <f>TEXT(Table1[[#This Row],[Date]],"ddd")</f>
        <v>Sun</v>
      </c>
      <c r="K140" s="2">
        <f>Table1[[#This Row],[Credit]]-Table1[[#This Row],[Debit]]</f>
        <v>-147.1</v>
      </c>
    </row>
    <row r="141" spans="1:11" x14ac:dyDescent="0.45">
      <c r="A141" s="1">
        <v>44283</v>
      </c>
      <c r="B141" t="s">
        <v>33</v>
      </c>
      <c r="C141" s="2">
        <v>25</v>
      </c>
      <c r="D141" s="2"/>
      <c r="E141" t="s">
        <v>34</v>
      </c>
      <c r="F141" t="s">
        <v>20</v>
      </c>
      <c r="G141" t="s">
        <v>14</v>
      </c>
      <c r="H141" t="str">
        <f>TEXT(Table1[[#This Row],[Date]],"MMM")</f>
        <v>Mar</v>
      </c>
      <c r="I141">
        <f>MONTH(Table1[[#This Row],[Date]])</f>
        <v>3</v>
      </c>
      <c r="J141" t="str">
        <f>TEXT(Table1[[#This Row],[Date]],"ddd")</f>
        <v>Sun</v>
      </c>
      <c r="K141" s="2">
        <f>Table1[[#This Row],[Credit]]-Table1[[#This Row],[Debit]]</f>
        <v>-25</v>
      </c>
    </row>
    <row r="142" spans="1:11" x14ac:dyDescent="0.45">
      <c r="A142" s="1">
        <v>44284</v>
      </c>
      <c r="B142" t="s">
        <v>56</v>
      </c>
      <c r="C142" s="2">
        <v>15</v>
      </c>
      <c r="D142" s="2"/>
      <c r="E142" t="s">
        <v>32</v>
      </c>
      <c r="F142" t="s">
        <v>13</v>
      </c>
      <c r="G142" t="s">
        <v>14</v>
      </c>
      <c r="H142" t="str">
        <f>TEXT(Table1[[#This Row],[Date]],"MMM")</f>
        <v>Mar</v>
      </c>
      <c r="I142">
        <f>MONTH(Table1[[#This Row],[Date]])</f>
        <v>3</v>
      </c>
      <c r="J142" t="str">
        <f>TEXT(Table1[[#This Row],[Date]],"ddd")</f>
        <v>Mon</v>
      </c>
      <c r="K142" s="2">
        <f>Table1[[#This Row],[Credit]]-Table1[[#This Row],[Debit]]</f>
        <v>-15</v>
      </c>
    </row>
    <row r="143" spans="1:11" x14ac:dyDescent="0.45">
      <c r="A143" s="1">
        <v>44285</v>
      </c>
      <c r="B143" t="s">
        <v>11</v>
      </c>
      <c r="C143" s="2">
        <v>5</v>
      </c>
      <c r="D143" s="2"/>
      <c r="E143" t="s">
        <v>12</v>
      </c>
      <c r="F143" t="s">
        <v>13</v>
      </c>
      <c r="G143" t="s">
        <v>14</v>
      </c>
      <c r="H143" t="str">
        <f>TEXT(Table1[[#This Row],[Date]],"MMM")</f>
        <v>Mar</v>
      </c>
      <c r="I143">
        <f>MONTH(Table1[[#This Row],[Date]])</f>
        <v>3</v>
      </c>
      <c r="J143" t="str">
        <f>TEXT(Table1[[#This Row],[Date]],"ddd")</f>
        <v>Tue</v>
      </c>
      <c r="K143" s="2">
        <f>Table1[[#This Row],[Credit]]-Table1[[#This Row],[Debit]]</f>
        <v>-5</v>
      </c>
    </row>
    <row r="144" spans="1:11" x14ac:dyDescent="0.45">
      <c r="A144" s="1">
        <v>44286</v>
      </c>
      <c r="B144" t="s">
        <v>11</v>
      </c>
      <c r="C144" s="2">
        <v>5</v>
      </c>
      <c r="D144" s="2"/>
      <c r="E144" t="s">
        <v>12</v>
      </c>
      <c r="F144" t="s">
        <v>13</v>
      </c>
      <c r="G144" t="s">
        <v>14</v>
      </c>
      <c r="H144" t="str">
        <f>TEXT(Table1[[#This Row],[Date]],"MMM")</f>
        <v>Mar</v>
      </c>
      <c r="I144">
        <f>MONTH(Table1[[#This Row],[Date]])</f>
        <v>3</v>
      </c>
      <c r="J144" t="str">
        <f>TEXT(Table1[[#This Row],[Date]],"ddd")</f>
        <v>Wed</v>
      </c>
      <c r="K144" s="2">
        <f>Table1[[#This Row],[Credit]]-Table1[[#This Row],[Debit]]</f>
        <v>-5</v>
      </c>
    </row>
    <row r="145" spans="1:11" x14ac:dyDescent="0.45">
      <c r="A145" s="1">
        <v>44287</v>
      </c>
      <c r="B145" t="s">
        <v>7</v>
      </c>
      <c r="C145" s="2"/>
      <c r="D145" s="2">
        <v>5000</v>
      </c>
      <c r="E145" t="s">
        <v>8</v>
      </c>
      <c r="F145" t="s">
        <v>9</v>
      </c>
      <c r="G145" t="s">
        <v>10</v>
      </c>
      <c r="H145" t="str">
        <f>TEXT(Table1[[#This Row],[Date]],"MMM")</f>
        <v>Apr</v>
      </c>
      <c r="I145">
        <f>MONTH(Table1[[#This Row],[Date]])</f>
        <v>4</v>
      </c>
      <c r="J145" t="str">
        <f>TEXT(Table1[[#This Row],[Date]],"ddd")</f>
        <v>Thu</v>
      </c>
      <c r="K145" s="2">
        <f>Table1[[#This Row],[Credit]]-Table1[[#This Row],[Debit]]</f>
        <v>5000</v>
      </c>
    </row>
    <row r="146" spans="1:11" x14ac:dyDescent="0.45">
      <c r="A146" s="1">
        <v>44287</v>
      </c>
      <c r="B146" t="s">
        <v>11</v>
      </c>
      <c r="C146" s="2">
        <v>5</v>
      </c>
      <c r="D146" s="2"/>
      <c r="E146" t="s">
        <v>12</v>
      </c>
      <c r="F146" t="s">
        <v>13</v>
      </c>
      <c r="G146" t="s">
        <v>14</v>
      </c>
      <c r="H146" t="str">
        <f>TEXT(Table1[[#This Row],[Date]],"MMM")</f>
        <v>Apr</v>
      </c>
      <c r="I146">
        <f>MONTH(Table1[[#This Row],[Date]])</f>
        <v>4</v>
      </c>
      <c r="J146" t="str">
        <f>TEXT(Table1[[#This Row],[Date]],"ddd")</f>
        <v>Thu</v>
      </c>
      <c r="K146" s="2">
        <f>Table1[[#This Row],[Credit]]-Table1[[#This Row],[Debit]]</f>
        <v>-5</v>
      </c>
    </row>
    <row r="147" spans="1:11" x14ac:dyDescent="0.45">
      <c r="A147" s="1">
        <v>44288</v>
      </c>
      <c r="B147" t="s">
        <v>15</v>
      </c>
      <c r="C147" s="2">
        <v>900</v>
      </c>
      <c r="D147" s="2"/>
      <c r="E147" t="s">
        <v>16</v>
      </c>
      <c r="F147" t="s">
        <v>17</v>
      </c>
      <c r="G147" t="s">
        <v>14</v>
      </c>
      <c r="H147" t="str">
        <f>TEXT(Table1[[#This Row],[Date]],"MMM")</f>
        <v>Apr</v>
      </c>
      <c r="I147">
        <f>MONTH(Table1[[#This Row],[Date]])</f>
        <v>4</v>
      </c>
      <c r="J147" t="str">
        <f>TEXT(Table1[[#This Row],[Date]],"ddd")</f>
        <v>Fri</v>
      </c>
      <c r="K147" s="2">
        <f>Table1[[#This Row],[Credit]]-Table1[[#This Row],[Debit]]</f>
        <v>-900</v>
      </c>
    </row>
    <row r="148" spans="1:11" x14ac:dyDescent="0.45">
      <c r="A148" s="1">
        <v>44288</v>
      </c>
      <c r="B148" t="s">
        <v>18</v>
      </c>
      <c r="C148" s="2">
        <v>150</v>
      </c>
      <c r="D148" s="2"/>
      <c r="E148" t="s">
        <v>19</v>
      </c>
      <c r="F148" t="s">
        <v>20</v>
      </c>
      <c r="G148" t="s">
        <v>14</v>
      </c>
      <c r="H148" t="str">
        <f>TEXT(Table1[[#This Row],[Date]],"MMM")</f>
        <v>Apr</v>
      </c>
      <c r="I148">
        <f>MONTH(Table1[[#This Row],[Date]])</f>
        <v>4</v>
      </c>
      <c r="J148" t="str">
        <f>TEXT(Table1[[#This Row],[Date]],"ddd")</f>
        <v>Fri</v>
      </c>
      <c r="K148" s="2">
        <f>Table1[[#This Row],[Credit]]-Table1[[#This Row],[Debit]]</f>
        <v>-150</v>
      </c>
    </row>
    <row r="149" spans="1:11" x14ac:dyDescent="0.45">
      <c r="A149" s="1">
        <v>44288</v>
      </c>
      <c r="B149" t="s">
        <v>11</v>
      </c>
      <c r="C149" s="2">
        <v>5</v>
      </c>
      <c r="D149" s="2"/>
      <c r="E149" t="s">
        <v>12</v>
      </c>
      <c r="F149" t="s">
        <v>13</v>
      </c>
      <c r="G149" t="s">
        <v>14</v>
      </c>
      <c r="H149" t="str">
        <f>TEXT(Table1[[#This Row],[Date]],"MMM")</f>
        <v>Apr</v>
      </c>
      <c r="I149">
        <f>MONTH(Table1[[#This Row],[Date]])</f>
        <v>4</v>
      </c>
      <c r="J149" t="str">
        <f>TEXT(Table1[[#This Row],[Date]],"ddd")</f>
        <v>Fri</v>
      </c>
      <c r="K149" s="2">
        <f>Table1[[#This Row],[Credit]]-Table1[[#This Row],[Debit]]</f>
        <v>-5</v>
      </c>
    </row>
    <row r="150" spans="1:11" x14ac:dyDescent="0.45">
      <c r="A150" s="1">
        <v>44289</v>
      </c>
      <c r="B150" t="s">
        <v>11</v>
      </c>
      <c r="C150" s="2">
        <v>5</v>
      </c>
      <c r="D150" s="2"/>
      <c r="E150" t="s">
        <v>12</v>
      </c>
      <c r="F150" t="s">
        <v>13</v>
      </c>
      <c r="G150" t="s">
        <v>14</v>
      </c>
      <c r="H150" t="str">
        <f>TEXT(Table1[[#This Row],[Date]],"MMM")</f>
        <v>Apr</v>
      </c>
      <c r="I150">
        <f>MONTH(Table1[[#This Row],[Date]])</f>
        <v>4</v>
      </c>
      <c r="J150" t="str">
        <f>TEXT(Table1[[#This Row],[Date]],"ddd")</f>
        <v>Sat</v>
      </c>
      <c r="K150" s="2">
        <f>Table1[[#This Row],[Credit]]-Table1[[#This Row],[Debit]]</f>
        <v>-5</v>
      </c>
    </row>
    <row r="151" spans="1:11" x14ac:dyDescent="0.45">
      <c r="A151" s="1">
        <v>44290</v>
      </c>
      <c r="B151" t="s">
        <v>11</v>
      </c>
      <c r="C151" s="2">
        <v>5</v>
      </c>
      <c r="D151" s="2"/>
      <c r="E151" t="s">
        <v>12</v>
      </c>
      <c r="F151" t="s">
        <v>13</v>
      </c>
      <c r="G151" t="s">
        <v>14</v>
      </c>
      <c r="H151" t="str">
        <f>TEXT(Table1[[#This Row],[Date]],"MMM")</f>
        <v>Apr</v>
      </c>
      <c r="I151">
        <f>MONTH(Table1[[#This Row],[Date]])</f>
        <v>4</v>
      </c>
      <c r="J151" t="str">
        <f>TEXT(Table1[[#This Row],[Date]],"ddd")</f>
        <v>Sun</v>
      </c>
      <c r="K151" s="2">
        <f>Table1[[#This Row],[Credit]]-Table1[[#This Row],[Debit]]</f>
        <v>-5</v>
      </c>
    </row>
    <row r="152" spans="1:11" x14ac:dyDescent="0.45">
      <c r="A152" s="1">
        <v>44291</v>
      </c>
      <c r="B152" t="s">
        <v>11</v>
      </c>
      <c r="C152" s="2">
        <v>5</v>
      </c>
      <c r="D152" s="2"/>
      <c r="E152" t="s">
        <v>12</v>
      </c>
      <c r="F152" t="s">
        <v>13</v>
      </c>
      <c r="G152" t="s">
        <v>14</v>
      </c>
      <c r="H152" t="str">
        <f>TEXT(Table1[[#This Row],[Date]],"MMM")</f>
        <v>Apr</v>
      </c>
      <c r="I152">
        <f>MONTH(Table1[[#This Row],[Date]])</f>
        <v>4</v>
      </c>
      <c r="J152" t="str">
        <f>TEXT(Table1[[#This Row],[Date]],"ddd")</f>
        <v>Mon</v>
      </c>
      <c r="K152" s="2">
        <f>Table1[[#This Row],[Credit]]-Table1[[#This Row],[Debit]]</f>
        <v>-5</v>
      </c>
    </row>
    <row r="153" spans="1:11" x14ac:dyDescent="0.45">
      <c r="A153" s="1">
        <v>44291</v>
      </c>
      <c r="B153" t="s">
        <v>21</v>
      </c>
      <c r="C153" s="2">
        <v>158.19999999999999</v>
      </c>
      <c r="D153" s="2"/>
      <c r="E153" t="s">
        <v>22</v>
      </c>
      <c r="F153" t="s">
        <v>17</v>
      </c>
      <c r="G153" t="s">
        <v>14</v>
      </c>
      <c r="H153" t="str">
        <f>TEXT(Table1[[#This Row],[Date]],"MMM")</f>
        <v>Apr</v>
      </c>
      <c r="I153">
        <f>MONTH(Table1[[#This Row],[Date]])</f>
        <v>4</v>
      </c>
      <c r="J153" t="str">
        <f>TEXT(Table1[[#This Row],[Date]],"ddd")</f>
        <v>Mon</v>
      </c>
      <c r="K153" s="2">
        <f>Table1[[#This Row],[Credit]]-Table1[[#This Row],[Debit]]</f>
        <v>-158.19999999999999</v>
      </c>
    </row>
    <row r="154" spans="1:11" x14ac:dyDescent="0.45">
      <c r="A154" s="1">
        <v>44294</v>
      </c>
      <c r="B154" t="s">
        <v>23</v>
      </c>
      <c r="C154" s="2">
        <v>53.2</v>
      </c>
      <c r="D154" s="2"/>
      <c r="E154" t="s">
        <v>24</v>
      </c>
      <c r="F154" t="s">
        <v>17</v>
      </c>
      <c r="G154" t="s">
        <v>14</v>
      </c>
      <c r="H154" t="str">
        <f>TEXT(Table1[[#This Row],[Date]],"MMM")</f>
        <v>Apr</v>
      </c>
      <c r="I154">
        <f>MONTH(Table1[[#This Row],[Date]])</f>
        <v>4</v>
      </c>
      <c r="J154" t="str">
        <f>TEXT(Table1[[#This Row],[Date]],"ddd")</f>
        <v>Thu</v>
      </c>
      <c r="K154" s="2">
        <f>Table1[[#This Row],[Credit]]-Table1[[#This Row],[Debit]]</f>
        <v>-53.2</v>
      </c>
    </row>
    <row r="155" spans="1:11" x14ac:dyDescent="0.45">
      <c r="A155" s="1">
        <v>44294</v>
      </c>
      <c r="B155" t="s">
        <v>11</v>
      </c>
      <c r="C155" s="2">
        <v>5</v>
      </c>
      <c r="D155" s="2"/>
      <c r="E155" t="s">
        <v>12</v>
      </c>
      <c r="F155" t="s">
        <v>13</v>
      </c>
      <c r="G155" t="s">
        <v>14</v>
      </c>
      <c r="H155" t="str">
        <f>TEXT(Table1[[#This Row],[Date]],"MMM")</f>
        <v>Apr</v>
      </c>
      <c r="I155">
        <f>MONTH(Table1[[#This Row],[Date]])</f>
        <v>4</v>
      </c>
      <c r="J155" t="str">
        <f>TEXT(Table1[[#This Row],[Date]],"ddd")</f>
        <v>Thu</v>
      </c>
      <c r="K155" s="2">
        <f>Table1[[#This Row],[Credit]]-Table1[[#This Row],[Debit]]</f>
        <v>-5</v>
      </c>
    </row>
    <row r="156" spans="1:11" x14ac:dyDescent="0.45">
      <c r="A156" s="1">
        <v>44295</v>
      </c>
      <c r="B156" t="s">
        <v>11</v>
      </c>
      <c r="C156" s="2">
        <v>5</v>
      </c>
      <c r="D156" s="2"/>
      <c r="E156" t="s">
        <v>12</v>
      </c>
      <c r="F156" t="s">
        <v>13</v>
      </c>
      <c r="G156" t="s">
        <v>14</v>
      </c>
      <c r="H156" t="str">
        <f>TEXT(Table1[[#This Row],[Date]],"MMM")</f>
        <v>Apr</v>
      </c>
      <c r="I156">
        <f>MONTH(Table1[[#This Row],[Date]])</f>
        <v>4</v>
      </c>
      <c r="J156" t="str">
        <f>TEXT(Table1[[#This Row],[Date]],"ddd")</f>
        <v>Fri</v>
      </c>
      <c r="K156" s="2">
        <f>Table1[[#This Row],[Credit]]-Table1[[#This Row],[Debit]]</f>
        <v>-5</v>
      </c>
    </row>
    <row r="157" spans="1:11" x14ac:dyDescent="0.45">
      <c r="A157" s="1">
        <v>44296</v>
      </c>
      <c r="B157" t="s">
        <v>25</v>
      </c>
      <c r="C157" s="2">
        <v>79.900000000000006</v>
      </c>
      <c r="D157" s="2"/>
      <c r="E157" t="s">
        <v>48</v>
      </c>
      <c r="F157" t="s">
        <v>20</v>
      </c>
      <c r="G157" t="s">
        <v>14</v>
      </c>
      <c r="H157" t="str">
        <f>TEXT(Table1[[#This Row],[Date]],"MMM")</f>
        <v>Apr</v>
      </c>
      <c r="I157">
        <f>MONTH(Table1[[#This Row],[Date]])</f>
        <v>4</v>
      </c>
      <c r="J157" t="str">
        <f>TEXT(Table1[[#This Row],[Date]],"ddd")</f>
        <v>Sat</v>
      </c>
      <c r="K157" s="2">
        <f>Table1[[#This Row],[Credit]]-Table1[[#This Row],[Debit]]</f>
        <v>-79.900000000000006</v>
      </c>
    </row>
    <row r="158" spans="1:11" x14ac:dyDescent="0.45">
      <c r="A158" s="1">
        <v>44296</v>
      </c>
      <c r="B158" t="s">
        <v>11</v>
      </c>
      <c r="C158" s="2">
        <v>5</v>
      </c>
      <c r="D158" s="2"/>
      <c r="E158" t="s">
        <v>12</v>
      </c>
      <c r="F158" t="s">
        <v>13</v>
      </c>
      <c r="G158" t="s">
        <v>14</v>
      </c>
      <c r="H158" t="str">
        <f>TEXT(Table1[[#This Row],[Date]],"MMM")</f>
        <v>Apr</v>
      </c>
      <c r="I158">
        <f>MONTH(Table1[[#This Row],[Date]])</f>
        <v>4</v>
      </c>
      <c r="J158" t="str">
        <f>TEXT(Table1[[#This Row],[Date]],"ddd")</f>
        <v>Sat</v>
      </c>
      <c r="K158" s="2">
        <f>Table1[[#This Row],[Credit]]-Table1[[#This Row],[Debit]]</f>
        <v>-5</v>
      </c>
    </row>
    <row r="159" spans="1:11" x14ac:dyDescent="0.45">
      <c r="A159" s="1">
        <v>44297</v>
      </c>
      <c r="B159" t="s">
        <v>11</v>
      </c>
      <c r="C159" s="2">
        <v>5</v>
      </c>
      <c r="D159" s="2"/>
      <c r="E159" t="s">
        <v>12</v>
      </c>
      <c r="F159" t="s">
        <v>13</v>
      </c>
      <c r="G159" t="s">
        <v>14</v>
      </c>
      <c r="H159" t="str">
        <f>TEXT(Table1[[#This Row],[Date]],"MMM")</f>
        <v>Apr</v>
      </c>
      <c r="I159">
        <f>MONTH(Table1[[#This Row],[Date]])</f>
        <v>4</v>
      </c>
      <c r="J159" t="str">
        <f>TEXT(Table1[[#This Row],[Date]],"ddd")</f>
        <v>Sun</v>
      </c>
      <c r="K159" s="2">
        <f>Table1[[#This Row],[Credit]]-Table1[[#This Row],[Debit]]</f>
        <v>-5</v>
      </c>
    </row>
    <row r="160" spans="1:11" x14ac:dyDescent="0.45">
      <c r="A160" s="1">
        <v>44298</v>
      </c>
      <c r="B160" t="s">
        <v>21</v>
      </c>
      <c r="C160" s="2">
        <v>98</v>
      </c>
      <c r="D160" s="2"/>
      <c r="E160" t="s">
        <v>22</v>
      </c>
      <c r="F160" t="s">
        <v>17</v>
      </c>
      <c r="G160" t="s">
        <v>14</v>
      </c>
      <c r="H160" t="str">
        <f>TEXT(Table1[[#This Row],[Date]],"MMM")</f>
        <v>Apr</v>
      </c>
      <c r="I160">
        <f>MONTH(Table1[[#This Row],[Date]])</f>
        <v>4</v>
      </c>
      <c r="J160" t="str">
        <f>TEXT(Table1[[#This Row],[Date]],"ddd")</f>
        <v>Mon</v>
      </c>
      <c r="K160" s="2">
        <f>Table1[[#This Row],[Credit]]-Table1[[#This Row],[Debit]]</f>
        <v>-98</v>
      </c>
    </row>
    <row r="161" spans="1:11" x14ac:dyDescent="0.45">
      <c r="A161" s="1">
        <v>44298</v>
      </c>
      <c r="B161" t="s">
        <v>11</v>
      </c>
      <c r="C161" s="2">
        <v>5</v>
      </c>
      <c r="D161" s="2"/>
      <c r="E161" t="s">
        <v>12</v>
      </c>
      <c r="F161" t="s">
        <v>13</v>
      </c>
      <c r="G161" t="s">
        <v>14</v>
      </c>
      <c r="H161" t="str">
        <f>TEXT(Table1[[#This Row],[Date]],"MMM")</f>
        <v>Apr</v>
      </c>
      <c r="I161">
        <f>MONTH(Table1[[#This Row],[Date]])</f>
        <v>4</v>
      </c>
      <c r="J161" t="str">
        <f>TEXT(Table1[[#This Row],[Date]],"ddd")</f>
        <v>Mon</v>
      </c>
      <c r="K161" s="2">
        <f>Table1[[#This Row],[Credit]]-Table1[[#This Row],[Debit]]</f>
        <v>-5</v>
      </c>
    </row>
    <row r="162" spans="1:11" x14ac:dyDescent="0.45">
      <c r="A162" s="1">
        <v>44299</v>
      </c>
      <c r="B162" t="s">
        <v>11</v>
      </c>
      <c r="C162" s="2">
        <v>5</v>
      </c>
      <c r="D162" s="2"/>
      <c r="E162" t="s">
        <v>12</v>
      </c>
      <c r="F162" t="s">
        <v>13</v>
      </c>
      <c r="G162" t="s">
        <v>14</v>
      </c>
      <c r="H162" t="str">
        <f>TEXT(Table1[[#This Row],[Date]],"MMM")</f>
        <v>Apr</v>
      </c>
      <c r="I162">
        <f>MONTH(Table1[[#This Row],[Date]])</f>
        <v>4</v>
      </c>
      <c r="J162" t="str">
        <f>TEXT(Table1[[#This Row],[Date]],"ddd")</f>
        <v>Tue</v>
      </c>
      <c r="K162" s="2">
        <f>Table1[[#This Row],[Credit]]-Table1[[#This Row],[Debit]]</f>
        <v>-5</v>
      </c>
    </row>
    <row r="163" spans="1:11" x14ac:dyDescent="0.45">
      <c r="A163" s="1">
        <v>44299</v>
      </c>
      <c r="B163" t="s">
        <v>26</v>
      </c>
      <c r="C163" s="2">
        <v>42.8</v>
      </c>
      <c r="D163" s="2"/>
      <c r="E163" t="s">
        <v>27</v>
      </c>
      <c r="F163" t="s">
        <v>28</v>
      </c>
      <c r="G163" t="s">
        <v>14</v>
      </c>
      <c r="H163" t="str">
        <f>TEXT(Table1[[#This Row],[Date]],"MMM")</f>
        <v>Apr</v>
      </c>
      <c r="I163">
        <f>MONTH(Table1[[#This Row],[Date]])</f>
        <v>4</v>
      </c>
      <c r="J163" t="str">
        <f>TEXT(Table1[[#This Row],[Date]],"ddd")</f>
        <v>Tue</v>
      </c>
      <c r="K163" s="2">
        <f>Table1[[#This Row],[Credit]]-Table1[[#This Row],[Debit]]</f>
        <v>-42.8</v>
      </c>
    </row>
    <row r="164" spans="1:11" x14ac:dyDescent="0.45">
      <c r="A164" s="1">
        <v>44299</v>
      </c>
      <c r="B164" t="s">
        <v>29</v>
      </c>
      <c r="C164" s="2">
        <v>100.9</v>
      </c>
      <c r="D164" s="2"/>
      <c r="E164" t="s">
        <v>30</v>
      </c>
      <c r="F164" t="s">
        <v>28</v>
      </c>
      <c r="G164" t="s">
        <v>14</v>
      </c>
      <c r="H164" t="str">
        <f>TEXT(Table1[[#This Row],[Date]],"MMM")</f>
        <v>Apr</v>
      </c>
      <c r="I164">
        <f>MONTH(Table1[[#This Row],[Date]])</f>
        <v>4</v>
      </c>
      <c r="J164" t="str">
        <f>TEXT(Table1[[#This Row],[Date]],"ddd")</f>
        <v>Tue</v>
      </c>
      <c r="K164" s="2">
        <f>Table1[[#This Row],[Credit]]-Table1[[#This Row],[Debit]]</f>
        <v>-100.9</v>
      </c>
    </row>
    <row r="165" spans="1:11" x14ac:dyDescent="0.45">
      <c r="A165" s="1">
        <v>44299</v>
      </c>
      <c r="B165" t="s">
        <v>31</v>
      </c>
      <c r="C165" s="2">
        <v>54.9</v>
      </c>
      <c r="D165" s="2"/>
      <c r="E165" t="s">
        <v>32</v>
      </c>
      <c r="F165" t="s">
        <v>13</v>
      </c>
      <c r="G165" t="s">
        <v>14</v>
      </c>
      <c r="H165" t="str">
        <f>TEXT(Table1[[#This Row],[Date]],"MMM")</f>
        <v>Apr</v>
      </c>
      <c r="I165">
        <f>MONTH(Table1[[#This Row],[Date]])</f>
        <v>4</v>
      </c>
      <c r="J165" t="str">
        <f>TEXT(Table1[[#This Row],[Date]],"ddd")</f>
        <v>Tue</v>
      </c>
      <c r="K165" s="2">
        <f>Table1[[#This Row],[Credit]]-Table1[[#This Row],[Debit]]</f>
        <v>-54.9</v>
      </c>
    </row>
    <row r="166" spans="1:11" x14ac:dyDescent="0.45">
      <c r="A166" s="1">
        <v>44300</v>
      </c>
      <c r="B166" t="s">
        <v>33</v>
      </c>
      <c r="C166" s="2">
        <v>31</v>
      </c>
      <c r="D166" s="2"/>
      <c r="E166" t="s">
        <v>34</v>
      </c>
      <c r="F166" t="s">
        <v>20</v>
      </c>
      <c r="G166" t="s">
        <v>14</v>
      </c>
      <c r="H166" t="str">
        <f>TEXT(Table1[[#This Row],[Date]],"MMM")</f>
        <v>Apr</v>
      </c>
      <c r="I166">
        <f>MONTH(Table1[[#This Row],[Date]])</f>
        <v>4</v>
      </c>
      <c r="J166" t="str">
        <f>TEXT(Table1[[#This Row],[Date]],"ddd")</f>
        <v>Wed</v>
      </c>
      <c r="K166" s="2">
        <f>Table1[[#This Row],[Credit]]-Table1[[#This Row],[Debit]]</f>
        <v>-31</v>
      </c>
    </row>
    <row r="167" spans="1:11" x14ac:dyDescent="0.45">
      <c r="A167" s="1">
        <v>44301</v>
      </c>
      <c r="B167" t="s">
        <v>35</v>
      </c>
      <c r="C167" s="2"/>
      <c r="D167" s="2">
        <v>2340</v>
      </c>
      <c r="E167" t="s">
        <v>36</v>
      </c>
      <c r="F167" t="s">
        <v>37</v>
      </c>
      <c r="G167" t="s">
        <v>10</v>
      </c>
      <c r="H167" t="str">
        <f>TEXT(Table1[[#This Row],[Date]],"MMM")</f>
        <v>Apr</v>
      </c>
      <c r="I167">
        <f>MONTH(Table1[[#This Row],[Date]])</f>
        <v>4</v>
      </c>
      <c r="J167" t="str">
        <f>TEXT(Table1[[#This Row],[Date]],"ddd")</f>
        <v>Thu</v>
      </c>
      <c r="K167" s="2">
        <f>Table1[[#This Row],[Credit]]-Table1[[#This Row],[Debit]]</f>
        <v>2340</v>
      </c>
    </row>
    <row r="168" spans="1:11" x14ac:dyDescent="0.45">
      <c r="A168" s="1">
        <v>44301</v>
      </c>
      <c r="B168" t="s">
        <v>11</v>
      </c>
      <c r="C168" s="2">
        <v>5</v>
      </c>
      <c r="D168" s="2"/>
      <c r="E168" t="s">
        <v>12</v>
      </c>
      <c r="F168" t="s">
        <v>13</v>
      </c>
      <c r="G168" t="s">
        <v>14</v>
      </c>
      <c r="H168" t="str">
        <f>TEXT(Table1[[#This Row],[Date]],"MMM")</f>
        <v>Apr</v>
      </c>
      <c r="I168">
        <f>MONTH(Table1[[#This Row],[Date]])</f>
        <v>4</v>
      </c>
      <c r="J168" t="str">
        <f>TEXT(Table1[[#This Row],[Date]],"ddd")</f>
        <v>Thu</v>
      </c>
      <c r="K168" s="2">
        <f>Table1[[#This Row],[Credit]]-Table1[[#This Row],[Debit]]</f>
        <v>-5</v>
      </c>
    </row>
    <row r="169" spans="1:11" x14ac:dyDescent="0.45">
      <c r="A169" s="1">
        <v>44302</v>
      </c>
      <c r="B169" t="s">
        <v>11</v>
      </c>
      <c r="C169" s="2">
        <v>5</v>
      </c>
      <c r="D169" s="2"/>
      <c r="E169" t="s">
        <v>12</v>
      </c>
      <c r="F169" t="s">
        <v>13</v>
      </c>
      <c r="G169" t="s">
        <v>14</v>
      </c>
      <c r="H169" t="str">
        <f>TEXT(Table1[[#This Row],[Date]],"MMM")</f>
        <v>Apr</v>
      </c>
      <c r="I169">
        <f>MONTH(Table1[[#This Row],[Date]])</f>
        <v>4</v>
      </c>
      <c r="J169" t="str">
        <f>TEXT(Table1[[#This Row],[Date]],"ddd")</f>
        <v>Fri</v>
      </c>
      <c r="K169" s="2">
        <f>Table1[[#This Row],[Credit]]-Table1[[#This Row],[Debit]]</f>
        <v>-5</v>
      </c>
    </row>
    <row r="170" spans="1:11" x14ac:dyDescent="0.45">
      <c r="A170" s="1">
        <v>44302</v>
      </c>
      <c r="B170" t="s">
        <v>39</v>
      </c>
      <c r="C170" s="2">
        <v>40</v>
      </c>
      <c r="D170" s="2"/>
      <c r="E170" t="s">
        <v>39</v>
      </c>
      <c r="F170" t="s">
        <v>17</v>
      </c>
      <c r="G170" t="s">
        <v>14</v>
      </c>
      <c r="H170" t="str">
        <f>TEXT(Table1[[#This Row],[Date]],"MMM")</f>
        <v>Apr</v>
      </c>
      <c r="I170">
        <f>MONTH(Table1[[#This Row],[Date]])</f>
        <v>4</v>
      </c>
      <c r="J170" t="str">
        <f>TEXT(Table1[[#This Row],[Date]],"ddd")</f>
        <v>Fri</v>
      </c>
      <c r="K170" s="2">
        <f>Table1[[#This Row],[Credit]]-Table1[[#This Row],[Debit]]</f>
        <v>-40</v>
      </c>
    </row>
    <row r="171" spans="1:11" x14ac:dyDescent="0.45">
      <c r="A171" s="1">
        <v>44303</v>
      </c>
      <c r="B171" t="s">
        <v>40</v>
      </c>
      <c r="C171" s="2">
        <v>47.9</v>
      </c>
      <c r="D171" s="2"/>
      <c r="E171" t="s">
        <v>41</v>
      </c>
      <c r="F171" t="s">
        <v>28</v>
      </c>
      <c r="G171" t="s">
        <v>14</v>
      </c>
      <c r="H171" t="str">
        <f>TEXT(Table1[[#This Row],[Date]],"MMM")</f>
        <v>Apr</v>
      </c>
      <c r="I171">
        <f>MONTH(Table1[[#This Row],[Date]])</f>
        <v>4</v>
      </c>
      <c r="J171" t="str">
        <f>TEXT(Table1[[#This Row],[Date]],"ddd")</f>
        <v>Sat</v>
      </c>
      <c r="K171" s="2">
        <f>Table1[[#This Row],[Credit]]-Table1[[#This Row],[Debit]]</f>
        <v>-47.9</v>
      </c>
    </row>
    <row r="172" spans="1:11" x14ac:dyDescent="0.45">
      <c r="A172" s="1">
        <v>44303</v>
      </c>
      <c r="B172" t="s">
        <v>42</v>
      </c>
      <c r="C172" s="2">
        <v>35</v>
      </c>
      <c r="D172" s="2"/>
      <c r="E172" t="s">
        <v>27</v>
      </c>
      <c r="F172" t="s">
        <v>28</v>
      </c>
      <c r="G172" t="s">
        <v>14</v>
      </c>
      <c r="H172" t="str">
        <f>TEXT(Table1[[#This Row],[Date]],"MMM")</f>
        <v>Apr</v>
      </c>
      <c r="I172">
        <f>MONTH(Table1[[#This Row],[Date]])</f>
        <v>4</v>
      </c>
      <c r="J172" t="str">
        <f>TEXT(Table1[[#This Row],[Date]],"ddd")</f>
        <v>Sat</v>
      </c>
      <c r="K172" s="2">
        <f>Table1[[#This Row],[Credit]]-Table1[[#This Row],[Debit]]</f>
        <v>-35</v>
      </c>
    </row>
    <row r="173" spans="1:11" x14ac:dyDescent="0.45">
      <c r="A173" s="1">
        <v>44303</v>
      </c>
      <c r="B173" t="s">
        <v>11</v>
      </c>
      <c r="C173" s="2">
        <v>5</v>
      </c>
      <c r="D173" s="2"/>
      <c r="E173" t="s">
        <v>12</v>
      </c>
      <c r="F173" t="s">
        <v>13</v>
      </c>
      <c r="G173" t="s">
        <v>14</v>
      </c>
      <c r="H173" t="str">
        <f>TEXT(Table1[[#This Row],[Date]],"MMM")</f>
        <v>Apr</v>
      </c>
      <c r="I173">
        <f>MONTH(Table1[[#This Row],[Date]])</f>
        <v>4</v>
      </c>
      <c r="J173" t="str">
        <f>TEXT(Table1[[#This Row],[Date]],"ddd")</f>
        <v>Sat</v>
      </c>
      <c r="K173" s="2">
        <f>Table1[[#This Row],[Credit]]-Table1[[#This Row],[Debit]]</f>
        <v>-5</v>
      </c>
    </row>
    <row r="174" spans="1:11" x14ac:dyDescent="0.45">
      <c r="A174" s="1">
        <v>44304</v>
      </c>
      <c r="B174" t="s">
        <v>11</v>
      </c>
      <c r="C174" s="2">
        <v>5</v>
      </c>
      <c r="D174" s="2"/>
      <c r="E174" t="s">
        <v>12</v>
      </c>
      <c r="F174" t="s">
        <v>13</v>
      </c>
      <c r="G174" t="s">
        <v>14</v>
      </c>
      <c r="H174" t="str">
        <f>TEXT(Table1[[#This Row],[Date]],"MMM")</f>
        <v>Apr</v>
      </c>
      <c r="I174">
        <f>MONTH(Table1[[#This Row],[Date]])</f>
        <v>4</v>
      </c>
      <c r="J174" t="str">
        <f>TEXT(Table1[[#This Row],[Date]],"ddd")</f>
        <v>Sun</v>
      </c>
      <c r="K174" s="2">
        <f>Table1[[#This Row],[Credit]]-Table1[[#This Row],[Debit]]</f>
        <v>-5</v>
      </c>
    </row>
    <row r="175" spans="1:11" x14ac:dyDescent="0.45">
      <c r="A175" s="1">
        <v>44305</v>
      </c>
      <c r="B175" t="s">
        <v>11</v>
      </c>
      <c r="C175" s="2">
        <v>5</v>
      </c>
      <c r="D175" s="2"/>
      <c r="E175" t="s">
        <v>12</v>
      </c>
      <c r="F175" t="s">
        <v>13</v>
      </c>
      <c r="G175" t="s">
        <v>14</v>
      </c>
      <c r="H175" t="str">
        <f>TEXT(Table1[[#This Row],[Date]],"MMM")</f>
        <v>Apr</v>
      </c>
      <c r="I175">
        <f>MONTH(Table1[[#This Row],[Date]])</f>
        <v>4</v>
      </c>
      <c r="J175" t="str">
        <f>TEXT(Table1[[#This Row],[Date]],"ddd")</f>
        <v>Mon</v>
      </c>
      <c r="K175" s="2">
        <f>Table1[[#This Row],[Credit]]-Table1[[#This Row],[Debit]]</f>
        <v>-5</v>
      </c>
    </row>
    <row r="176" spans="1:11" x14ac:dyDescent="0.45">
      <c r="A176" s="1">
        <v>44305</v>
      </c>
      <c r="B176" t="s">
        <v>21</v>
      </c>
      <c r="C176" s="2">
        <v>173</v>
      </c>
      <c r="D176" s="2"/>
      <c r="E176" t="s">
        <v>22</v>
      </c>
      <c r="F176" t="s">
        <v>17</v>
      </c>
      <c r="G176" t="s">
        <v>14</v>
      </c>
      <c r="H176" t="str">
        <f>TEXT(Table1[[#This Row],[Date]],"MMM")</f>
        <v>Apr</v>
      </c>
      <c r="I176">
        <f>MONTH(Table1[[#This Row],[Date]])</f>
        <v>4</v>
      </c>
      <c r="J176" t="str">
        <f>TEXT(Table1[[#This Row],[Date]],"ddd")</f>
        <v>Mon</v>
      </c>
      <c r="K176" s="2">
        <f>Table1[[#This Row],[Credit]]-Table1[[#This Row],[Debit]]</f>
        <v>-173</v>
      </c>
    </row>
    <row r="177" spans="1:11" x14ac:dyDescent="0.45">
      <c r="A177" s="1">
        <v>44306</v>
      </c>
      <c r="B177" t="s">
        <v>43</v>
      </c>
      <c r="C177" s="2">
        <v>40.1</v>
      </c>
      <c r="D177" s="2"/>
      <c r="E177" t="s">
        <v>32</v>
      </c>
      <c r="F177" t="s">
        <v>13</v>
      </c>
      <c r="G177" t="s">
        <v>14</v>
      </c>
      <c r="H177" t="str">
        <f>TEXT(Table1[[#This Row],[Date]],"MMM")</f>
        <v>Apr</v>
      </c>
      <c r="I177">
        <f>MONTH(Table1[[#This Row],[Date]])</f>
        <v>4</v>
      </c>
      <c r="J177" t="str">
        <f>TEXT(Table1[[#This Row],[Date]],"ddd")</f>
        <v>Tue</v>
      </c>
      <c r="K177" s="2">
        <f>Table1[[#This Row],[Credit]]-Table1[[#This Row],[Debit]]</f>
        <v>-40.1</v>
      </c>
    </row>
    <row r="178" spans="1:11" x14ac:dyDescent="0.45">
      <c r="A178" s="1">
        <v>44307</v>
      </c>
      <c r="B178" t="s">
        <v>44</v>
      </c>
      <c r="C178" s="2">
        <v>15.1</v>
      </c>
      <c r="D178" s="2"/>
      <c r="E178" t="s">
        <v>32</v>
      </c>
      <c r="F178" t="s">
        <v>13</v>
      </c>
      <c r="G178" t="s">
        <v>14</v>
      </c>
      <c r="H178" t="str">
        <f>TEXT(Table1[[#This Row],[Date]],"MMM")</f>
        <v>Apr</v>
      </c>
      <c r="I178">
        <f>MONTH(Table1[[#This Row],[Date]])</f>
        <v>4</v>
      </c>
      <c r="J178" t="str">
        <f>TEXT(Table1[[#This Row],[Date]],"ddd")</f>
        <v>Wed</v>
      </c>
      <c r="K178" s="2">
        <f>Table1[[#This Row],[Credit]]-Table1[[#This Row],[Debit]]</f>
        <v>-15.1</v>
      </c>
    </row>
    <row r="179" spans="1:11" x14ac:dyDescent="0.45">
      <c r="A179" s="1">
        <v>44308</v>
      </c>
      <c r="B179" t="s">
        <v>45</v>
      </c>
      <c r="C179" s="2">
        <v>55</v>
      </c>
      <c r="D179" s="2"/>
      <c r="E179" t="s">
        <v>46</v>
      </c>
      <c r="F179" t="s">
        <v>47</v>
      </c>
      <c r="G179" t="s">
        <v>14</v>
      </c>
      <c r="H179" t="str">
        <f>TEXT(Table1[[#This Row],[Date]],"MMM")</f>
        <v>Apr</v>
      </c>
      <c r="I179">
        <f>MONTH(Table1[[#This Row],[Date]])</f>
        <v>4</v>
      </c>
      <c r="J179" t="str">
        <f>TEXT(Table1[[#This Row],[Date]],"ddd")</f>
        <v>Thu</v>
      </c>
      <c r="K179" s="2">
        <f>Table1[[#This Row],[Credit]]-Table1[[#This Row],[Debit]]</f>
        <v>-55</v>
      </c>
    </row>
    <row r="180" spans="1:11" x14ac:dyDescent="0.45">
      <c r="A180" s="1">
        <v>44308</v>
      </c>
      <c r="B180" t="s">
        <v>25</v>
      </c>
      <c r="C180" s="2">
        <v>66</v>
      </c>
      <c r="D180" s="2"/>
      <c r="E180" t="s">
        <v>48</v>
      </c>
      <c r="F180" t="s">
        <v>20</v>
      </c>
      <c r="G180" t="s">
        <v>14</v>
      </c>
      <c r="H180" t="str">
        <f>TEXT(Table1[[#This Row],[Date]],"MMM")</f>
        <v>Apr</v>
      </c>
      <c r="I180">
        <f>MONTH(Table1[[#This Row],[Date]])</f>
        <v>4</v>
      </c>
      <c r="J180" t="str">
        <f>TEXT(Table1[[#This Row],[Date]],"ddd")</f>
        <v>Thu</v>
      </c>
      <c r="K180" s="2">
        <f>Table1[[#This Row],[Credit]]-Table1[[#This Row],[Debit]]</f>
        <v>-66</v>
      </c>
    </row>
    <row r="181" spans="1:11" x14ac:dyDescent="0.45">
      <c r="A181" s="1">
        <v>44308</v>
      </c>
      <c r="B181" t="s">
        <v>11</v>
      </c>
      <c r="C181" s="2">
        <v>5</v>
      </c>
      <c r="D181" s="2"/>
      <c r="E181" t="s">
        <v>12</v>
      </c>
      <c r="F181" t="s">
        <v>13</v>
      </c>
      <c r="G181" t="s">
        <v>14</v>
      </c>
      <c r="H181" t="str">
        <f>TEXT(Table1[[#This Row],[Date]],"MMM")</f>
        <v>Apr</v>
      </c>
      <c r="I181">
        <f>MONTH(Table1[[#This Row],[Date]])</f>
        <v>4</v>
      </c>
      <c r="J181" t="str">
        <f>TEXT(Table1[[#This Row],[Date]],"ddd")</f>
        <v>Thu</v>
      </c>
      <c r="K181" s="2">
        <f>Table1[[#This Row],[Credit]]-Table1[[#This Row],[Debit]]</f>
        <v>-5</v>
      </c>
    </row>
    <row r="182" spans="1:11" x14ac:dyDescent="0.45">
      <c r="A182" s="1">
        <v>44309</v>
      </c>
      <c r="B182" t="s">
        <v>11</v>
      </c>
      <c r="C182" s="2">
        <v>5</v>
      </c>
      <c r="D182" s="2"/>
      <c r="E182" t="s">
        <v>12</v>
      </c>
      <c r="F182" t="s">
        <v>13</v>
      </c>
      <c r="G182" t="s">
        <v>14</v>
      </c>
      <c r="H182" t="str">
        <f>TEXT(Table1[[#This Row],[Date]],"MMM")</f>
        <v>Apr</v>
      </c>
      <c r="I182">
        <f>MONTH(Table1[[#This Row],[Date]])</f>
        <v>4</v>
      </c>
      <c r="J182" t="str">
        <f>TEXT(Table1[[#This Row],[Date]],"ddd")</f>
        <v>Fri</v>
      </c>
      <c r="K182" s="2">
        <f>Table1[[#This Row],[Credit]]-Table1[[#This Row],[Debit]]</f>
        <v>-5</v>
      </c>
    </row>
    <row r="183" spans="1:11" x14ac:dyDescent="0.45">
      <c r="A183" s="1">
        <v>44310</v>
      </c>
      <c r="B183" t="s">
        <v>11</v>
      </c>
      <c r="C183" s="2">
        <v>5</v>
      </c>
      <c r="D183" s="2"/>
      <c r="E183" t="s">
        <v>12</v>
      </c>
      <c r="F183" t="s">
        <v>13</v>
      </c>
      <c r="G183" t="s">
        <v>14</v>
      </c>
      <c r="H183" t="str">
        <f>TEXT(Table1[[#This Row],[Date]],"MMM")</f>
        <v>Apr</v>
      </c>
      <c r="I183">
        <f>MONTH(Table1[[#This Row],[Date]])</f>
        <v>4</v>
      </c>
      <c r="J183" t="str">
        <f>TEXT(Table1[[#This Row],[Date]],"ddd")</f>
        <v>Sat</v>
      </c>
      <c r="K183" s="2">
        <f>Table1[[#This Row],[Credit]]-Table1[[#This Row],[Debit]]</f>
        <v>-5</v>
      </c>
    </row>
    <row r="184" spans="1:11" x14ac:dyDescent="0.45">
      <c r="A184" s="1">
        <v>44311</v>
      </c>
      <c r="B184" t="s">
        <v>11</v>
      </c>
      <c r="C184" s="2">
        <v>5</v>
      </c>
      <c r="D184" s="2"/>
      <c r="E184" t="s">
        <v>12</v>
      </c>
      <c r="F184" t="s">
        <v>13</v>
      </c>
      <c r="G184" t="s">
        <v>14</v>
      </c>
      <c r="H184" t="str">
        <f>TEXT(Table1[[#This Row],[Date]],"MMM")</f>
        <v>Apr</v>
      </c>
      <c r="I184">
        <f>MONTH(Table1[[#This Row],[Date]])</f>
        <v>4</v>
      </c>
      <c r="J184" t="str">
        <f>TEXT(Table1[[#This Row],[Date]],"ddd")</f>
        <v>Sun</v>
      </c>
      <c r="K184" s="2">
        <f>Table1[[#This Row],[Credit]]-Table1[[#This Row],[Debit]]</f>
        <v>-5</v>
      </c>
    </row>
    <row r="185" spans="1:11" x14ac:dyDescent="0.45">
      <c r="A185" s="1">
        <v>44312</v>
      </c>
      <c r="B185" t="s">
        <v>11</v>
      </c>
      <c r="C185" s="2">
        <v>5</v>
      </c>
      <c r="D185" s="2"/>
      <c r="E185" t="s">
        <v>12</v>
      </c>
      <c r="F185" t="s">
        <v>13</v>
      </c>
      <c r="G185" t="s">
        <v>14</v>
      </c>
      <c r="H185" t="str">
        <f>TEXT(Table1[[#This Row],[Date]],"MMM")</f>
        <v>Apr</v>
      </c>
      <c r="I185">
        <f>MONTH(Table1[[#This Row],[Date]])</f>
        <v>4</v>
      </c>
      <c r="J185" t="str">
        <f>TEXT(Table1[[#This Row],[Date]],"ddd")</f>
        <v>Mon</v>
      </c>
      <c r="K185" s="2">
        <f>Table1[[#This Row],[Credit]]-Table1[[#This Row],[Debit]]</f>
        <v>-5</v>
      </c>
    </row>
    <row r="186" spans="1:11" x14ac:dyDescent="0.45">
      <c r="A186" s="1">
        <v>44312</v>
      </c>
      <c r="B186" t="s">
        <v>21</v>
      </c>
      <c r="C186" s="2">
        <v>164.9</v>
      </c>
      <c r="D186" s="2"/>
      <c r="E186" t="s">
        <v>22</v>
      </c>
      <c r="F186" t="s">
        <v>17</v>
      </c>
      <c r="G186" t="s">
        <v>14</v>
      </c>
      <c r="H186" t="str">
        <f>TEXT(Table1[[#This Row],[Date]],"MMM")</f>
        <v>Apr</v>
      </c>
      <c r="I186">
        <f>MONTH(Table1[[#This Row],[Date]])</f>
        <v>4</v>
      </c>
      <c r="J186" t="str">
        <f>TEXT(Table1[[#This Row],[Date]],"ddd")</f>
        <v>Mon</v>
      </c>
      <c r="K186" s="2">
        <f>Table1[[#This Row],[Credit]]-Table1[[#This Row],[Debit]]</f>
        <v>-164.9</v>
      </c>
    </row>
    <row r="187" spans="1:11" x14ac:dyDescent="0.45">
      <c r="A187" s="1">
        <v>44313</v>
      </c>
      <c r="B187" t="s">
        <v>49</v>
      </c>
      <c r="C187" s="2">
        <v>127.9</v>
      </c>
      <c r="D187" s="2"/>
      <c r="E187" t="s">
        <v>30</v>
      </c>
      <c r="F187" t="s">
        <v>28</v>
      </c>
      <c r="G187" t="s">
        <v>14</v>
      </c>
      <c r="H187" t="str">
        <f>TEXT(Table1[[#This Row],[Date]],"MMM")</f>
        <v>Apr</v>
      </c>
      <c r="I187">
        <f>MONTH(Table1[[#This Row],[Date]])</f>
        <v>4</v>
      </c>
      <c r="J187" t="str">
        <f>TEXT(Table1[[#This Row],[Date]],"ddd")</f>
        <v>Tue</v>
      </c>
      <c r="K187" s="2">
        <f>Table1[[#This Row],[Credit]]-Table1[[#This Row],[Debit]]</f>
        <v>-127.9</v>
      </c>
    </row>
    <row r="188" spans="1:11" x14ac:dyDescent="0.45">
      <c r="A188" s="1">
        <v>44313</v>
      </c>
      <c r="B188" t="s">
        <v>57</v>
      </c>
      <c r="C188" s="2">
        <v>300</v>
      </c>
      <c r="D188" s="2"/>
      <c r="E188" t="s">
        <v>27</v>
      </c>
      <c r="F188" t="s">
        <v>28</v>
      </c>
      <c r="G188" t="s">
        <v>14</v>
      </c>
      <c r="H188" t="str">
        <f>TEXT(Table1[[#This Row],[Date]],"MMM")</f>
        <v>Apr</v>
      </c>
      <c r="I188">
        <f>MONTH(Table1[[#This Row],[Date]])</f>
        <v>4</v>
      </c>
      <c r="J188" t="str">
        <f>TEXT(Table1[[#This Row],[Date]],"ddd")</f>
        <v>Tue</v>
      </c>
      <c r="K188" s="2">
        <f>Table1[[#This Row],[Credit]]-Table1[[#This Row],[Debit]]</f>
        <v>-300</v>
      </c>
    </row>
    <row r="189" spans="1:11" x14ac:dyDescent="0.45">
      <c r="A189" s="1">
        <v>44314</v>
      </c>
      <c r="B189" t="s">
        <v>29</v>
      </c>
      <c r="C189" s="2">
        <v>148.1</v>
      </c>
      <c r="D189" s="2"/>
      <c r="E189" t="s">
        <v>30</v>
      </c>
      <c r="F189" t="s">
        <v>28</v>
      </c>
      <c r="G189" t="s">
        <v>14</v>
      </c>
      <c r="H189" t="str">
        <f>TEXT(Table1[[#This Row],[Date]],"MMM")</f>
        <v>Apr</v>
      </c>
      <c r="I189">
        <f>MONTH(Table1[[#This Row],[Date]])</f>
        <v>4</v>
      </c>
      <c r="J189" t="str">
        <f>TEXT(Table1[[#This Row],[Date]],"ddd")</f>
        <v>Wed</v>
      </c>
      <c r="K189" s="2">
        <f>Table1[[#This Row],[Credit]]-Table1[[#This Row],[Debit]]</f>
        <v>-148.1</v>
      </c>
    </row>
    <row r="190" spans="1:11" x14ac:dyDescent="0.45">
      <c r="A190" s="1">
        <v>44314</v>
      </c>
      <c r="B190" t="s">
        <v>33</v>
      </c>
      <c r="C190" s="2">
        <v>26.1</v>
      </c>
      <c r="D190" s="2"/>
      <c r="E190" t="s">
        <v>34</v>
      </c>
      <c r="F190" t="s">
        <v>20</v>
      </c>
      <c r="G190" t="s">
        <v>14</v>
      </c>
      <c r="H190" t="str">
        <f>TEXT(Table1[[#This Row],[Date]],"MMM")</f>
        <v>Apr</v>
      </c>
      <c r="I190">
        <f>MONTH(Table1[[#This Row],[Date]])</f>
        <v>4</v>
      </c>
      <c r="J190" t="str">
        <f>TEXT(Table1[[#This Row],[Date]],"ddd")</f>
        <v>Wed</v>
      </c>
      <c r="K190" s="2">
        <f>Table1[[#This Row],[Credit]]-Table1[[#This Row],[Debit]]</f>
        <v>-26.1</v>
      </c>
    </row>
    <row r="191" spans="1:11" x14ac:dyDescent="0.45">
      <c r="A191" s="1">
        <v>44315</v>
      </c>
      <c r="B191" t="s">
        <v>56</v>
      </c>
      <c r="C191" s="2">
        <v>15</v>
      </c>
      <c r="D191" s="2"/>
      <c r="E191" t="s">
        <v>32</v>
      </c>
      <c r="F191" t="s">
        <v>13</v>
      </c>
      <c r="G191" t="s">
        <v>14</v>
      </c>
      <c r="H191" t="str">
        <f>TEXT(Table1[[#This Row],[Date]],"MMM")</f>
        <v>Apr</v>
      </c>
      <c r="I191">
        <f>MONTH(Table1[[#This Row],[Date]])</f>
        <v>4</v>
      </c>
      <c r="J191" t="str">
        <f>TEXT(Table1[[#This Row],[Date]],"ddd")</f>
        <v>Thu</v>
      </c>
      <c r="K191" s="2">
        <f>Table1[[#This Row],[Credit]]-Table1[[#This Row],[Debit]]</f>
        <v>-15</v>
      </c>
    </row>
    <row r="192" spans="1:11" x14ac:dyDescent="0.45">
      <c r="A192" s="1">
        <v>44315</v>
      </c>
      <c r="B192" t="s">
        <v>11</v>
      </c>
      <c r="C192" s="2">
        <v>5</v>
      </c>
      <c r="D192" s="2"/>
      <c r="E192" t="s">
        <v>12</v>
      </c>
      <c r="F192" t="s">
        <v>13</v>
      </c>
      <c r="G192" t="s">
        <v>14</v>
      </c>
      <c r="H192" t="str">
        <f>TEXT(Table1[[#This Row],[Date]],"MMM")</f>
        <v>Apr</v>
      </c>
      <c r="I192">
        <f>MONTH(Table1[[#This Row],[Date]])</f>
        <v>4</v>
      </c>
      <c r="J192" t="str">
        <f>TEXT(Table1[[#This Row],[Date]],"ddd")</f>
        <v>Thu</v>
      </c>
      <c r="K192" s="2">
        <f>Table1[[#This Row],[Credit]]-Table1[[#This Row],[Debit]]</f>
        <v>-5</v>
      </c>
    </row>
    <row r="193" spans="1:11" x14ac:dyDescent="0.45">
      <c r="A193" s="1">
        <v>44316</v>
      </c>
      <c r="B193" t="s">
        <v>11</v>
      </c>
      <c r="C193" s="2">
        <v>5</v>
      </c>
      <c r="D193" s="2"/>
      <c r="E193" t="s">
        <v>12</v>
      </c>
      <c r="F193" t="s">
        <v>13</v>
      </c>
      <c r="G193" t="s">
        <v>14</v>
      </c>
      <c r="H193" t="str">
        <f>TEXT(Table1[[#This Row],[Date]],"MMM")</f>
        <v>Apr</v>
      </c>
      <c r="I193">
        <f>MONTH(Table1[[#This Row],[Date]])</f>
        <v>4</v>
      </c>
      <c r="J193" t="str">
        <f>TEXT(Table1[[#This Row],[Date]],"ddd")</f>
        <v>Fri</v>
      </c>
      <c r="K193" s="2">
        <f>Table1[[#This Row],[Credit]]-Table1[[#This Row],[Debit]]</f>
        <v>-5</v>
      </c>
    </row>
    <row r="194" spans="1:11" x14ac:dyDescent="0.45">
      <c r="A194" s="1">
        <v>44318</v>
      </c>
      <c r="B194" t="s">
        <v>11</v>
      </c>
      <c r="C194" s="2">
        <v>5</v>
      </c>
      <c r="D194" s="2"/>
      <c r="E194" t="s">
        <v>12</v>
      </c>
      <c r="F194" t="s">
        <v>13</v>
      </c>
      <c r="G194" t="s">
        <v>14</v>
      </c>
      <c r="H194" t="str">
        <f>TEXT(Table1[[#This Row],[Date]],"MMM")</f>
        <v>May</v>
      </c>
      <c r="I194">
        <f>MONTH(Table1[[#This Row],[Date]])</f>
        <v>5</v>
      </c>
      <c r="J194" t="str">
        <f>TEXT(Table1[[#This Row],[Date]],"ddd")</f>
        <v>Sun</v>
      </c>
      <c r="K194" s="2">
        <f>Table1[[#This Row],[Credit]]-Table1[[#This Row],[Debit]]</f>
        <v>-5</v>
      </c>
    </row>
    <row r="195" spans="1:11" x14ac:dyDescent="0.45">
      <c r="A195" s="1">
        <v>44319</v>
      </c>
      <c r="B195" t="s">
        <v>7</v>
      </c>
      <c r="C195" s="2"/>
      <c r="D195" s="2">
        <v>5000</v>
      </c>
      <c r="E195" t="s">
        <v>8</v>
      </c>
      <c r="F195" t="s">
        <v>9</v>
      </c>
      <c r="G195" t="s">
        <v>10</v>
      </c>
      <c r="H195" t="str">
        <f>TEXT(Table1[[#This Row],[Date]],"MMM")</f>
        <v>May</v>
      </c>
      <c r="I195">
        <f>MONTH(Table1[[#This Row],[Date]])</f>
        <v>5</v>
      </c>
      <c r="J195" t="str">
        <f>TEXT(Table1[[#This Row],[Date]],"ddd")</f>
        <v>Mon</v>
      </c>
      <c r="K195" s="2">
        <f>Table1[[#This Row],[Credit]]-Table1[[#This Row],[Debit]]</f>
        <v>5000</v>
      </c>
    </row>
    <row r="196" spans="1:11" x14ac:dyDescent="0.45">
      <c r="A196" s="1">
        <v>44319</v>
      </c>
      <c r="B196" t="s">
        <v>15</v>
      </c>
      <c r="C196" s="2">
        <v>900</v>
      </c>
      <c r="D196" s="2"/>
      <c r="E196" t="s">
        <v>16</v>
      </c>
      <c r="F196" t="s">
        <v>17</v>
      </c>
      <c r="G196" t="s">
        <v>14</v>
      </c>
      <c r="H196" t="str">
        <f>TEXT(Table1[[#This Row],[Date]],"MMM")</f>
        <v>May</v>
      </c>
      <c r="I196">
        <f>MONTH(Table1[[#This Row],[Date]])</f>
        <v>5</v>
      </c>
      <c r="J196" t="str">
        <f>TEXT(Table1[[#This Row],[Date]],"ddd")</f>
        <v>Mon</v>
      </c>
      <c r="K196" s="2">
        <f>Table1[[#This Row],[Credit]]-Table1[[#This Row],[Debit]]</f>
        <v>-900</v>
      </c>
    </row>
    <row r="197" spans="1:11" x14ac:dyDescent="0.45">
      <c r="A197" s="1">
        <v>44319</v>
      </c>
      <c r="B197" t="s">
        <v>18</v>
      </c>
      <c r="C197" s="2">
        <v>150</v>
      </c>
      <c r="D197" s="2"/>
      <c r="E197" t="s">
        <v>19</v>
      </c>
      <c r="F197" t="s">
        <v>20</v>
      </c>
      <c r="G197" t="s">
        <v>14</v>
      </c>
      <c r="H197" t="str">
        <f>TEXT(Table1[[#This Row],[Date]],"MMM")</f>
        <v>May</v>
      </c>
      <c r="I197">
        <f>MONTH(Table1[[#This Row],[Date]])</f>
        <v>5</v>
      </c>
      <c r="J197" t="str">
        <f>TEXT(Table1[[#This Row],[Date]],"ddd")</f>
        <v>Mon</v>
      </c>
      <c r="K197" s="2">
        <f>Table1[[#This Row],[Credit]]-Table1[[#This Row],[Debit]]</f>
        <v>-150</v>
      </c>
    </row>
    <row r="198" spans="1:11" x14ac:dyDescent="0.45">
      <c r="A198" s="1">
        <v>44319</v>
      </c>
      <c r="B198" t="s">
        <v>11</v>
      </c>
      <c r="C198" s="2">
        <v>5</v>
      </c>
      <c r="D198" s="2"/>
      <c r="E198" t="s">
        <v>12</v>
      </c>
      <c r="F198" t="s">
        <v>13</v>
      </c>
      <c r="G198" t="s">
        <v>14</v>
      </c>
      <c r="H198" t="str">
        <f>TEXT(Table1[[#This Row],[Date]],"MMM")</f>
        <v>May</v>
      </c>
      <c r="I198">
        <f>MONTH(Table1[[#This Row],[Date]])</f>
        <v>5</v>
      </c>
      <c r="J198" t="str">
        <f>TEXT(Table1[[#This Row],[Date]],"ddd")</f>
        <v>Mon</v>
      </c>
      <c r="K198" s="2">
        <f>Table1[[#This Row],[Credit]]-Table1[[#This Row],[Debit]]</f>
        <v>-5</v>
      </c>
    </row>
    <row r="199" spans="1:11" x14ac:dyDescent="0.45">
      <c r="A199" s="1">
        <v>44320</v>
      </c>
      <c r="B199" t="s">
        <v>11</v>
      </c>
      <c r="C199" s="2">
        <v>5</v>
      </c>
      <c r="D199" s="2"/>
      <c r="E199" t="s">
        <v>12</v>
      </c>
      <c r="F199" t="s">
        <v>13</v>
      </c>
      <c r="G199" t="s">
        <v>14</v>
      </c>
      <c r="H199" t="str">
        <f>TEXT(Table1[[#This Row],[Date]],"MMM")</f>
        <v>May</v>
      </c>
      <c r="I199">
        <f>MONTH(Table1[[#This Row],[Date]])</f>
        <v>5</v>
      </c>
      <c r="J199" t="str">
        <f>TEXT(Table1[[#This Row],[Date]],"ddd")</f>
        <v>Tue</v>
      </c>
      <c r="K199" s="2">
        <f>Table1[[#This Row],[Credit]]-Table1[[#This Row],[Debit]]</f>
        <v>-5</v>
      </c>
    </row>
    <row r="200" spans="1:11" x14ac:dyDescent="0.45">
      <c r="A200" s="1">
        <v>44321</v>
      </c>
      <c r="B200" t="s">
        <v>11</v>
      </c>
      <c r="C200" s="2">
        <v>5</v>
      </c>
      <c r="D200" s="2"/>
      <c r="E200" t="s">
        <v>12</v>
      </c>
      <c r="F200" t="s">
        <v>13</v>
      </c>
      <c r="G200" t="s">
        <v>14</v>
      </c>
      <c r="H200" t="str">
        <f>TEXT(Table1[[#This Row],[Date]],"MMM")</f>
        <v>May</v>
      </c>
      <c r="I200">
        <f>MONTH(Table1[[#This Row],[Date]])</f>
        <v>5</v>
      </c>
      <c r="J200" t="str">
        <f>TEXT(Table1[[#This Row],[Date]],"ddd")</f>
        <v>Wed</v>
      </c>
      <c r="K200" s="2">
        <f>Table1[[#This Row],[Credit]]-Table1[[#This Row],[Debit]]</f>
        <v>-5</v>
      </c>
    </row>
    <row r="201" spans="1:11" x14ac:dyDescent="0.45">
      <c r="A201" s="1">
        <v>44322</v>
      </c>
      <c r="B201" t="s">
        <v>11</v>
      </c>
      <c r="C201" s="2">
        <v>5</v>
      </c>
      <c r="D201" s="2"/>
      <c r="E201" t="s">
        <v>12</v>
      </c>
      <c r="F201" t="s">
        <v>13</v>
      </c>
      <c r="G201" t="s">
        <v>14</v>
      </c>
      <c r="H201" t="str">
        <f>TEXT(Table1[[#This Row],[Date]],"MMM")</f>
        <v>May</v>
      </c>
      <c r="I201">
        <f>MONTH(Table1[[#This Row],[Date]])</f>
        <v>5</v>
      </c>
      <c r="J201" t="str">
        <f>TEXT(Table1[[#This Row],[Date]],"ddd")</f>
        <v>Thu</v>
      </c>
      <c r="K201" s="2">
        <f>Table1[[#This Row],[Credit]]-Table1[[#This Row],[Debit]]</f>
        <v>-5</v>
      </c>
    </row>
    <row r="202" spans="1:11" x14ac:dyDescent="0.45">
      <c r="A202" s="1">
        <v>44322</v>
      </c>
      <c r="B202" t="s">
        <v>21</v>
      </c>
      <c r="C202" s="2">
        <v>170</v>
      </c>
      <c r="D202" s="2"/>
      <c r="E202" t="s">
        <v>22</v>
      </c>
      <c r="F202" t="s">
        <v>17</v>
      </c>
      <c r="G202" t="s">
        <v>14</v>
      </c>
      <c r="H202" t="str">
        <f>TEXT(Table1[[#This Row],[Date]],"MMM")</f>
        <v>May</v>
      </c>
      <c r="I202">
        <f>MONTH(Table1[[#This Row],[Date]])</f>
        <v>5</v>
      </c>
      <c r="J202" t="str">
        <f>TEXT(Table1[[#This Row],[Date]],"ddd")</f>
        <v>Thu</v>
      </c>
      <c r="K202" s="2">
        <f>Table1[[#This Row],[Credit]]-Table1[[#This Row],[Debit]]</f>
        <v>-170</v>
      </c>
    </row>
    <row r="203" spans="1:11" x14ac:dyDescent="0.45">
      <c r="A203" s="1">
        <v>44325</v>
      </c>
      <c r="B203" t="s">
        <v>23</v>
      </c>
      <c r="C203" s="2">
        <v>54.1</v>
      </c>
      <c r="D203" s="2"/>
      <c r="E203" t="s">
        <v>24</v>
      </c>
      <c r="F203" t="s">
        <v>17</v>
      </c>
      <c r="G203" t="s">
        <v>14</v>
      </c>
      <c r="H203" t="str">
        <f>TEXT(Table1[[#This Row],[Date]],"MMM")</f>
        <v>May</v>
      </c>
      <c r="I203">
        <f>MONTH(Table1[[#This Row],[Date]])</f>
        <v>5</v>
      </c>
      <c r="J203" t="str">
        <f>TEXT(Table1[[#This Row],[Date]],"ddd")</f>
        <v>Sun</v>
      </c>
      <c r="K203" s="2">
        <f>Table1[[#This Row],[Credit]]-Table1[[#This Row],[Debit]]</f>
        <v>-54.1</v>
      </c>
    </row>
    <row r="204" spans="1:11" x14ac:dyDescent="0.45">
      <c r="A204" s="1">
        <v>44325</v>
      </c>
      <c r="B204" t="s">
        <v>11</v>
      </c>
      <c r="C204" s="2">
        <v>5</v>
      </c>
      <c r="D204" s="2"/>
      <c r="E204" t="s">
        <v>12</v>
      </c>
      <c r="F204" t="s">
        <v>13</v>
      </c>
      <c r="G204" t="s">
        <v>14</v>
      </c>
      <c r="H204" t="str">
        <f>TEXT(Table1[[#This Row],[Date]],"MMM")</f>
        <v>May</v>
      </c>
      <c r="I204">
        <f>MONTH(Table1[[#This Row],[Date]])</f>
        <v>5</v>
      </c>
      <c r="J204" t="str">
        <f>TEXT(Table1[[#This Row],[Date]],"ddd")</f>
        <v>Sun</v>
      </c>
      <c r="K204" s="2">
        <f>Table1[[#This Row],[Credit]]-Table1[[#This Row],[Debit]]</f>
        <v>-5</v>
      </c>
    </row>
    <row r="205" spans="1:11" x14ac:dyDescent="0.45">
      <c r="A205" s="1">
        <v>44326</v>
      </c>
      <c r="B205" t="s">
        <v>11</v>
      </c>
      <c r="C205" s="2">
        <v>5</v>
      </c>
      <c r="D205" s="2"/>
      <c r="E205" t="s">
        <v>12</v>
      </c>
      <c r="F205" t="s">
        <v>13</v>
      </c>
      <c r="G205" t="s">
        <v>14</v>
      </c>
      <c r="H205" t="str">
        <f>TEXT(Table1[[#This Row],[Date]],"MMM")</f>
        <v>May</v>
      </c>
      <c r="I205">
        <f>MONTH(Table1[[#This Row],[Date]])</f>
        <v>5</v>
      </c>
      <c r="J205" t="str">
        <f>TEXT(Table1[[#This Row],[Date]],"ddd")</f>
        <v>Mon</v>
      </c>
      <c r="K205" s="2">
        <f>Table1[[#This Row],[Credit]]-Table1[[#This Row],[Debit]]</f>
        <v>-5</v>
      </c>
    </row>
    <row r="206" spans="1:11" x14ac:dyDescent="0.45">
      <c r="A206" s="1">
        <v>44327</v>
      </c>
      <c r="B206" t="s">
        <v>25</v>
      </c>
      <c r="C206" s="2">
        <v>81</v>
      </c>
      <c r="D206" s="2"/>
      <c r="E206" t="s">
        <v>48</v>
      </c>
      <c r="F206" t="s">
        <v>20</v>
      </c>
      <c r="G206" t="s">
        <v>14</v>
      </c>
      <c r="H206" t="str">
        <f>TEXT(Table1[[#This Row],[Date]],"MMM")</f>
        <v>May</v>
      </c>
      <c r="I206">
        <f>MONTH(Table1[[#This Row],[Date]])</f>
        <v>5</v>
      </c>
      <c r="J206" t="str">
        <f>TEXT(Table1[[#This Row],[Date]],"ddd")</f>
        <v>Tue</v>
      </c>
      <c r="K206" s="2">
        <f>Table1[[#This Row],[Credit]]-Table1[[#This Row],[Debit]]</f>
        <v>-81</v>
      </c>
    </row>
    <row r="207" spans="1:11" x14ac:dyDescent="0.45">
      <c r="A207" s="1">
        <v>44327</v>
      </c>
      <c r="B207" t="s">
        <v>11</v>
      </c>
      <c r="C207" s="2">
        <v>5</v>
      </c>
      <c r="D207" s="2"/>
      <c r="E207" t="s">
        <v>12</v>
      </c>
      <c r="F207" t="s">
        <v>13</v>
      </c>
      <c r="G207" t="s">
        <v>14</v>
      </c>
      <c r="H207" t="str">
        <f>TEXT(Table1[[#This Row],[Date]],"MMM")</f>
        <v>May</v>
      </c>
      <c r="I207">
        <f>MONTH(Table1[[#This Row],[Date]])</f>
        <v>5</v>
      </c>
      <c r="J207" t="str">
        <f>TEXT(Table1[[#This Row],[Date]],"ddd")</f>
        <v>Tue</v>
      </c>
      <c r="K207" s="2">
        <f>Table1[[#This Row],[Credit]]-Table1[[#This Row],[Debit]]</f>
        <v>-5</v>
      </c>
    </row>
    <row r="208" spans="1:11" x14ac:dyDescent="0.45">
      <c r="A208" s="1">
        <v>44328</v>
      </c>
      <c r="B208" t="s">
        <v>11</v>
      </c>
      <c r="C208" s="2">
        <v>5</v>
      </c>
      <c r="D208" s="2"/>
      <c r="E208" t="s">
        <v>12</v>
      </c>
      <c r="F208" t="s">
        <v>13</v>
      </c>
      <c r="G208" t="s">
        <v>14</v>
      </c>
      <c r="H208" t="str">
        <f>TEXT(Table1[[#This Row],[Date]],"MMM")</f>
        <v>May</v>
      </c>
      <c r="I208">
        <f>MONTH(Table1[[#This Row],[Date]])</f>
        <v>5</v>
      </c>
      <c r="J208" t="str">
        <f>TEXT(Table1[[#This Row],[Date]],"ddd")</f>
        <v>Wed</v>
      </c>
      <c r="K208" s="2">
        <f>Table1[[#This Row],[Credit]]-Table1[[#This Row],[Debit]]</f>
        <v>-5</v>
      </c>
    </row>
    <row r="209" spans="1:11" x14ac:dyDescent="0.45">
      <c r="A209" s="1">
        <v>44329</v>
      </c>
      <c r="B209" t="s">
        <v>21</v>
      </c>
      <c r="C209" s="2">
        <v>139.1</v>
      </c>
      <c r="D209" s="2"/>
      <c r="E209" t="s">
        <v>22</v>
      </c>
      <c r="F209" t="s">
        <v>17</v>
      </c>
      <c r="G209" t="s">
        <v>14</v>
      </c>
      <c r="H209" t="str">
        <f>TEXT(Table1[[#This Row],[Date]],"MMM")</f>
        <v>May</v>
      </c>
      <c r="I209">
        <f>MONTH(Table1[[#This Row],[Date]])</f>
        <v>5</v>
      </c>
      <c r="J209" t="str">
        <f>TEXT(Table1[[#This Row],[Date]],"ddd")</f>
        <v>Thu</v>
      </c>
      <c r="K209" s="2">
        <f>Table1[[#This Row],[Credit]]-Table1[[#This Row],[Debit]]</f>
        <v>-139.1</v>
      </c>
    </row>
    <row r="210" spans="1:11" x14ac:dyDescent="0.45">
      <c r="A210" s="1">
        <v>44329</v>
      </c>
      <c r="B210" t="s">
        <v>11</v>
      </c>
      <c r="C210" s="2">
        <v>5</v>
      </c>
      <c r="D210" s="2"/>
      <c r="E210" t="s">
        <v>12</v>
      </c>
      <c r="F210" t="s">
        <v>13</v>
      </c>
      <c r="G210" t="s">
        <v>14</v>
      </c>
      <c r="H210" t="str">
        <f>TEXT(Table1[[#This Row],[Date]],"MMM")</f>
        <v>May</v>
      </c>
      <c r="I210">
        <f>MONTH(Table1[[#This Row],[Date]])</f>
        <v>5</v>
      </c>
      <c r="J210" t="str">
        <f>TEXT(Table1[[#This Row],[Date]],"ddd")</f>
        <v>Thu</v>
      </c>
      <c r="K210" s="2">
        <f>Table1[[#This Row],[Credit]]-Table1[[#This Row],[Debit]]</f>
        <v>-5</v>
      </c>
    </row>
    <row r="211" spans="1:11" x14ac:dyDescent="0.45">
      <c r="A211" s="1">
        <v>44330</v>
      </c>
      <c r="B211" t="s">
        <v>11</v>
      </c>
      <c r="C211" s="2">
        <v>5</v>
      </c>
      <c r="D211" s="2"/>
      <c r="E211" t="s">
        <v>12</v>
      </c>
      <c r="F211" t="s">
        <v>13</v>
      </c>
      <c r="G211" t="s">
        <v>14</v>
      </c>
      <c r="H211" t="str">
        <f>TEXT(Table1[[#This Row],[Date]],"MMM")</f>
        <v>May</v>
      </c>
      <c r="I211">
        <f>MONTH(Table1[[#This Row],[Date]])</f>
        <v>5</v>
      </c>
      <c r="J211" t="str">
        <f>TEXT(Table1[[#This Row],[Date]],"ddd")</f>
        <v>Fri</v>
      </c>
      <c r="K211" s="2">
        <f>Table1[[#This Row],[Credit]]-Table1[[#This Row],[Debit]]</f>
        <v>-5</v>
      </c>
    </row>
    <row r="212" spans="1:11" x14ac:dyDescent="0.45">
      <c r="A212" s="1">
        <v>44330</v>
      </c>
      <c r="B212" t="s">
        <v>26</v>
      </c>
      <c r="C212" s="2">
        <v>43.9</v>
      </c>
      <c r="D212" s="2"/>
      <c r="E212" t="s">
        <v>27</v>
      </c>
      <c r="F212" t="s">
        <v>28</v>
      </c>
      <c r="G212" t="s">
        <v>14</v>
      </c>
      <c r="H212" t="str">
        <f>TEXT(Table1[[#This Row],[Date]],"MMM")</f>
        <v>May</v>
      </c>
      <c r="I212">
        <f>MONTH(Table1[[#This Row],[Date]])</f>
        <v>5</v>
      </c>
      <c r="J212" t="str">
        <f>TEXT(Table1[[#This Row],[Date]],"ddd")</f>
        <v>Fri</v>
      </c>
      <c r="K212" s="2">
        <f>Table1[[#This Row],[Credit]]-Table1[[#This Row],[Debit]]</f>
        <v>-43.9</v>
      </c>
    </row>
    <row r="213" spans="1:11" x14ac:dyDescent="0.45">
      <c r="A213" s="1">
        <v>44330</v>
      </c>
      <c r="B213" t="s">
        <v>29</v>
      </c>
      <c r="C213" s="2">
        <v>101.80000000000001</v>
      </c>
      <c r="D213" s="2"/>
      <c r="E213" t="s">
        <v>30</v>
      </c>
      <c r="F213" t="s">
        <v>28</v>
      </c>
      <c r="G213" t="s">
        <v>14</v>
      </c>
      <c r="H213" t="str">
        <f>TEXT(Table1[[#This Row],[Date]],"MMM")</f>
        <v>May</v>
      </c>
      <c r="I213">
        <f>MONTH(Table1[[#This Row],[Date]])</f>
        <v>5</v>
      </c>
      <c r="J213" t="str">
        <f>TEXT(Table1[[#This Row],[Date]],"ddd")</f>
        <v>Fri</v>
      </c>
      <c r="K213" s="2">
        <f>Table1[[#This Row],[Credit]]-Table1[[#This Row],[Debit]]</f>
        <v>-101.80000000000001</v>
      </c>
    </row>
    <row r="214" spans="1:11" x14ac:dyDescent="0.45">
      <c r="A214" s="1">
        <v>44330</v>
      </c>
      <c r="B214" t="s">
        <v>31</v>
      </c>
      <c r="C214" s="2">
        <v>55.9</v>
      </c>
      <c r="D214" s="2"/>
      <c r="E214" t="s">
        <v>32</v>
      </c>
      <c r="F214" t="s">
        <v>13</v>
      </c>
      <c r="G214" t="s">
        <v>14</v>
      </c>
      <c r="H214" t="str">
        <f>TEXT(Table1[[#This Row],[Date]],"MMM")</f>
        <v>May</v>
      </c>
      <c r="I214">
        <f>MONTH(Table1[[#This Row],[Date]])</f>
        <v>5</v>
      </c>
      <c r="J214" t="str">
        <f>TEXT(Table1[[#This Row],[Date]],"ddd")</f>
        <v>Fri</v>
      </c>
      <c r="K214" s="2">
        <f>Table1[[#This Row],[Credit]]-Table1[[#This Row],[Debit]]</f>
        <v>-55.9</v>
      </c>
    </row>
    <row r="215" spans="1:11" x14ac:dyDescent="0.45">
      <c r="A215" s="1">
        <v>44331</v>
      </c>
      <c r="B215" t="s">
        <v>33</v>
      </c>
      <c r="C215" s="2">
        <v>32</v>
      </c>
      <c r="D215" s="2"/>
      <c r="E215" t="s">
        <v>34</v>
      </c>
      <c r="F215" t="s">
        <v>20</v>
      </c>
      <c r="G215" t="s">
        <v>14</v>
      </c>
      <c r="H215" t="str">
        <f>TEXT(Table1[[#This Row],[Date]],"MMM")</f>
        <v>May</v>
      </c>
      <c r="I215">
        <f>MONTH(Table1[[#This Row],[Date]])</f>
        <v>5</v>
      </c>
      <c r="J215" t="str">
        <f>TEXT(Table1[[#This Row],[Date]],"ddd")</f>
        <v>Sat</v>
      </c>
      <c r="K215" s="2">
        <f>Table1[[#This Row],[Credit]]-Table1[[#This Row],[Debit]]</f>
        <v>-32</v>
      </c>
    </row>
    <row r="216" spans="1:11" x14ac:dyDescent="0.45">
      <c r="A216" s="1">
        <v>44332</v>
      </c>
      <c r="B216" t="s">
        <v>35</v>
      </c>
      <c r="C216" s="2"/>
      <c r="D216" s="2">
        <v>1000</v>
      </c>
      <c r="E216" t="s">
        <v>36</v>
      </c>
      <c r="F216" t="s">
        <v>37</v>
      </c>
      <c r="G216" t="s">
        <v>10</v>
      </c>
      <c r="H216" t="str">
        <f>TEXT(Table1[[#This Row],[Date]],"MMM")</f>
        <v>May</v>
      </c>
      <c r="I216">
        <f>MONTH(Table1[[#This Row],[Date]])</f>
        <v>5</v>
      </c>
      <c r="J216" t="str">
        <f>TEXT(Table1[[#This Row],[Date]],"ddd")</f>
        <v>Sun</v>
      </c>
      <c r="K216" s="2">
        <f>Table1[[#This Row],[Credit]]-Table1[[#This Row],[Debit]]</f>
        <v>1000</v>
      </c>
    </row>
    <row r="217" spans="1:11" x14ac:dyDescent="0.45">
      <c r="A217" s="1">
        <v>44332</v>
      </c>
      <c r="B217" t="s">
        <v>11</v>
      </c>
      <c r="C217" s="2">
        <v>5</v>
      </c>
      <c r="D217" s="2"/>
      <c r="E217" t="s">
        <v>12</v>
      </c>
      <c r="F217" t="s">
        <v>13</v>
      </c>
      <c r="G217" t="s">
        <v>14</v>
      </c>
      <c r="H217" t="str">
        <f>TEXT(Table1[[#This Row],[Date]],"MMM")</f>
        <v>May</v>
      </c>
      <c r="I217">
        <f>MONTH(Table1[[#This Row],[Date]])</f>
        <v>5</v>
      </c>
      <c r="J217" t="str">
        <f>TEXT(Table1[[#This Row],[Date]],"ddd")</f>
        <v>Sun</v>
      </c>
      <c r="K217" s="2">
        <f>Table1[[#This Row],[Credit]]-Table1[[#This Row],[Debit]]</f>
        <v>-5</v>
      </c>
    </row>
    <row r="218" spans="1:11" x14ac:dyDescent="0.45">
      <c r="A218" s="1">
        <v>44333</v>
      </c>
      <c r="B218" t="s">
        <v>11</v>
      </c>
      <c r="C218" s="2">
        <v>5</v>
      </c>
      <c r="D218" s="2"/>
      <c r="E218" t="s">
        <v>12</v>
      </c>
      <c r="F218" t="s">
        <v>13</v>
      </c>
      <c r="G218" t="s">
        <v>14</v>
      </c>
      <c r="H218" t="str">
        <f>TEXT(Table1[[#This Row],[Date]],"MMM")</f>
        <v>May</v>
      </c>
      <c r="I218">
        <f>MONTH(Table1[[#This Row],[Date]])</f>
        <v>5</v>
      </c>
      <c r="J218" t="str">
        <f>TEXT(Table1[[#This Row],[Date]],"ddd")</f>
        <v>Mon</v>
      </c>
      <c r="K218" s="2">
        <f>Table1[[#This Row],[Credit]]-Table1[[#This Row],[Debit]]</f>
        <v>-5</v>
      </c>
    </row>
    <row r="219" spans="1:11" x14ac:dyDescent="0.45">
      <c r="A219" s="1">
        <v>44333</v>
      </c>
      <c r="B219" t="s">
        <v>52</v>
      </c>
      <c r="C219" s="2">
        <v>75</v>
      </c>
      <c r="D219" s="2"/>
      <c r="E219" t="s">
        <v>53</v>
      </c>
      <c r="F219" t="s">
        <v>54</v>
      </c>
      <c r="G219" t="s">
        <v>14</v>
      </c>
      <c r="H219" t="str">
        <f>TEXT(Table1[[#This Row],[Date]],"MMM")</f>
        <v>May</v>
      </c>
      <c r="I219">
        <f>MONTH(Table1[[#This Row],[Date]])</f>
        <v>5</v>
      </c>
      <c r="J219" t="str">
        <f>TEXT(Table1[[#This Row],[Date]],"ddd")</f>
        <v>Mon</v>
      </c>
      <c r="K219" s="2">
        <f>Table1[[#This Row],[Credit]]-Table1[[#This Row],[Debit]]</f>
        <v>-75</v>
      </c>
    </row>
    <row r="220" spans="1:11" x14ac:dyDescent="0.45">
      <c r="A220" s="1">
        <v>44333</v>
      </c>
      <c r="B220" t="s">
        <v>39</v>
      </c>
      <c r="C220" s="2">
        <v>40</v>
      </c>
      <c r="D220" s="2"/>
      <c r="E220" t="s">
        <v>39</v>
      </c>
      <c r="F220" t="s">
        <v>17</v>
      </c>
      <c r="G220" t="s">
        <v>14</v>
      </c>
      <c r="H220" t="str">
        <f>TEXT(Table1[[#This Row],[Date]],"MMM")</f>
        <v>May</v>
      </c>
      <c r="I220">
        <f>MONTH(Table1[[#This Row],[Date]])</f>
        <v>5</v>
      </c>
      <c r="J220" t="str">
        <f>TEXT(Table1[[#This Row],[Date]],"ddd")</f>
        <v>Mon</v>
      </c>
      <c r="K220" s="2">
        <f>Table1[[#This Row],[Credit]]-Table1[[#This Row],[Debit]]</f>
        <v>-40</v>
      </c>
    </row>
    <row r="221" spans="1:11" x14ac:dyDescent="0.45">
      <c r="A221" s="1">
        <v>44334</v>
      </c>
      <c r="B221" t="s">
        <v>40</v>
      </c>
      <c r="C221" s="2">
        <v>49</v>
      </c>
      <c r="D221" s="2"/>
      <c r="E221" t="s">
        <v>41</v>
      </c>
      <c r="F221" t="s">
        <v>28</v>
      </c>
      <c r="G221" t="s">
        <v>14</v>
      </c>
      <c r="H221" t="str">
        <f>TEXT(Table1[[#This Row],[Date]],"MMM")</f>
        <v>May</v>
      </c>
      <c r="I221">
        <f>MONTH(Table1[[#This Row],[Date]])</f>
        <v>5</v>
      </c>
      <c r="J221" t="str">
        <f>TEXT(Table1[[#This Row],[Date]],"ddd")</f>
        <v>Tue</v>
      </c>
      <c r="K221" s="2">
        <f>Table1[[#This Row],[Credit]]-Table1[[#This Row],[Debit]]</f>
        <v>-49</v>
      </c>
    </row>
    <row r="222" spans="1:11" x14ac:dyDescent="0.45">
      <c r="A222" s="1">
        <v>44334</v>
      </c>
      <c r="B222" t="s">
        <v>42</v>
      </c>
      <c r="C222" s="2">
        <v>35</v>
      </c>
      <c r="D222" s="2"/>
      <c r="E222" t="s">
        <v>27</v>
      </c>
      <c r="F222" t="s">
        <v>28</v>
      </c>
      <c r="G222" t="s">
        <v>14</v>
      </c>
      <c r="H222" t="str">
        <f>TEXT(Table1[[#This Row],[Date]],"MMM")</f>
        <v>May</v>
      </c>
      <c r="I222">
        <f>MONTH(Table1[[#This Row],[Date]])</f>
        <v>5</v>
      </c>
      <c r="J222" t="str">
        <f>TEXT(Table1[[#This Row],[Date]],"ddd")</f>
        <v>Tue</v>
      </c>
      <c r="K222" s="2">
        <f>Table1[[#This Row],[Credit]]-Table1[[#This Row],[Debit]]</f>
        <v>-35</v>
      </c>
    </row>
    <row r="223" spans="1:11" x14ac:dyDescent="0.45">
      <c r="A223" s="1">
        <v>44334</v>
      </c>
      <c r="B223" t="s">
        <v>11</v>
      </c>
      <c r="C223" s="2">
        <v>5</v>
      </c>
      <c r="D223" s="2"/>
      <c r="E223" t="s">
        <v>12</v>
      </c>
      <c r="F223" t="s">
        <v>13</v>
      </c>
      <c r="G223" t="s">
        <v>14</v>
      </c>
      <c r="H223" t="str">
        <f>TEXT(Table1[[#This Row],[Date]],"MMM")</f>
        <v>May</v>
      </c>
      <c r="I223">
        <f>MONTH(Table1[[#This Row],[Date]])</f>
        <v>5</v>
      </c>
      <c r="J223" t="str">
        <f>TEXT(Table1[[#This Row],[Date]],"ddd")</f>
        <v>Tue</v>
      </c>
      <c r="K223" s="2">
        <f>Table1[[#This Row],[Credit]]-Table1[[#This Row],[Debit]]</f>
        <v>-5</v>
      </c>
    </row>
    <row r="224" spans="1:11" x14ac:dyDescent="0.45">
      <c r="A224" s="1">
        <v>44335</v>
      </c>
      <c r="B224" t="s">
        <v>11</v>
      </c>
      <c r="C224" s="2">
        <v>5</v>
      </c>
      <c r="D224" s="2"/>
      <c r="E224" t="s">
        <v>12</v>
      </c>
      <c r="F224" t="s">
        <v>13</v>
      </c>
      <c r="G224" t="s">
        <v>14</v>
      </c>
      <c r="H224" t="str">
        <f>TEXT(Table1[[#This Row],[Date]],"MMM")</f>
        <v>May</v>
      </c>
      <c r="I224">
        <f>MONTH(Table1[[#This Row],[Date]])</f>
        <v>5</v>
      </c>
      <c r="J224" t="str">
        <f>TEXT(Table1[[#This Row],[Date]],"ddd")</f>
        <v>Wed</v>
      </c>
      <c r="K224" s="2">
        <f>Table1[[#This Row],[Credit]]-Table1[[#This Row],[Debit]]</f>
        <v>-5</v>
      </c>
    </row>
    <row r="225" spans="1:11" x14ac:dyDescent="0.45">
      <c r="A225" s="1">
        <v>44336</v>
      </c>
      <c r="B225" t="s">
        <v>11</v>
      </c>
      <c r="C225" s="2">
        <v>5</v>
      </c>
      <c r="D225" s="2"/>
      <c r="E225" t="s">
        <v>12</v>
      </c>
      <c r="F225" t="s">
        <v>13</v>
      </c>
      <c r="G225" t="s">
        <v>14</v>
      </c>
      <c r="H225" t="str">
        <f>TEXT(Table1[[#This Row],[Date]],"MMM")</f>
        <v>May</v>
      </c>
      <c r="I225">
        <f>MONTH(Table1[[#This Row],[Date]])</f>
        <v>5</v>
      </c>
      <c r="J225" t="str">
        <f>TEXT(Table1[[#This Row],[Date]],"ddd")</f>
        <v>Thu</v>
      </c>
      <c r="K225" s="2">
        <f>Table1[[#This Row],[Credit]]-Table1[[#This Row],[Debit]]</f>
        <v>-5</v>
      </c>
    </row>
    <row r="226" spans="1:11" x14ac:dyDescent="0.45">
      <c r="A226" s="1">
        <v>44336</v>
      </c>
      <c r="B226" t="s">
        <v>21</v>
      </c>
      <c r="C226" s="2">
        <v>174</v>
      </c>
      <c r="D226" s="2"/>
      <c r="E226" t="s">
        <v>22</v>
      </c>
      <c r="F226" t="s">
        <v>17</v>
      </c>
      <c r="G226" t="s">
        <v>14</v>
      </c>
      <c r="H226" t="str">
        <f>TEXT(Table1[[#This Row],[Date]],"MMM")</f>
        <v>May</v>
      </c>
      <c r="I226">
        <f>MONTH(Table1[[#This Row],[Date]])</f>
        <v>5</v>
      </c>
      <c r="J226" t="str">
        <f>TEXT(Table1[[#This Row],[Date]],"ddd")</f>
        <v>Thu</v>
      </c>
      <c r="K226" s="2">
        <f>Table1[[#This Row],[Credit]]-Table1[[#This Row],[Debit]]</f>
        <v>-174</v>
      </c>
    </row>
    <row r="227" spans="1:11" x14ac:dyDescent="0.45">
      <c r="A227" s="1">
        <v>44337</v>
      </c>
      <c r="B227" t="s">
        <v>43</v>
      </c>
      <c r="C227" s="2">
        <v>41.1</v>
      </c>
      <c r="D227" s="2"/>
      <c r="E227" t="s">
        <v>32</v>
      </c>
      <c r="F227" t="s">
        <v>13</v>
      </c>
      <c r="G227" t="s">
        <v>14</v>
      </c>
      <c r="H227" t="str">
        <f>TEXT(Table1[[#This Row],[Date]],"MMM")</f>
        <v>May</v>
      </c>
      <c r="I227">
        <f>MONTH(Table1[[#This Row],[Date]])</f>
        <v>5</v>
      </c>
      <c r="J227" t="str">
        <f>TEXT(Table1[[#This Row],[Date]],"ddd")</f>
        <v>Fri</v>
      </c>
      <c r="K227" s="2">
        <f>Table1[[#This Row],[Credit]]-Table1[[#This Row],[Debit]]</f>
        <v>-41.1</v>
      </c>
    </row>
    <row r="228" spans="1:11" x14ac:dyDescent="0.45">
      <c r="A228" s="1">
        <v>44338</v>
      </c>
      <c r="B228" t="s">
        <v>44</v>
      </c>
      <c r="C228" s="2">
        <v>16.2</v>
      </c>
      <c r="D228" s="2"/>
      <c r="E228" t="s">
        <v>32</v>
      </c>
      <c r="F228" t="s">
        <v>13</v>
      </c>
      <c r="G228" t="s">
        <v>14</v>
      </c>
      <c r="H228" t="str">
        <f>TEXT(Table1[[#This Row],[Date]],"MMM")</f>
        <v>May</v>
      </c>
      <c r="I228">
        <f>MONTH(Table1[[#This Row],[Date]])</f>
        <v>5</v>
      </c>
      <c r="J228" t="str">
        <f>TEXT(Table1[[#This Row],[Date]],"ddd")</f>
        <v>Sat</v>
      </c>
      <c r="K228" s="2">
        <f>Table1[[#This Row],[Credit]]-Table1[[#This Row],[Debit]]</f>
        <v>-16.2</v>
      </c>
    </row>
    <row r="229" spans="1:11" x14ac:dyDescent="0.45">
      <c r="A229" s="1">
        <v>44339</v>
      </c>
      <c r="B229" t="s">
        <v>45</v>
      </c>
      <c r="C229" s="2">
        <v>55</v>
      </c>
      <c r="D229" s="2"/>
      <c r="E229" t="s">
        <v>46</v>
      </c>
      <c r="F229" t="s">
        <v>47</v>
      </c>
      <c r="G229" t="s">
        <v>14</v>
      </c>
      <c r="H229" t="str">
        <f>TEXT(Table1[[#This Row],[Date]],"MMM")</f>
        <v>May</v>
      </c>
      <c r="I229">
        <f>MONTH(Table1[[#This Row],[Date]])</f>
        <v>5</v>
      </c>
      <c r="J229" t="str">
        <f>TEXT(Table1[[#This Row],[Date]],"ddd")</f>
        <v>Sun</v>
      </c>
      <c r="K229" s="2">
        <f>Table1[[#This Row],[Credit]]-Table1[[#This Row],[Debit]]</f>
        <v>-55</v>
      </c>
    </row>
    <row r="230" spans="1:11" x14ac:dyDescent="0.45">
      <c r="A230" s="1">
        <v>44339</v>
      </c>
      <c r="B230" t="s">
        <v>25</v>
      </c>
      <c r="C230" s="2">
        <v>67</v>
      </c>
      <c r="D230" s="2"/>
      <c r="E230" t="s">
        <v>48</v>
      </c>
      <c r="F230" t="s">
        <v>20</v>
      </c>
      <c r="G230" t="s">
        <v>14</v>
      </c>
      <c r="H230" t="str">
        <f>TEXT(Table1[[#This Row],[Date]],"MMM")</f>
        <v>May</v>
      </c>
      <c r="I230">
        <f>MONTH(Table1[[#This Row],[Date]])</f>
        <v>5</v>
      </c>
      <c r="J230" t="str">
        <f>TEXT(Table1[[#This Row],[Date]],"ddd")</f>
        <v>Sun</v>
      </c>
      <c r="K230" s="2">
        <f>Table1[[#This Row],[Credit]]-Table1[[#This Row],[Debit]]</f>
        <v>-67</v>
      </c>
    </row>
    <row r="231" spans="1:11" x14ac:dyDescent="0.45">
      <c r="A231" s="1">
        <v>44339</v>
      </c>
      <c r="B231" t="s">
        <v>11</v>
      </c>
      <c r="C231" s="2">
        <v>5</v>
      </c>
      <c r="D231" s="2"/>
      <c r="E231" t="s">
        <v>12</v>
      </c>
      <c r="F231" t="s">
        <v>13</v>
      </c>
      <c r="G231" t="s">
        <v>14</v>
      </c>
      <c r="H231" t="str">
        <f>TEXT(Table1[[#This Row],[Date]],"MMM")</f>
        <v>May</v>
      </c>
      <c r="I231">
        <f>MONTH(Table1[[#This Row],[Date]])</f>
        <v>5</v>
      </c>
      <c r="J231" t="str">
        <f>TEXT(Table1[[#This Row],[Date]],"ddd")</f>
        <v>Sun</v>
      </c>
      <c r="K231" s="2">
        <f>Table1[[#This Row],[Credit]]-Table1[[#This Row],[Debit]]</f>
        <v>-5</v>
      </c>
    </row>
    <row r="232" spans="1:11" x14ac:dyDescent="0.45">
      <c r="A232" s="1">
        <v>44340</v>
      </c>
      <c r="B232" t="s">
        <v>11</v>
      </c>
      <c r="C232" s="2">
        <v>5</v>
      </c>
      <c r="D232" s="2"/>
      <c r="E232" t="s">
        <v>12</v>
      </c>
      <c r="F232" t="s">
        <v>13</v>
      </c>
      <c r="G232" t="s">
        <v>14</v>
      </c>
      <c r="H232" t="str">
        <f>TEXT(Table1[[#This Row],[Date]],"MMM")</f>
        <v>May</v>
      </c>
      <c r="I232">
        <f>MONTH(Table1[[#This Row],[Date]])</f>
        <v>5</v>
      </c>
      <c r="J232" t="str">
        <f>TEXT(Table1[[#This Row],[Date]],"ddd")</f>
        <v>Mon</v>
      </c>
      <c r="K232" s="2">
        <f>Table1[[#This Row],[Credit]]-Table1[[#This Row],[Debit]]</f>
        <v>-5</v>
      </c>
    </row>
    <row r="233" spans="1:11" x14ac:dyDescent="0.45">
      <c r="A233" s="1">
        <v>44341</v>
      </c>
      <c r="B233" t="s">
        <v>11</v>
      </c>
      <c r="C233" s="2">
        <v>5</v>
      </c>
      <c r="D233" s="2"/>
      <c r="E233" t="s">
        <v>12</v>
      </c>
      <c r="F233" t="s">
        <v>13</v>
      </c>
      <c r="G233" t="s">
        <v>14</v>
      </c>
      <c r="H233" t="str">
        <f>TEXT(Table1[[#This Row],[Date]],"MMM")</f>
        <v>May</v>
      </c>
      <c r="I233">
        <f>MONTH(Table1[[#This Row],[Date]])</f>
        <v>5</v>
      </c>
      <c r="J233" t="str">
        <f>TEXT(Table1[[#This Row],[Date]],"ddd")</f>
        <v>Tue</v>
      </c>
      <c r="K233" s="2">
        <f>Table1[[#This Row],[Credit]]-Table1[[#This Row],[Debit]]</f>
        <v>-5</v>
      </c>
    </row>
    <row r="234" spans="1:11" x14ac:dyDescent="0.45">
      <c r="A234" s="1">
        <v>44342</v>
      </c>
      <c r="B234" t="s">
        <v>11</v>
      </c>
      <c r="C234" s="2">
        <v>5</v>
      </c>
      <c r="D234" s="2"/>
      <c r="E234" t="s">
        <v>12</v>
      </c>
      <c r="F234" t="s">
        <v>13</v>
      </c>
      <c r="G234" t="s">
        <v>14</v>
      </c>
      <c r="H234" t="str">
        <f>TEXT(Table1[[#This Row],[Date]],"MMM")</f>
        <v>May</v>
      </c>
      <c r="I234">
        <f>MONTH(Table1[[#This Row],[Date]])</f>
        <v>5</v>
      </c>
      <c r="J234" t="str">
        <f>TEXT(Table1[[#This Row],[Date]],"ddd")</f>
        <v>Wed</v>
      </c>
      <c r="K234" s="2">
        <f>Table1[[#This Row],[Credit]]-Table1[[#This Row],[Debit]]</f>
        <v>-5</v>
      </c>
    </row>
    <row r="235" spans="1:11" x14ac:dyDescent="0.45">
      <c r="A235" s="1">
        <v>44343</v>
      </c>
      <c r="B235" t="s">
        <v>11</v>
      </c>
      <c r="C235" s="2">
        <v>5</v>
      </c>
      <c r="D235" s="2"/>
      <c r="E235" t="s">
        <v>12</v>
      </c>
      <c r="F235" t="s">
        <v>13</v>
      </c>
      <c r="G235" t="s">
        <v>14</v>
      </c>
      <c r="H235" t="str">
        <f>TEXT(Table1[[#This Row],[Date]],"MMM")</f>
        <v>May</v>
      </c>
      <c r="I235">
        <f>MONTH(Table1[[#This Row],[Date]])</f>
        <v>5</v>
      </c>
      <c r="J235" t="str">
        <f>TEXT(Table1[[#This Row],[Date]],"ddd")</f>
        <v>Thu</v>
      </c>
      <c r="K235" s="2">
        <f>Table1[[#This Row],[Credit]]-Table1[[#This Row],[Debit]]</f>
        <v>-5</v>
      </c>
    </row>
    <row r="236" spans="1:11" x14ac:dyDescent="0.45">
      <c r="A236" s="1">
        <v>44343</v>
      </c>
      <c r="B236" t="s">
        <v>21</v>
      </c>
      <c r="C236" s="2">
        <v>165.8</v>
      </c>
      <c r="D236" s="2"/>
      <c r="E236" t="s">
        <v>22</v>
      </c>
      <c r="F236" t="s">
        <v>17</v>
      </c>
      <c r="G236" t="s">
        <v>14</v>
      </c>
      <c r="H236" t="str">
        <f>TEXT(Table1[[#This Row],[Date]],"MMM")</f>
        <v>May</v>
      </c>
      <c r="I236">
        <f>MONTH(Table1[[#This Row],[Date]])</f>
        <v>5</v>
      </c>
      <c r="J236" t="str">
        <f>TEXT(Table1[[#This Row],[Date]],"ddd")</f>
        <v>Thu</v>
      </c>
      <c r="K236" s="2">
        <f>Table1[[#This Row],[Credit]]-Table1[[#This Row],[Debit]]</f>
        <v>-165.8</v>
      </c>
    </row>
    <row r="237" spans="1:11" x14ac:dyDescent="0.45">
      <c r="A237" s="1">
        <v>44344</v>
      </c>
      <c r="B237" t="s">
        <v>49</v>
      </c>
      <c r="C237" s="2">
        <v>128.80000000000001</v>
      </c>
      <c r="D237" s="2"/>
      <c r="E237" t="s">
        <v>30</v>
      </c>
      <c r="F237" t="s">
        <v>28</v>
      </c>
      <c r="G237" t="s">
        <v>14</v>
      </c>
      <c r="H237" t="str">
        <f>TEXT(Table1[[#This Row],[Date]],"MMM")</f>
        <v>May</v>
      </c>
      <c r="I237">
        <f>MONTH(Table1[[#This Row],[Date]])</f>
        <v>5</v>
      </c>
      <c r="J237" t="str">
        <f>TEXT(Table1[[#This Row],[Date]],"ddd")</f>
        <v>Fri</v>
      </c>
      <c r="K237" s="2">
        <f>Table1[[#This Row],[Credit]]-Table1[[#This Row],[Debit]]</f>
        <v>-128.80000000000001</v>
      </c>
    </row>
    <row r="238" spans="1:11" x14ac:dyDescent="0.45">
      <c r="A238" s="1">
        <v>44344</v>
      </c>
      <c r="B238" t="s">
        <v>58</v>
      </c>
      <c r="C238" s="2">
        <v>235</v>
      </c>
      <c r="D238" s="2"/>
      <c r="E238" t="s">
        <v>59</v>
      </c>
      <c r="F238" t="s">
        <v>28</v>
      </c>
      <c r="G238" t="s">
        <v>14</v>
      </c>
      <c r="H238" t="str">
        <f>TEXT(Table1[[#This Row],[Date]],"MMM")</f>
        <v>May</v>
      </c>
      <c r="I238">
        <f>MONTH(Table1[[#This Row],[Date]])</f>
        <v>5</v>
      </c>
      <c r="J238" t="str">
        <f>TEXT(Table1[[#This Row],[Date]],"ddd")</f>
        <v>Fri</v>
      </c>
      <c r="K238" s="2">
        <f>Table1[[#This Row],[Credit]]-Table1[[#This Row],[Debit]]</f>
        <v>-235</v>
      </c>
    </row>
    <row r="239" spans="1:11" x14ac:dyDescent="0.45">
      <c r="A239" s="1">
        <v>44345</v>
      </c>
      <c r="B239" t="s">
        <v>29</v>
      </c>
      <c r="C239" s="2">
        <v>149.19999999999999</v>
      </c>
      <c r="D239" s="2"/>
      <c r="E239" t="s">
        <v>30</v>
      </c>
      <c r="F239" t="s">
        <v>28</v>
      </c>
      <c r="G239" t="s">
        <v>14</v>
      </c>
      <c r="H239" t="str">
        <f>TEXT(Table1[[#This Row],[Date]],"MMM")</f>
        <v>May</v>
      </c>
      <c r="I239">
        <f>MONTH(Table1[[#This Row],[Date]])</f>
        <v>5</v>
      </c>
      <c r="J239" t="str">
        <f>TEXT(Table1[[#This Row],[Date]],"ddd")</f>
        <v>Sat</v>
      </c>
      <c r="K239" s="2">
        <f>Table1[[#This Row],[Credit]]-Table1[[#This Row],[Debit]]</f>
        <v>-149.19999999999999</v>
      </c>
    </row>
    <row r="240" spans="1:11" x14ac:dyDescent="0.45">
      <c r="A240" s="1">
        <v>44345</v>
      </c>
      <c r="B240" t="s">
        <v>33</v>
      </c>
      <c r="C240" s="2">
        <v>27.200000000000003</v>
      </c>
      <c r="D240" s="2"/>
      <c r="E240" t="s">
        <v>34</v>
      </c>
      <c r="F240" t="s">
        <v>20</v>
      </c>
      <c r="G240" t="s">
        <v>14</v>
      </c>
      <c r="H240" t="str">
        <f>TEXT(Table1[[#This Row],[Date]],"MMM")</f>
        <v>May</v>
      </c>
      <c r="I240">
        <f>MONTH(Table1[[#This Row],[Date]])</f>
        <v>5</v>
      </c>
      <c r="J240" t="str">
        <f>TEXT(Table1[[#This Row],[Date]],"ddd")</f>
        <v>Sat</v>
      </c>
      <c r="K240" s="2">
        <f>Table1[[#This Row],[Credit]]-Table1[[#This Row],[Debit]]</f>
        <v>-27.200000000000003</v>
      </c>
    </row>
    <row r="241" spans="1:11" x14ac:dyDescent="0.45">
      <c r="A241" s="1">
        <v>44347</v>
      </c>
      <c r="B241" t="s">
        <v>56</v>
      </c>
      <c r="C241" s="2">
        <v>15</v>
      </c>
      <c r="D241" s="2"/>
      <c r="E241" t="s">
        <v>32</v>
      </c>
      <c r="F241" t="s">
        <v>13</v>
      </c>
      <c r="G241" t="s">
        <v>14</v>
      </c>
      <c r="H241" t="str">
        <f>TEXT(Table1[[#This Row],[Date]],"MMM")</f>
        <v>May</v>
      </c>
      <c r="I241">
        <f>MONTH(Table1[[#This Row],[Date]])</f>
        <v>5</v>
      </c>
      <c r="J241" t="str">
        <f>TEXT(Table1[[#This Row],[Date]],"ddd")</f>
        <v>Mon</v>
      </c>
      <c r="K241" s="2">
        <f>Table1[[#This Row],[Credit]]-Table1[[#This Row],[Debit]]</f>
        <v>-15</v>
      </c>
    </row>
    <row r="242" spans="1:11" x14ac:dyDescent="0.45">
      <c r="A242" s="1">
        <v>44346</v>
      </c>
      <c r="B242" t="s">
        <v>11</v>
      </c>
      <c r="C242" s="2">
        <v>5</v>
      </c>
      <c r="D242" s="2"/>
      <c r="E242" t="s">
        <v>12</v>
      </c>
      <c r="F242" t="s">
        <v>13</v>
      </c>
      <c r="G242" t="s">
        <v>14</v>
      </c>
      <c r="H242" t="str">
        <f>TEXT(Table1[[#This Row],[Date]],"MMM")</f>
        <v>May</v>
      </c>
      <c r="I242">
        <f>MONTH(Table1[[#This Row],[Date]])</f>
        <v>5</v>
      </c>
      <c r="J242" t="str">
        <f>TEXT(Table1[[#This Row],[Date]],"ddd")</f>
        <v>Sun</v>
      </c>
      <c r="K242" s="2">
        <f>Table1[[#This Row],[Credit]]-Table1[[#This Row],[Debit]]</f>
        <v>-5</v>
      </c>
    </row>
    <row r="243" spans="1:11" x14ac:dyDescent="0.45">
      <c r="A243" s="1">
        <v>44347</v>
      </c>
      <c r="B243" t="s">
        <v>11</v>
      </c>
      <c r="C243" s="2">
        <v>5</v>
      </c>
      <c r="D243" s="2"/>
      <c r="E243" t="s">
        <v>12</v>
      </c>
      <c r="F243" t="s">
        <v>13</v>
      </c>
      <c r="G243" t="s">
        <v>14</v>
      </c>
      <c r="H243" t="str">
        <f>TEXT(Table1[[#This Row],[Date]],"MMM")</f>
        <v>May</v>
      </c>
      <c r="I243">
        <f>MONTH(Table1[[#This Row],[Date]])</f>
        <v>5</v>
      </c>
      <c r="J243" t="str">
        <f>TEXT(Table1[[#This Row],[Date]],"ddd")</f>
        <v>Mon</v>
      </c>
      <c r="K243" s="2">
        <f>Table1[[#This Row],[Credit]]-Table1[[#This Row],[Debit]]</f>
        <v>-5</v>
      </c>
    </row>
    <row r="244" spans="1:11" x14ac:dyDescent="0.45">
      <c r="A244" s="1">
        <v>44348</v>
      </c>
      <c r="B244" t="s">
        <v>7</v>
      </c>
      <c r="C244" s="2"/>
      <c r="D244" s="2">
        <v>5000</v>
      </c>
      <c r="E244" t="s">
        <v>8</v>
      </c>
      <c r="F244" t="s">
        <v>9</v>
      </c>
      <c r="G244" t="s">
        <v>10</v>
      </c>
      <c r="H244" t="str">
        <f>TEXT(Table1[[#This Row],[Date]],"MMM")</f>
        <v>Jun</v>
      </c>
      <c r="I244">
        <f>MONTH(Table1[[#This Row],[Date]])</f>
        <v>6</v>
      </c>
      <c r="J244" t="str">
        <f>TEXT(Table1[[#This Row],[Date]],"ddd")</f>
        <v>Tue</v>
      </c>
      <c r="K244" s="2">
        <f>Table1[[#This Row],[Credit]]-Table1[[#This Row],[Debit]]</f>
        <v>5000</v>
      </c>
    </row>
    <row r="245" spans="1:11" x14ac:dyDescent="0.45">
      <c r="A245" s="1">
        <v>44350</v>
      </c>
      <c r="B245" t="s">
        <v>11</v>
      </c>
      <c r="C245" s="2">
        <v>5</v>
      </c>
      <c r="D245" s="2"/>
      <c r="E245" t="s">
        <v>12</v>
      </c>
      <c r="F245" t="s">
        <v>13</v>
      </c>
      <c r="G245" t="s">
        <v>14</v>
      </c>
      <c r="H245" t="str">
        <f>TEXT(Table1[[#This Row],[Date]],"MMM")</f>
        <v>Jun</v>
      </c>
      <c r="I245">
        <f>MONTH(Table1[[#This Row],[Date]])</f>
        <v>6</v>
      </c>
      <c r="J245" t="str">
        <f>TEXT(Table1[[#This Row],[Date]],"ddd")</f>
        <v>Thu</v>
      </c>
      <c r="K245" s="2">
        <f>Table1[[#This Row],[Credit]]-Table1[[#This Row],[Debit]]</f>
        <v>-5</v>
      </c>
    </row>
    <row r="246" spans="1:11" x14ac:dyDescent="0.45">
      <c r="A246" s="1">
        <v>44350</v>
      </c>
      <c r="B246" t="s">
        <v>15</v>
      </c>
      <c r="C246" s="2">
        <v>900</v>
      </c>
      <c r="D246" s="2"/>
      <c r="E246" t="s">
        <v>16</v>
      </c>
      <c r="F246" t="s">
        <v>17</v>
      </c>
      <c r="G246" t="s">
        <v>14</v>
      </c>
      <c r="H246" t="str">
        <f>TEXT(Table1[[#This Row],[Date]],"MMM")</f>
        <v>Jun</v>
      </c>
      <c r="I246">
        <f>MONTH(Table1[[#This Row],[Date]])</f>
        <v>6</v>
      </c>
      <c r="J246" t="str">
        <f>TEXT(Table1[[#This Row],[Date]],"ddd")</f>
        <v>Thu</v>
      </c>
      <c r="K246" s="2">
        <f>Table1[[#This Row],[Credit]]-Table1[[#This Row],[Debit]]</f>
        <v>-900</v>
      </c>
    </row>
    <row r="247" spans="1:11" x14ac:dyDescent="0.45">
      <c r="A247" s="1">
        <v>44350</v>
      </c>
      <c r="B247" t="s">
        <v>18</v>
      </c>
      <c r="C247" s="2">
        <v>150</v>
      </c>
      <c r="D247" s="2"/>
      <c r="E247" t="s">
        <v>19</v>
      </c>
      <c r="F247" t="s">
        <v>20</v>
      </c>
      <c r="G247" t="s">
        <v>14</v>
      </c>
      <c r="H247" t="str">
        <f>TEXT(Table1[[#This Row],[Date]],"MMM")</f>
        <v>Jun</v>
      </c>
      <c r="I247">
        <f>MONTH(Table1[[#This Row],[Date]])</f>
        <v>6</v>
      </c>
      <c r="J247" t="str">
        <f>TEXT(Table1[[#This Row],[Date]],"ddd")</f>
        <v>Thu</v>
      </c>
      <c r="K247" s="2">
        <f>Table1[[#This Row],[Credit]]-Table1[[#This Row],[Debit]]</f>
        <v>-150</v>
      </c>
    </row>
    <row r="248" spans="1:11" x14ac:dyDescent="0.45">
      <c r="A248" s="1">
        <v>44350</v>
      </c>
      <c r="B248" t="s">
        <v>11</v>
      </c>
      <c r="C248" s="2">
        <v>5</v>
      </c>
      <c r="D248" s="2"/>
      <c r="E248" t="s">
        <v>12</v>
      </c>
      <c r="F248" t="s">
        <v>13</v>
      </c>
      <c r="G248" t="s">
        <v>14</v>
      </c>
      <c r="H248" t="str">
        <f>TEXT(Table1[[#This Row],[Date]],"MMM")</f>
        <v>Jun</v>
      </c>
      <c r="I248">
        <f>MONTH(Table1[[#This Row],[Date]])</f>
        <v>6</v>
      </c>
      <c r="J248" t="str">
        <f>TEXT(Table1[[#This Row],[Date]],"ddd")</f>
        <v>Thu</v>
      </c>
      <c r="K248" s="2">
        <f>Table1[[#This Row],[Credit]]-Table1[[#This Row],[Debit]]</f>
        <v>-5</v>
      </c>
    </row>
    <row r="249" spans="1:11" x14ac:dyDescent="0.45">
      <c r="A249" s="1">
        <v>44351</v>
      </c>
      <c r="B249" t="s">
        <v>11</v>
      </c>
      <c r="C249" s="2">
        <v>5</v>
      </c>
      <c r="D249" s="2"/>
      <c r="E249" t="s">
        <v>12</v>
      </c>
      <c r="F249" t="s">
        <v>13</v>
      </c>
      <c r="G249" t="s">
        <v>14</v>
      </c>
      <c r="H249" t="str">
        <f>TEXT(Table1[[#This Row],[Date]],"MMM")</f>
        <v>Jun</v>
      </c>
      <c r="I249">
        <f>MONTH(Table1[[#This Row],[Date]])</f>
        <v>6</v>
      </c>
      <c r="J249" t="str">
        <f>TEXT(Table1[[#This Row],[Date]],"ddd")</f>
        <v>Fri</v>
      </c>
      <c r="K249" s="2">
        <f>Table1[[#This Row],[Credit]]-Table1[[#This Row],[Debit]]</f>
        <v>-5</v>
      </c>
    </row>
    <row r="250" spans="1:11" x14ac:dyDescent="0.45">
      <c r="A250" s="1">
        <v>44352</v>
      </c>
      <c r="B250" t="s">
        <v>11</v>
      </c>
      <c r="C250" s="2">
        <v>5</v>
      </c>
      <c r="D250" s="2"/>
      <c r="E250" t="s">
        <v>12</v>
      </c>
      <c r="F250" t="s">
        <v>13</v>
      </c>
      <c r="G250" t="s">
        <v>14</v>
      </c>
      <c r="H250" t="str">
        <f>TEXT(Table1[[#This Row],[Date]],"MMM")</f>
        <v>Jun</v>
      </c>
      <c r="I250">
        <f>MONTH(Table1[[#This Row],[Date]])</f>
        <v>6</v>
      </c>
      <c r="J250" t="str">
        <f>TEXT(Table1[[#This Row],[Date]],"ddd")</f>
        <v>Sat</v>
      </c>
      <c r="K250" s="2">
        <f>Table1[[#This Row],[Credit]]-Table1[[#This Row],[Debit]]</f>
        <v>-5</v>
      </c>
    </row>
    <row r="251" spans="1:11" x14ac:dyDescent="0.45">
      <c r="A251" s="1">
        <v>44353</v>
      </c>
      <c r="B251" t="s">
        <v>11</v>
      </c>
      <c r="C251" s="2">
        <v>5</v>
      </c>
      <c r="D251" s="2"/>
      <c r="E251" t="s">
        <v>12</v>
      </c>
      <c r="F251" t="s">
        <v>13</v>
      </c>
      <c r="G251" t="s">
        <v>14</v>
      </c>
      <c r="H251" t="str">
        <f>TEXT(Table1[[#This Row],[Date]],"MMM")</f>
        <v>Jun</v>
      </c>
      <c r="I251">
        <f>MONTH(Table1[[#This Row],[Date]])</f>
        <v>6</v>
      </c>
      <c r="J251" t="str">
        <f>TEXT(Table1[[#This Row],[Date]],"ddd")</f>
        <v>Sun</v>
      </c>
      <c r="K251" s="2">
        <f>Table1[[#This Row],[Credit]]-Table1[[#This Row],[Debit]]</f>
        <v>-5</v>
      </c>
    </row>
    <row r="252" spans="1:11" x14ac:dyDescent="0.45">
      <c r="A252" s="1">
        <v>44353</v>
      </c>
      <c r="B252" t="s">
        <v>21</v>
      </c>
      <c r="C252" s="2">
        <v>119</v>
      </c>
      <c r="D252" s="2"/>
      <c r="E252" t="s">
        <v>22</v>
      </c>
      <c r="F252" t="s">
        <v>17</v>
      </c>
      <c r="G252" t="s">
        <v>14</v>
      </c>
      <c r="H252" t="str">
        <f>TEXT(Table1[[#This Row],[Date]],"MMM")</f>
        <v>Jun</v>
      </c>
      <c r="I252">
        <f>MONTH(Table1[[#This Row],[Date]])</f>
        <v>6</v>
      </c>
      <c r="J252" t="str">
        <f>TEXT(Table1[[#This Row],[Date]],"ddd")</f>
        <v>Sun</v>
      </c>
      <c r="K252" s="2">
        <f>Table1[[#This Row],[Credit]]-Table1[[#This Row],[Debit]]</f>
        <v>-119</v>
      </c>
    </row>
    <row r="253" spans="1:11" x14ac:dyDescent="0.45">
      <c r="A253" s="1">
        <v>44356</v>
      </c>
      <c r="B253" t="s">
        <v>23</v>
      </c>
      <c r="C253" s="2">
        <v>55</v>
      </c>
      <c r="D253" s="2"/>
      <c r="E253" t="s">
        <v>24</v>
      </c>
      <c r="F253" t="s">
        <v>17</v>
      </c>
      <c r="G253" t="s">
        <v>14</v>
      </c>
      <c r="H253" t="str">
        <f>TEXT(Table1[[#This Row],[Date]],"MMM")</f>
        <v>Jun</v>
      </c>
      <c r="I253">
        <f>MONTH(Table1[[#This Row],[Date]])</f>
        <v>6</v>
      </c>
      <c r="J253" t="str">
        <f>TEXT(Table1[[#This Row],[Date]],"ddd")</f>
        <v>Wed</v>
      </c>
      <c r="K253" s="2">
        <f>Table1[[#This Row],[Credit]]-Table1[[#This Row],[Debit]]</f>
        <v>-55</v>
      </c>
    </row>
    <row r="254" spans="1:11" x14ac:dyDescent="0.45">
      <c r="A254" s="1">
        <v>44356</v>
      </c>
      <c r="B254" t="s">
        <v>11</v>
      </c>
      <c r="C254" s="2">
        <v>5</v>
      </c>
      <c r="D254" s="2"/>
      <c r="E254" t="s">
        <v>12</v>
      </c>
      <c r="F254" t="s">
        <v>13</v>
      </c>
      <c r="G254" t="s">
        <v>14</v>
      </c>
      <c r="H254" t="str">
        <f>TEXT(Table1[[#This Row],[Date]],"MMM")</f>
        <v>Jun</v>
      </c>
      <c r="I254">
        <f>MONTH(Table1[[#This Row],[Date]])</f>
        <v>6</v>
      </c>
      <c r="J254" t="str">
        <f>TEXT(Table1[[#This Row],[Date]],"ddd")</f>
        <v>Wed</v>
      </c>
      <c r="K254" s="2">
        <f>Table1[[#This Row],[Credit]]-Table1[[#This Row],[Debit]]</f>
        <v>-5</v>
      </c>
    </row>
    <row r="255" spans="1:11" x14ac:dyDescent="0.45">
      <c r="A255" s="1">
        <v>44357</v>
      </c>
      <c r="B255" t="s">
        <v>11</v>
      </c>
      <c r="C255" s="2">
        <v>5</v>
      </c>
      <c r="D255" s="2"/>
      <c r="E255" t="s">
        <v>12</v>
      </c>
      <c r="F255" t="s">
        <v>13</v>
      </c>
      <c r="G255" t="s">
        <v>14</v>
      </c>
      <c r="H255" t="str">
        <f>TEXT(Table1[[#This Row],[Date]],"MMM")</f>
        <v>Jun</v>
      </c>
      <c r="I255">
        <f>MONTH(Table1[[#This Row],[Date]])</f>
        <v>6</v>
      </c>
      <c r="J255" t="str">
        <f>TEXT(Table1[[#This Row],[Date]],"ddd")</f>
        <v>Thu</v>
      </c>
      <c r="K255" s="2">
        <f>Table1[[#This Row],[Credit]]-Table1[[#This Row],[Debit]]</f>
        <v>-5</v>
      </c>
    </row>
    <row r="256" spans="1:11" x14ac:dyDescent="0.45">
      <c r="A256" s="1">
        <v>44358</v>
      </c>
      <c r="B256" t="s">
        <v>25</v>
      </c>
      <c r="C256" s="2">
        <v>82.1</v>
      </c>
      <c r="D256" s="2"/>
      <c r="E256" t="s">
        <v>48</v>
      </c>
      <c r="F256" t="s">
        <v>20</v>
      </c>
      <c r="G256" t="s">
        <v>14</v>
      </c>
      <c r="H256" t="str">
        <f>TEXT(Table1[[#This Row],[Date]],"MMM")</f>
        <v>Jun</v>
      </c>
      <c r="I256">
        <f>MONTH(Table1[[#This Row],[Date]])</f>
        <v>6</v>
      </c>
      <c r="J256" t="str">
        <f>TEXT(Table1[[#This Row],[Date]],"ddd")</f>
        <v>Fri</v>
      </c>
      <c r="K256" s="2">
        <f>Table1[[#This Row],[Credit]]-Table1[[#This Row],[Debit]]</f>
        <v>-82.1</v>
      </c>
    </row>
    <row r="257" spans="1:11" x14ac:dyDescent="0.45">
      <c r="A257" s="1">
        <v>44358</v>
      </c>
      <c r="B257" t="s">
        <v>11</v>
      </c>
      <c r="C257" s="2">
        <v>5</v>
      </c>
      <c r="D257" s="2"/>
      <c r="E257" t="s">
        <v>12</v>
      </c>
      <c r="F257" t="s">
        <v>13</v>
      </c>
      <c r="G257" t="s">
        <v>14</v>
      </c>
      <c r="H257" t="str">
        <f>TEXT(Table1[[#This Row],[Date]],"MMM")</f>
        <v>Jun</v>
      </c>
      <c r="I257">
        <f>MONTH(Table1[[#This Row],[Date]])</f>
        <v>6</v>
      </c>
      <c r="J257" t="str">
        <f>TEXT(Table1[[#This Row],[Date]],"ddd")</f>
        <v>Fri</v>
      </c>
      <c r="K257" s="2">
        <f>Table1[[#This Row],[Credit]]-Table1[[#This Row],[Debit]]</f>
        <v>-5</v>
      </c>
    </row>
    <row r="258" spans="1:11" x14ac:dyDescent="0.45">
      <c r="A258" s="1">
        <v>44359</v>
      </c>
      <c r="B258" t="s">
        <v>11</v>
      </c>
      <c r="C258" s="2">
        <v>5</v>
      </c>
      <c r="D258" s="2"/>
      <c r="E258" t="s">
        <v>12</v>
      </c>
      <c r="F258" t="s">
        <v>13</v>
      </c>
      <c r="G258" t="s">
        <v>14</v>
      </c>
      <c r="H258" t="str">
        <f>TEXT(Table1[[#This Row],[Date]],"MMM")</f>
        <v>Jun</v>
      </c>
      <c r="I258">
        <f>MONTH(Table1[[#This Row],[Date]])</f>
        <v>6</v>
      </c>
      <c r="J258" t="str">
        <f>TEXT(Table1[[#This Row],[Date]],"ddd")</f>
        <v>Sat</v>
      </c>
      <c r="K258" s="2">
        <f>Table1[[#This Row],[Credit]]-Table1[[#This Row],[Debit]]</f>
        <v>-5</v>
      </c>
    </row>
    <row r="259" spans="1:11" x14ac:dyDescent="0.45">
      <c r="A259" s="1">
        <v>44360</v>
      </c>
      <c r="B259" t="s">
        <v>21</v>
      </c>
      <c r="C259" s="2">
        <v>140.19999999999999</v>
      </c>
      <c r="D259" s="2"/>
      <c r="E259" t="s">
        <v>22</v>
      </c>
      <c r="F259" t="s">
        <v>17</v>
      </c>
      <c r="G259" t="s">
        <v>14</v>
      </c>
      <c r="H259" t="str">
        <f>TEXT(Table1[[#This Row],[Date]],"MMM")</f>
        <v>Jun</v>
      </c>
      <c r="I259">
        <f>MONTH(Table1[[#This Row],[Date]])</f>
        <v>6</v>
      </c>
      <c r="J259" t="str">
        <f>TEXT(Table1[[#This Row],[Date]],"ddd")</f>
        <v>Sun</v>
      </c>
      <c r="K259" s="2">
        <f>Table1[[#This Row],[Credit]]-Table1[[#This Row],[Debit]]</f>
        <v>-140.19999999999999</v>
      </c>
    </row>
    <row r="260" spans="1:11" x14ac:dyDescent="0.45">
      <c r="A260" s="1">
        <v>44360</v>
      </c>
      <c r="B260" t="s">
        <v>11</v>
      </c>
      <c r="C260" s="2">
        <v>5</v>
      </c>
      <c r="D260" s="2"/>
      <c r="E260" t="s">
        <v>12</v>
      </c>
      <c r="F260" t="s">
        <v>13</v>
      </c>
      <c r="G260" t="s">
        <v>14</v>
      </c>
      <c r="H260" t="str">
        <f>TEXT(Table1[[#This Row],[Date]],"MMM")</f>
        <v>Jun</v>
      </c>
      <c r="I260">
        <f>MONTH(Table1[[#This Row],[Date]])</f>
        <v>6</v>
      </c>
      <c r="J260" t="str">
        <f>TEXT(Table1[[#This Row],[Date]],"ddd")</f>
        <v>Sun</v>
      </c>
      <c r="K260" s="2">
        <f>Table1[[#This Row],[Credit]]-Table1[[#This Row],[Debit]]</f>
        <v>-5</v>
      </c>
    </row>
    <row r="261" spans="1:11" x14ac:dyDescent="0.45">
      <c r="A261" s="1">
        <v>44361</v>
      </c>
      <c r="B261" t="s">
        <v>11</v>
      </c>
      <c r="C261" s="2">
        <v>5</v>
      </c>
      <c r="D261" s="2"/>
      <c r="E261" t="s">
        <v>12</v>
      </c>
      <c r="F261" t="s">
        <v>13</v>
      </c>
      <c r="G261" t="s">
        <v>14</v>
      </c>
      <c r="H261" t="str">
        <f>TEXT(Table1[[#This Row],[Date]],"MMM")</f>
        <v>Jun</v>
      </c>
      <c r="I261">
        <f>MONTH(Table1[[#This Row],[Date]])</f>
        <v>6</v>
      </c>
      <c r="J261" t="str">
        <f>TEXT(Table1[[#This Row],[Date]],"ddd")</f>
        <v>Mon</v>
      </c>
      <c r="K261" s="2">
        <f>Table1[[#This Row],[Credit]]-Table1[[#This Row],[Debit]]</f>
        <v>-5</v>
      </c>
    </row>
    <row r="262" spans="1:11" x14ac:dyDescent="0.45">
      <c r="A262" s="1">
        <v>44361</v>
      </c>
      <c r="B262" t="s">
        <v>26</v>
      </c>
      <c r="C262" s="2">
        <v>44.9</v>
      </c>
      <c r="D262" s="2"/>
      <c r="E262" t="s">
        <v>27</v>
      </c>
      <c r="F262" t="s">
        <v>28</v>
      </c>
      <c r="G262" t="s">
        <v>14</v>
      </c>
      <c r="H262" t="str">
        <f>TEXT(Table1[[#This Row],[Date]],"MMM")</f>
        <v>Jun</v>
      </c>
      <c r="I262">
        <f>MONTH(Table1[[#This Row],[Date]])</f>
        <v>6</v>
      </c>
      <c r="J262" t="str">
        <f>TEXT(Table1[[#This Row],[Date]],"ddd")</f>
        <v>Mon</v>
      </c>
      <c r="K262" s="2">
        <f>Table1[[#This Row],[Credit]]-Table1[[#This Row],[Debit]]</f>
        <v>-44.9</v>
      </c>
    </row>
    <row r="263" spans="1:11" x14ac:dyDescent="0.45">
      <c r="A263" s="1">
        <v>44361</v>
      </c>
      <c r="B263" t="s">
        <v>29</v>
      </c>
      <c r="C263" s="2">
        <v>102.9</v>
      </c>
      <c r="D263" s="2"/>
      <c r="E263" t="s">
        <v>30</v>
      </c>
      <c r="F263" t="s">
        <v>28</v>
      </c>
      <c r="G263" t="s">
        <v>14</v>
      </c>
      <c r="H263" t="str">
        <f>TEXT(Table1[[#This Row],[Date]],"MMM")</f>
        <v>Jun</v>
      </c>
      <c r="I263">
        <f>MONTH(Table1[[#This Row],[Date]])</f>
        <v>6</v>
      </c>
      <c r="J263" t="str">
        <f>TEXT(Table1[[#This Row],[Date]],"ddd")</f>
        <v>Mon</v>
      </c>
      <c r="K263" s="2">
        <f>Table1[[#This Row],[Credit]]-Table1[[#This Row],[Debit]]</f>
        <v>-102.9</v>
      </c>
    </row>
    <row r="264" spans="1:11" x14ac:dyDescent="0.45">
      <c r="A264" s="1">
        <v>44361</v>
      </c>
      <c r="B264" t="s">
        <v>31</v>
      </c>
      <c r="C264" s="2">
        <v>56.9</v>
      </c>
      <c r="D264" s="2"/>
      <c r="E264" t="s">
        <v>32</v>
      </c>
      <c r="F264" t="s">
        <v>13</v>
      </c>
      <c r="G264" t="s">
        <v>14</v>
      </c>
      <c r="H264" t="str">
        <f>TEXT(Table1[[#This Row],[Date]],"MMM")</f>
        <v>Jun</v>
      </c>
      <c r="I264">
        <f>MONTH(Table1[[#This Row],[Date]])</f>
        <v>6</v>
      </c>
      <c r="J264" t="str">
        <f>TEXT(Table1[[#This Row],[Date]],"ddd")</f>
        <v>Mon</v>
      </c>
      <c r="K264" s="2">
        <f>Table1[[#This Row],[Credit]]-Table1[[#This Row],[Debit]]</f>
        <v>-56.9</v>
      </c>
    </row>
    <row r="265" spans="1:11" x14ac:dyDescent="0.45">
      <c r="A265" s="1">
        <v>44362</v>
      </c>
      <c r="B265" t="s">
        <v>33</v>
      </c>
      <c r="C265" s="2">
        <v>33.1</v>
      </c>
      <c r="D265" s="2"/>
      <c r="E265" t="s">
        <v>34</v>
      </c>
      <c r="F265" t="s">
        <v>20</v>
      </c>
      <c r="G265" t="s">
        <v>14</v>
      </c>
      <c r="H265" t="str">
        <f>TEXT(Table1[[#This Row],[Date]],"MMM")</f>
        <v>Jun</v>
      </c>
      <c r="I265">
        <f>MONTH(Table1[[#This Row],[Date]])</f>
        <v>6</v>
      </c>
      <c r="J265" t="str">
        <f>TEXT(Table1[[#This Row],[Date]],"ddd")</f>
        <v>Tue</v>
      </c>
      <c r="K265" s="2">
        <f>Table1[[#This Row],[Credit]]-Table1[[#This Row],[Debit]]</f>
        <v>-33.1</v>
      </c>
    </row>
    <row r="266" spans="1:11" x14ac:dyDescent="0.45">
      <c r="A266" s="1">
        <v>44363</v>
      </c>
      <c r="B266" t="s">
        <v>35</v>
      </c>
      <c r="C266" s="2"/>
      <c r="D266" s="2">
        <v>100</v>
      </c>
      <c r="E266" t="s">
        <v>36</v>
      </c>
      <c r="F266" t="s">
        <v>37</v>
      </c>
      <c r="G266" t="s">
        <v>10</v>
      </c>
      <c r="H266" t="str">
        <f>TEXT(Table1[[#This Row],[Date]],"MMM")</f>
        <v>Jun</v>
      </c>
      <c r="I266">
        <f>MONTH(Table1[[#This Row],[Date]])</f>
        <v>6</v>
      </c>
      <c r="J266" t="str">
        <f>TEXT(Table1[[#This Row],[Date]],"ddd")</f>
        <v>Wed</v>
      </c>
      <c r="K266" s="2">
        <f>Table1[[#This Row],[Credit]]-Table1[[#This Row],[Debit]]</f>
        <v>100</v>
      </c>
    </row>
    <row r="267" spans="1:11" x14ac:dyDescent="0.45">
      <c r="A267" s="1">
        <v>44363</v>
      </c>
      <c r="B267" t="s">
        <v>11</v>
      </c>
      <c r="C267" s="2">
        <v>5</v>
      </c>
      <c r="D267" s="2"/>
      <c r="E267" t="s">
        <v>12</v>
      </c>
      <c r="F267" t="s">
        <v>13</v>
      </c>
      <c r="G267" t="s">
        <v>14</v>
      </c>
      <c r="H267" t="str">
        <f>TEXT(Table1[[#This Row],[Date]],"MMM")</f>
        <v>Jun</v>
      </c>
      <c r="I267">
        <f>MONTH(Table1[[#This Row],[Date]])</f>
        <v>6</v>
      </c>
      <c r="J267" t="str">
        <f>TEXT(Table1[[#This Row],[Date]],"ddd")</f>
        <v>Wed</v>
      </c>
      <c r="K267" s="2">
        <f>Table1[[#This Row],[Credit]]-Table1[[#This Row],[Debit]]</f>
        <v>-5</v>
      </c>
    </row>
    <row r="268" spans="1:11" x14ac:dyDescent="0.45">
      <c r="A268" s="1">
        <v>44364</v>
      </c>
      <c r="B268" t="s">
        <v>11</v>
      </c>
      <c r="C268" s="2">
        <v>5</v>
      </c>
      <c r="D268" s="2"/>
      <c r="E268" t="s">
        <v>12</v>
      </c>
      <c r="F268" t="s">
        <v>13</v>
      </c>
      <c r="G268" t="s">
        <v>14</v>
      </c>
      <c r="H268" t="str">
        <f>TEXT(Table1[[#This Row],[Date]],"MMM")</f>
        <v>Jun</v>
      </c>
      <c r="I268">
        <f>MONTH(Table1[[#This Row],[Date]])</f>
        <v>6</v>
      </c>
      <c r="J268" t="str">
        <f>TEXT(Table1[[#This Row],[Date]],"ddd")</f>
        <v>Thu</v>
      </c>
      <c r="K268" s="2">
        <f>Table1[[#This Row],[Credit]]-Table1[[#This Row],[Debit]]</f>
        <v>-5</v>
      </c>
    </row>
    <row r="269" spans="1:11" x14ac:dyDescent="0.45">
      <c r="A269" s="1">
        <v>44364</v>
      </c>
      <c r="B269" t="s">
        <v>39</v>
      </c>
      <c r="C269" s="2">
        <v>40</v>
      </c>
      <c r="D269" s="2"/>
      <c r="E269" t="s">
        <v>39</v>
      </c>
      <c r="F269" t="s">
        <v>17</v>
      </c>
      <c r="G269" t="s">
        <v>14</v>
      </c>
      <c r="H269" t="str">
        <f>TEXT(Table1[[#This Row],[Date]],"MMM")</f>
        <v>Jun</v>
      </c>
      <c r="I269">
        <f>MONTH(Table1[[#This Row],[Date]])</f>
        <v>6</v>
      </c>
      <c r="J269" t="str">
        <f>TEXT(Table1[[#This Row],[Date]],"ddd")</f>
        <v>Thu</v>
      </c>
      <c r="K269" s="2">
        <f>Table1[[#This Row],[Credit]]-Table1[[#This Row],[Debit]]</f>
        <v>-40</v>
      </c>
    </row>
    <row r="270" spans="1:11" x14ac:dyDescent="0.45">
      <c r="A270" s="1">
        <v>44365</v>
      </c>
      <c r="B270" t="s">
        <v>40</v>
      </c>
      <c r="C270" s="2">
        <v>50.1</v>
      </c>
      <c r="D270" s="2"/>
      <c r="E270" t="s">
        <v>41</v>
      </c>
      <c r="F270" t="s">
        <v>28</v>
      </c>
      <c r="G270" t="s">
        <v>14</v>
      </c>
      <c r="H270" t="str">
        <f>TEXT(Table1[[#This Row],[Date]],"MMM")</f>
        <v>Jun</v>
      </c>
      <c r="I270">
        <f>MONTH(Table1[[#This Row],[Date]])</f>
        <v>6</v>
      </c>
      <c r="J270" t="str">
        <f>TEXT(Table1[[#This Row],[Date]],"ddd")</f>
        <v>Fri</v>
      </c>
      <c r="K270" s="2">
        <f>Table1[[#This Row],[Credit]]-Table1[[#This Row],[Debit]]</f>
        <v>-50.1</v>
      </c>
    </row>
    <row r="271" spans="1:11" x14ac:dyDescent="0.45">
      <c r="A271" s="1">
        <v>44365</v>
      </c>
      <c r="B271" t="s">
        <v>42</v>
      </c>
      <c r="C271" s="2">
        <v>35</v>
      </c>
      <c r="D271" s="2"/>
      <c r="E271" t="s">
        <v>27</v>
      </c>
      <c r="F271" t="s">
        <v>28</v>
      </c>
      <c r="G271" t="s">
        <v>14</v>
      </c>
      <c r="H271" t="str">
        <f>TEXT(Table1[[#This Row],[Date]],"MMM")</f>
        <v>Jun</v>
      </c>
      <c r="I271">
        <f>MONTH(Table1[[#This Row],[Date]])</f>
        <v>6</v>
      </c>
      <c r="J271" t="str">
        <f>TEXT(Table1[[#This Row],[Date]],"ddd")</f>
        <v>Fri</v>
      </c>
      <c r="K271" s="2">
        <f>Table1[[#This Row],[Credit]]-Table1[[#This Row],[Debit]]</f>
        <v>-35</v>
      </c>
    </row>
    <row r="272" spans="1:11" x14ac:dyDescent="0.45">
      <c r="A272" s="1">
        <v>44365</v>
      </c>
      <c r="B272" t="s">
        <v>11</v>
      </c>
      <c r="C272" s="2">
        <v>5</v>
      </c>
      <c r="D272" s="2"/>
      <c r="E272" t="s">
        <v>12</v>
      </c>
      <c r="F272" t="s">
        <v>13</v>
      </c>
      <c r="G272" t="s">
        <v>14</v>
      </c>
      <c r="H272" t="str">
        <f>TEXT(Table1[[#This Row],[Date]],"MMM")</f>
        <v>Jun</v>
      </c>
      <c r="I272">
        <f>MONTH(Table1[[#This Row],[Date]])</f>
        <v>6</v>
      </c>
      <c r="J272" t="str">
        <f>TEXT(Table1[[#This Row],[Date]],"ddd")</f>
        <v>Fri</v>
      </c>
      <c r="K272" s="2">
        <f>Table1[[#This Row],[Credit]]-Table1[[#This Row],[Debit]]</f>
        <v>-5</v>
      </c>
    </row>
    <row r="273" spans="1:11" x14ac:dyDescent="0.45">
      <c r="A273" s="1">
        <v>44366</v>
      </c>
      <c r="B273" t="s">
        <v>11</v>
      </c>
      <c r="C273" s="2">
        <v>5</v>
      </c>
      <c r="D273" s="2"/>
      <c r="E273" t="s">
        <v>12</v>
      </c>
      <c r="F273" t="s">
        <v>13</v>
      </c>
      <c r="G273" t="s">
        <v>14</v>
      </c>
      <c r="H273" t="str">
        <f>TEXT(Table1[[#This Row],[Date]],"MMM")</f>
        <v>Jun</v>
      </c>
      <c r="I273">
        <f>MONTH(Table1[[#This Row],[Date]])</f>
        <v>6</v>
      </c>
      <c r="J273" t="str">
        <f>TEXT(Table1[[#This Row],[Date]],"ddd")</f>
        <v>Sat</v>
      </c>
      <c r="K273" s="2">
        <f>Table1[[#This Row],[Credit]]-Table1[[#This Row],[Debit]]</f>
        <v>-5</v>
      </c>
    </row>
    <row r="274" spans="1:11" x14ac:dyDescent="0.45">
      <c r="A274" s="1">
        <v>44367</v>
      </c>
      <c r="B274" t="s">
        <v>11</v>
      </c>
      <c r="C274" s="2">
        <v>5</v>
      </c>
      <c r="D274" s="2"/>
      <c r="E274" t="s">
        <v>12</v>
      </c>
      <c r="F274" t="s">
        <v>13</v>
      </c>
      <c r="G274" t="s">
        <v>14</v>
      </c>
      <c r="H274" t="str">
        <f>TEXT(Table1[[#This Row],[Date]],"MMM")</f>
        <v>Jun</v>
      </c>
      <c r="I274">
        <f>MONTH(Table1[[#This Row],[Date]])</f>
        <v>6</v>
      </c>
      <c r="J274" t="str">
        <f>TEXT(Table1[[#This Row],[Date]],"ddd")</f>
        <v>Sun</v>
      </c>
      <c r="K274" s="2">
        <f>Table1[[#This Row],[Credit]]-Table1[[#This Row],[Debit]]</f>
        <v>-5</v>
      </c>
    </row>
    <row r="275" spans="1:11" x14ac:dyDescent="0.45">
      <c r="A275" s="1">
        <v>44367</v>
      </c>
      <c r="B275" t="s">
        <v>21</v>
      </c>
      <c r="C275" s="2">
        <v>234</v>
      </c>
      <c r="D275" s="2"/>
      <c r="E275" t="s">
        <v>22</v>
      </c>
      <c r="F275" t="s">
        <v>17</v>
      </c>
      <c r="G275" t="s">
        <v>14</v>
      </c>
      <c r="H275" t="str">
        <f>TEXT(Table1[[#This Row],[Date]],"MMM")</f>
        <v>Jun</v>
      </c>
      <c r="I275">
        <f>MONTH(Table1[[#This Row],[Date]])</f>
        <v>6</v>
      </c>
      <c r="J275" t="str">
        <f>TEXT(Table1[[#This Row],[Date]],"ddd")</f>
        <v>Sun</v>
      </c>
      <c r="K275" s="2">
        <f>Table1[[#This Row],[Credit]]-Table1[[#This Row],[Debit]]</f>
        <v>-234</v>
      </c>
    </row>
    <row r="276" spans="1:11" x14ac:dyDescent="0.45">
      <c r="A276" s="1">
        <v>44368</v>
      </c>
      <c r="B276" t="s">
        <v>43</v>
      </c>
      <c r="C276" s="2">
        <v>42.1</v>
      </c>
      <c r="D276" s="2"/>
      <c r="E276" t="s">
        <v>32</v>
      </c>
      <c r="F276" t="s">
        <v>13</v>
      </c>
      <c r="G276" t="s">
        <v>14</v>
      </c>
      <c r="H276" t="str">
        <f>TEXT(Table1[[#This Row],[Date]],"MMM")</f>
        <v>Jun</v>
      </c>
      <c r="I276">
        <f>MONTH(Table1[[#This Row],[Date]])</f>
        <v>6</v>
      </c>
      <c r="J276" t="str">
        <f>TEXT(Table1[[#This Row],[Date]],"ddd")</f>
        <v>Mon</v>
      </c>
      <c r="K276" s="2">
        <f>Table1[[#This Row],[Credit]]-Table1[[#This Row],[Debit]]</f>
        <v>-42.1</v>
      </c>
    </row>
    <row r="277" spans="1:11" x14ac:dyDescent="0.45">
      <c r="A277" s="1">
        <v>44369</v>
      </c>
      <c r="B277" t="s">
        <v>44</v>
      </c>
      <c r="C277" s="2">
        <v>17.099999999999998</v>
      </c>
      <c r="D277" s="2"/>
      <c r="E277" t="s">
        <v>32</v>
      </c>
      <c r="F277" t="s">
        <v>13</v>
      </c>
      <c r="G277" t="s">
        <v>14</v>
      </c>
      <c r="H277" t="str">
        <f>TEXT(Table1[[#This Row],[Date]],"MMM")</f>
        <v>Jun</v>
      </c>
      <c r="I277">
        <f>MONTH(Table1[[#This Row],[Date]])</f>
        <v>6</v>
      </c>
      <c r="J277" t="str">
        <f>TEXT(Table1[[#This Row],[Date]],"ddd")</f>
        <v>Tue</v>
      </c>
      <c r="K277" s="2">
        <f>Table1[[#This Row],[Credit]]-Table1[[#This Row],[Debit]]</f>
        <v>-17.099999999999998</v>
      </c>
    </row>
    <row r="278" spans="1:11" x14ac:dyDescent="0.45">
      <c r="A278" s="1">
        <v>44370</v>
      </c>
      <c r="B278" t="s">
        <v>45</v>
      </c>
      <c r="C278" s="2">
        <v>55</v>
      </c>
      <c r="D278" s="2"/>
      <c r="E278" t="s">
        <v>46</v>
      </c>
      <c r="F278" t="s">
        <v>47</v>
      </c>
      <c r="G278" t="s">
        <v>14</v>
      </c>
      <c r="H278" t="str">
        <f>TEXT(Table1[[#This Row],[Date]],"MMM")</f>
        <v>Jun</v>
      </c>
      <c r="I278">
        <f>MONTH(Table1[[#This Row],[Date]])</f>
        <v>6</v>
      </c>
      <c r="J278" t="str">
        <f>TEXT(Table1[[#This Row],[Date]],"ddd")</f>
        <v>Wed</v>
      </c>
      <c r="K278" s="2">
        <f>Table1[[#This Row],[Credit]]-Table1[[#This Row],[Debit]]</f>
        <v>-55</v>
      </c>
    </row>
    <row r="279" spans="1:11" x14ac:dyDescent="0.45">
      <c r="A279" s="1">
        <v>44370</v>
      </c>
      <c r="B279" t="s">
        <v>25</v>
      </c>
      <c r="C279" s="2">
        <v>67.900000000000006</v>
      </c>
      <c r="D279" s="2"/>
      <c r="E279" t="s">
        <v>48</v>
      </c>
      <c r="F279" t="s">
        <v>20</v>
      </c>
      <c r="G279" t="s">
        <v>14</v>
      </c>
      <c r="H279" t="str">
        <f>TEXT(Table1[[#This Row],[Date]],"MMM")</f>
        <v>Jun</v>
      </c>
      <c r="I279">
        <f>MONTH(Table1[[#This Row],[Date]])</f>
        <v>6</v>
      </c>
      <c r="J279" t="str">
        <f>TEXT(Table1[[#This Row],[Date]],"ddd")</f>
        <v>Wed</v>
      </c>
      <c r="K279" s="2">
        <f>Table1[[#This Row],[Credit]]-Table1[[#This Row],[Debit]]</f>
        <v>-67.900000000000006</v>
      </c>
    </row>
    <row r="280" spans="1:11" x14ac:dyDescent="0.45">
      <c r="A280" s="1">
        <v>44370</v>
      </c>
      <c r="B280" t="s">
        <v>11</v>
      </c>
      <c r="C280" s="2">
        <v>5</v>
      </c>
      <c r="D280" s="2"/>
      <c r="E280" t="s">
        <v>12</v>
      </c>
      <c r="F280" t="s">
        <v>13</v>
      </c>
      <c r="G280" t="s">
        <v>14</v>
      </c>
      <c r="H280" t="str">
        <f>TEXT(Table1[[#This Row],[Date]],"MMM")</f>
        <v>Jun</v>
      </c>
      <c r="I280">
        <f>MONTH(Table1[[#This Row],[Date]])</f>
        <v>6</v>
      </c>
      <c r="J280" t="str">
        <f>TEXT(Table1[[#This Row],[Date]],"ddd")</f>
        <v>Wed</v>
      </c>
      <c r="K280" s="2">
        <f>Table1[[#This Row],[Credit]]-Table1[[#This Row],[Debit]]</f>
        <v>-5</v>
      </c>
    </row>
    <row r="281" spans="1:11" x14ac:dyDescent="0.45">
      <c r="A281" s="1">
        <v>44371</v>
      </c>
      <c r="B281" t="s">
        <v>11</v>
      </c>
      <c r="C281" s="2">
        <v>5</v>
      </c>
      <c r="D281" s="2"/>
      <c r="E281" t="s">
        <v>12</v>
      </c>
      <c r="F281" t="s">
        <v>13</v>
      </c>
      <c r="G281" t="s">
        <v>14</v>
      </c>
      <c r="H281" t="str">
        <f>TEXT(Table1[[#This Row],[Date]],"MMM")</f>
        <v>Jun</v>
      </c>
      <c r="I281">
        <f>MONTH(Table1[[#This Row],[Date]])</f>
        <v>6</v>
      </c>
      <c r="J281" t="str">
        <f>TEXT(Table1[[#This Row],[Date]],"ddd")</f>
        <v>Thu</v>
      </c>
      <c r="K281" s="2">
        <f>Table1[[#This Row],[Credit]]-Table1[[#This Row],[Debit]]</f>
        <v>-5</v>
      </c>
    </row>
    <row r="282" spans="1:11" x14ac:dyDescent="0.45">
      <c r="A282" s="1">
        <v>44372</v>
      </c>
      <c r="B282" t="s">
        <v>11</v>
      </c>
      <c r="C282" s="2">
        <v>5</v>
      </c>
      <c r="D282" s="2"/>
      <c r="E282" t="s">
        <v>12</v>
      </c>
      <c r="F282" t="s">
        <v>13</v>
      </c>
      <c r="G282" t="s">
        <v>14</v>
      </c>
      <c r="H282" t="str">
        <f>TEXT(Table1[[#This Row],[Date]],"MMM")</f>
        <v>Jun</v>
      </c>
      <c r="I282">
        <f>MONTH(Table1[[#This Row],[Date]])</f>
        <v>6</v>
      </c>
      <c r="J282" t="str">
        <f>TEXT(Table1[[#This Row],[Date]],"ddd")</f>
        <v>Fri</v>
      </c>
      <c r="K282" s="2">
        <f>Table1[[#This Row],[Credit]]-Table1[[#This Row],[Debit]]</f>
        <v>-5</v>
      </c>
    </row>
    <row r="283" spans="1:11" x14ac:dyDescent="0.45">
      <c r="A283" s="1">
        <v>44373</v>
      </c>
      <c r="B283" t="s">
        <v>11</v>
      </c>
      <c r="C283" s="2">
        <v>5</v>
      </c>
      <c r="D283" s="2"/>
      <c r="E283" t="s">
        <v>12</v>
      </c>
      <c r="F283" t="s">
        <v>13</v>
      </c>
      <c r="G283" t="s">
        <v>14</v>
      </c>
      <c r="H283" t="str">
        <f>TEXT(Table1[[#This Row],[Date]],"MMM")</f>
        <v>Jun</v>
      </c>
      <c r="I283">
        <f>MONTH(Table1[[#This Row],[Date]])</f>
        <v>6</v>
      </c>
      <c r="J283" t="str">
        <f>TEXT(Table1[[#This Row],[Date]],"ddd")</f>
        <v>Sat</v>
      </c>
      <c r="K283" s="2">
        <f>Table1[[#This Row],[Credit]]-Table1[[#This Row],[Debit]]</f>
        <v>-5</v>
      </c>
    </row>
    <row r="284" spans="1:11" x14ac:dyDescent="0.45">
      <c r="A284" s="1">
        <v>44374</v>
      </c>
      <c r="B284" t="s">
        <v>11</v>
      </c>
      <c r="C284" s="2">
        <v>5</v>
      </c>
      <c r="D284" s="2"/>
      <c r="E284" t="s">
        <v>12</v>
      </c>
      <c r="F284" t="s">
        <v>13</v>
      </c>
      <c r="G284" t="s">
        <v>14</v>
      </c>
      <c r="H284" t="str">
        <f>TEXT(Table1[[#This Row],[Date]],"MMM")</f>
        <v>Jun</v>
      </c>
      <c r="I284">
        <f>MONTH(Table1[[#This Row],[Date]])</f>
        <v>6</v>
      </c>
      <c r="J284" t="str">
        <f>TEXT(Table1[[#This Row],[Date]],"ddd")</f>
        <v>Sun</v>
      </c>
      <c r="K284" s="2">
        <f>Table1[[#This Row],[Credit]]-Table1[[#This Row],[Debit]]</f>
        <v>-5</v>
      </c>
    </row>
    <row r="285" spans="1:11" x14ac:dyDescent="0.45">
      <c r="A285" s="1">
        <v>44374</v>
      </c>
      <c r="B285" t="s">
        <v>21</v>
      </c>
      <c r="C285" s="2">
        <v>166.9</v>
      </c>
      <c r="D285" s="2"/>
      <c r="E285" t="s">
        <v>22</v>
      </c>
      <c r="F285" t="s">
        <v>17</v>
      </c>
      <c r="G285" t="s">
        <v>14</v>
      </c>
      <c r="H285" t="str">
        <f>TEXT(Table1[[#This Row],[Date]],"MMM")</f>
        <v>Jun</v>
      </c>
      <c r="I285">
        <f>MONTH(Table1[[#This Row],[Date]])</f>
        <v>6</v>
      </c>
      <c r="J285" t="str">
        <f>TEXT(Table1[[#This Row],[Date]],"ddd")</f>
        <v>Sun</v>
      </c>
      <c r="K285" s="2">
        <f>Table1[[#This Row],[Credit]]-Table1[[#This Row],[Debit]]</f>
        <v>-166.9</v>
      </c>
    </row>
    <row r="286" spans="1:11" x14ac:dyDescent="0.45">
      <c r="A286" s="1">
        <v>44375</v>
      </c>
      <c r="B286" t="s">
        <v>49</v>
      </c>
      <c r="C286" s="2">
        <v>129.9</v>
      </c>
      <c r="D286" s="2"/>
      <c r="E286" t="s">
        <v>30</v>
      </c>
      <c r="F286" t="s">
        <v>28</v>
      </c>
      <c r="G286" t="s">
        <v>14</v>
      </c>
      <c r="H286" t="str">
        <f>TEXT(Table1[[#This Row],[Date]],"MMM")</f>
        <v>Jun</v>
      </c>
      <c r="I286">
        <f>MONTH(Table1[[#This Row],[Date]])</f>
        <v>6</v>
      </c>
      <c r="J286" t="str">
        <f>TEXT(Table1[[#This Row],[Date]],"ddd")</f>
        <v>Mon</v>
      </c>
      <c r="K286" s="2">
        <f>Table1[[#This Row],[Credit]]-Table1[[#This Row],[Debit]]</f>
        <v>-129.9</v>
      </c>
    </row>
    <row r="287" spans="1:11" x14ac:dyDescent="0.45">
      <c r="A287" s="1">
        <v>44375</v>
      </c>
      <c r="B287" t="s">
        <v>50</v>
      </c>
      <c r="C287" s="2">
        <v>180.29999999999998</v>
      </c>
      <c r="D287" s="2"/>
      <c r="E287" t="s">
        <v>27</v>
      </c>
      <c r="F287" t="s">
        <v>28</v>
      </c>
      <c r="G287" t="s">
        <v>14</v>
      </c>
      <c r="H287" t="str">
        <f>TEXT(Table1[[#This Row],[Date]],"MMM")</f>
        <v>Jun</v>
      </c>
      <c r="I287">
        <f>MONTH(Table1[[#This Row],[Date]])</f>
        <v>6</v>
      </c>
      <c r="J287" t="str">
        <f>TEXT(Table1[[#This Row],[Date]],"ddd")</f>
        <v>Mon</v>
      </c>
      <c r="K287" s="2">
        <f>Table1[[#This Row],[Credit]]-Table1[[#This Row],[Debit]]</f>
        <v>-180.29999999999998</v>
      </c>
    </row>
    <row r="288" spans="1:11" x14ac:dyDescent="0.45">
      <c r="A288" s="1">
        <v>44376</v>
      </c>
      <c r="B288" t="s">
        <v>29</v>
      </c>
      <c r="C288" s="2">
        <v>150.1</v>
      </c>
      <c r="D288" s="2"/>
      <c r="E288" t="s">
        <v>30</v>
      </c>
      <c r="F288" t="s">
        <v>28</v>
      </c>
      <c r="G288" t="s">
        <v>14</v>
      </c>
      <c r="H288" t="str">
        <f>TEXT(Table1[[#This Row],[Date]],"MMM")</f>
        <v>Jun</v>
      </c>
      <c r="I288">
        <f>MONTH(Table1[[#This Row],[Date]])</f>
        <v>6</v>
      </c>
      <c r="J288" t="str">
        <f>TEXT(Table1[[#This Row],[Date]],"ddd")</f>
        <v>Tue</v>
      </c>
      <c r="K288" s="2">
        <f>Table1[[#This Row],[Credit]]-Table1[[#This Row],[Debit]]</f>
        <v>-150.1</v>
      </c>
    </row>
    <row r="289" spans="1:11" x14ac:dyDescent="0.45">
      <c r="A289" s="1">
        <v>44376</v>
      </c>
      <c r="B289" t="s">
        <v>33</v>
      </c>
      <c r="C289" s="2">
        <v>28.200000000000003</v>
      </c>
      <c r="D289" s="2"/>
      <c r="E289" t="s">
        <v>34</v>
      </c>
      <c r="F289" t="s">
        <v>20</v>
      </c>
      <c r="G289" t="s">
        <v>14</v>
      </c>
      <c r="H289" t="str">
        <f>TEXT(Table1[[#This Row],[Date]],"MMM")</f>
        <v>Jun</v>
      </c>
      <c r="I289">
        <f>MONTH(Table1[[#This Row],[Date]])</f>
        <v>6</v>
      </c>
      <c r="J289" t="str">
        <f>TEXT(Table1[[#This Row],[Date]],"ddd")</f>
        <v>Tue</v>
      </c>
      <c r="K289" s="2">
        <f>Table1[[#This Row],[Credit]]-Table1[[#This Row],[Debit]]</f>
        <v>-28.200000000000003</v>
      </c>
    </row>
    <row r="290" spans="1:11" x14ac:dyDescent="0.45">
      <c r="A290" s="1">
        <v>44376</v>
      </c>
      <c r="B290" t="s">
        <v>56</v>
      </c>
      <c r="C290" s="2">
        <v>15</v>
      </c>
      <c r="D290" s="2"/>
      <c r="E290" t="s">
        <v>32</v>
      </c>
      <c r="F290" t="s">
        <v>13</v>
      </c>
      <c r="G290" t="s">
        <v>14</v>
      </c>
      <c r="H290" t="str">
        <f>TEXT(Table1[[#This Row],[Date]],"MMM")</f>
        <v>Jun</v>
      </c>
      <c r="I290">
        <f>MONTH(Table1[[#This Row],[Date]])</f>
        <v>6</v>
      </c>
      <c r="J290" t="str">
        <f>TEXT(Table1[[#This Row],[Date]],"ddd")</f>
        <v>Tue</v>
      </c>
      <c r="K290" s="2">
        <f>Table1[[#This Row],[Credit]]-Table1[[#This Row],[Debit]]</f>
        <v>-15</v>
      </c>
    </row>
    <row r="291" spans="1:11" x14ac:dyDescent="0.45">
      <c r="A291" s="1">
        <v>44377</v>
      </c>
      <c r="B291" t="s">
        <v>11</v>
      </c>
      <c r="C291" s="2">
        <v>5</v>
      </c>
      <c r="D291" s="2"/>
      <c r="E291" t="s">
        <v>12</v>
      </c>
      <c r="F291" t="s">
        <v>13</v>
      </c>
      <c r="G291" t="s">
        <v>14</v>
      </c>
      <c r="H291" t="str">
        <f>TEXT(Table1[[#This Row],[Date]],"MMM")</f>
        <v>Jun</v>
      </c>
      <c r="I291">
        <f>MONTH(Table1[[#This Row],[Date]])</f>
        <v>6</v>
      </c>
      <c r="J291" t="str">
        <f>TEXT(Table1[[#This Row],[Date]],"ddd")</f>
        <v>Wed</v>
      </c>
      <c r="K291" s="2">
        <f>Table1[[#This Row],[Credit]]-Table1[[#This Row],[Debit]]</f>
        <v>-5</v>
      </c>
    </row>
    <row r="292" spans="1:11" x14ac:dyDescent="0.45">
      <c r="A292" s="1">
        <v>44378</v>
      </c>
      <c r="B292" t="s">
        <v>11</v>
      </c>
      <c r="C292" s="2">
        <v>5</v>
      </c>
      <c r="D292" s="2"/>
      <c r="E292" t="s">
        <v>12</v>
      </c>
      <c r="F292" t="s">
        <v>13</v>
      </c>
      <c r="G292" t="s">
        <v>14</v>
      </c>
      <c r="H292" t="str">
        <f>TEXT(Table1[[#This Row],[Date]],"MMM")</f>
        <v>Jul</v>
      </c>
      <c r="I292">
        <f>MONTH(Table1[[#This Row],[Date]])</f>
        <v>7</v>
      </c>
      <c r="J292" t="str">
        <f>TEXT(Table1[[#This Row],[Date]],"ddd")</f>
        <v>Thu</v>
      </c>
      <c r="K292" s="2">
        <f>Table1[[#This Row],[Credit]]-Table1[[#This Row],[Debit]]</f>
        <v>-5</v>
      </c>
    </row>
    <row r="293" spans="1:11" x14ac:dyDescent="0.45">
      <c r="A293" s="1">
        <v>44379</v>
      </c>
      <c r="B293" t="s">
        <v>7</v>
      </c>
      <c r="C293" s="2"/>
      <c r="D293" s="2">
        <v>5000</v>
      </c>
      <c r="E293" t="s">
        <v>8</v>
      </c>
      <c r="F293" t="s">
        <v>9</v>
      </c>
      <c r="G293" t="s">
        <v>10</v>
      </c>
      <c r="H293" t="str">
        <f>TEXT(Table1[[#This Row],[Date]],"MMM")</f>
        <v>Jul</v>
      </c>
      <c r="I293">
        <f>MONTH(Table1[[#This Row],[Date]])</f>
        <v>7</v>
      </c>
      <c r="J293" t="str">
        <f>TEXT(Table1[[#This Row],[Date]],"ddd")</f>
        <v>Fri</v>
      </c>
      <c r="K293" s="2">
        <f>Table1[[#This Row],[Credit]]-Table1[[#This Row],[Debit]]</f>
        <v>5000</v>
      </c>
    </row>
    <row r="294" spans="1:11" x14ac:dyDescent="0.45">
      <c r="A294" s="1">
        <v>44380</v>
      </c>
      <c r="B294" t="s">
        <v>11</v>
      </c>
      <c r="C294" s="2">
        <v>5</v>
      </c>
      <c r="D294" s="2"/>
      <c r="E294" t="s">
        <v>12</v>
      </c>
      <c r="F294" t="s">
        <v>13</v>
      </c>
      <c r="G294" t="s">
        <v>14</v>
      </c>
      <c r="H294" t="str">
        <f>TEXT(Table1[[#This Row],[Date]],"MMM")</f>
        <v>Jul</v>
      </c>
      <c r="I294">
        <f>MONTH(Table1[[#This Row],[Date]])</f>
        <v>7</v>
      </c>
      <c r="J294" t="str">
        <f>TEXT(Table1[[#This Row],[Date]],"ddd")</f>
        <v>Sat</v>
      </c>
      <c r="K294" s="2">
        <f>Table1[[#This Row],[Credit]]-Table1[[#This Row],[Debit]]</f>
        <v>-5</v>
      </c>
    </row>
    <row r="295" spans="1:11" x14ac:dyDescent="0.45">
      <c r="A295" s="1">
        <v>44382</v>
      </c>
      <c r="B295" t="s">
        <v>15</v>
      </c>
      <c r="C295" s="2">
        <v>900</v>
      </c>
      <c r="D295" s="2"/>
      <c r="E295" t="s">
        <v>16</v>
      </c>
      <c r="F295" t="s">
        <v>17</v>
      </c>
      <c r="G295" t="s">
        <v>14</v>
      </c>
      <c r="H295" t="str">
        <f>TEXT(Table1[[#This Row],[Date]],"MMM")</f>
        <v>Jul</v>
      </c>
      <c r="I295">
        <f>MONTH(Table1[[#This Row],[Date]])</f>
        <v>7</v>
      </c>
      <c r="J295" t="str">
        <f>TEXT(Table1[[#This Row],[Date]],"ddd")</f>
        <v>Mon</v>
      </c>
      <c r="K295" s="2">
        <f>Table1[[#This Row],[Credit]]-Table1[[#This Row],[Debit]]</f>
        <v>-900</v>
      </c>
    </row>
    <row r="296" spans="1:11" x14ac:dyDescent="0.45">
      <c r="A296" s="1">
        <v>44382</v>
      </c>
      <c r="B296" t="s">
        <v>18</v>
      </c>
      <c r="C296" s="2">
        <v>150</v>
      </c>
      <c r="D296" s="2"/>
      <c r="E296" t="s">
        <v>19</v>
      </c>
      <c r="F296" t="s">
        <v>20</v>
      </c>
      <c r="G296" t="s">
        <v>14</v>
      </c>
      <c r="H296" t="str">
        <f>TEXT(Table1[[#This Row],[Date]],"MMM")</f>
        <v>Jul</v>
      </c>
      <c r="I296">
        <f>MONTH(Table1[[#This Row],[Date]])</f>
        <v>7</v>
      </c>
      <c r="J296" t="str">
        <f>TEXT(Table1[[#This Row],[Date]],"ddd")</f>
        <v>Mon</v>
      </c>
      <c r="K296" s="2">
        <f>Table1[[#This Row],[Credit]]-Table1[[#This Row],[Debit]]</f>
        <v>-150</v>
      </c>
    </row>
    <row r="297" spans="1:11" x14ac:dyDescent="0.45">
      <c r="A297" s="1">
        <v>44382</v>
      </c>
      <c r="B297" t="s">
        <v>60</v>
      </c>
      <c r="C297" s="2">
        <v>15</v>
      </c>
      <c r="D297" s="2"/>
      <c r="E297" t="s">
        <v>32</v>
      </c>
      <c r="F297" t="s">
        <v>13</v>
      </c>
      <c r="G297" t="s">
        <v>14</v>
      </c>
      <c r="H297" t="str">
        <f>TEXT(Table1[[#This Row],[Date]],"MMM")</f>
        <v>Jul</v>
      </c>
      <c r="I297">
        <f>MONTH(Table1[[#This Row],[Date]])</f>
        <v>7</v>
      </c>
      <c r="J297" t="str">
        <f>TEXT(Table1[[#This Row],[Date]],"ddd")</f>
        <v>Mon</v>
      </c>
      <c r="K297" s="2">
        <f>Table1[[#This Row],[Credit]]-Table1[[#This Row],[Debit]]</f>
        <v>-15</v>
      </c>
    </row>
    <row r="298" spans="1:11" x14ac:dyDescent="0.45">
      <c r="A298" s="1">
        <v>44382</v>
      </c>
      <c r="B298" t="s">
        <v>11</v>
      </c>
      <c r="C298" s="2">
        <v>5</v>
      </c>
      <c r="D298" s="2"/>
      <c r="E298" t="s">
        <v>12</v>
      </c>
      <c r="F298" t="s">
        <v>13</v>
      </c>
      <c r="G298" t="s">
        <v>14</v>
      </c>
      <c r="H298" t="str">
        <f>TEXT(Table1[[#This Row],[Date]],"MMM")</f>
        <v>Jul</v>
      </c>
      <c r="I298">
        <f>MONTH(Table1[[#This Row],[Date]])</f>
        <v>7</v>
      </c>
      <c r="J298" t="str">
        <f>TEXT(Table1[[#This Row],[Date]],"ddd")</f>
        <v>Mon</v>
      </c>
      <c r="K298" s="2">
        <f>Table1[[#This Row],[Credit]]-Table1[[#This Row],[Debit]]</f>
        <v>-5</v>
      </c>
    </row>
    <row r="299" spans="1:11" x14ac:dyDescent="0.45">
      <c r="A299" s="1">
        <v>44383</v>
      </c>
      <c r="B299" t="s">
        <v>11</v>
      </c>
      <c r="C299" s="2">
        <v>5</v>
      </c>
      <c r="D299" s="2"/>
      <c r="E299" t="s">
        <v>12</v>
      </c>
      <c r="F299" t="s">
        <v>13</v>
      </c>
      <c r="G299" t="s">
        <v>14</v>
      </c>
      <c r="H299" t="str">
        <f>TEXT(Table1[[#This Row],[Date]],"MMM")</f>
        <v>Jul</v>
      </c>
      <c r="I299">
        <f>MONTH(Table1[[#This Row],[Date]])</f>
        <v>7</v>
      </c>
      <c r="J299" t="str">
        <f>TEXT(Table1[[#This Row],[Date]],"ddd")</f>
        <v>Tue</v>
      </c>
      <c r="K299" s="2">
        <f>Table1[[#This Row],[Credit]]-Table1[[#This Row],[Debit]]</f>
        <v>-5</v>
      </c>
    </row>
    <row r="300" spans="1:11" x14ac:dyDescent="0.45">
      <c r="A300" s="1">
        <v>44384</v>
      </c>
      <c r="B300" t="s">
        <v>11</v>
      </c>
      <c r="C300" s="2">
        <v>5</v>
      </c>
      <c r="D300" s="2"/>
      <c r="E300" t="s">
        <v>12</v>
      </c>
      <c r="F300" t="s">
        <v>13</v>
      </c>
      <c r="G300" t="s">
        <v>14</v>
      </c>
      <c r="H300" t="str">
        <f>TEXT(Table1[[#This Row],[Date]],"MMM")</f>
        <v>Jul</v>
      </c>
      <c r="I300">
        <f>MONTH(Table1[[#This Row],[Date]])</f>
        <v>7</v>
      </c>
      <c r="J300" t="str">
        <f>TEXT(Table1[[#This Row],[Date]],"ddd")</f>
        <v>Wed</v>
      </c>
      <c r="K300" s="2">
        <f>Table1[[#This Row],[Credit]]-Table1[[#This Row],[Debit]]</f>
        <v>-5</v>
      </c>
    </row>
    <row r="301" spans="1:11" x14ac:dyDescent="0.45">
      <c r="A301" s="1">
        <v>44384</v>
      </c>
      <c r="B301" t="s">
        <v>21</v>
      </c>
      <c r="C301" s="2">
        <v>180</v>
      </c>
      <c r="D301" s="2"/>
      <c r="E301" t="s">
        <v>22</v>
      </c>
      <c r="F301" t="s">
        <v>17</v>
      </c>
      <c r="G301" t="s">
        <v>14</v>
      </c>
      <c r="H301" t="str">
        <f>TEXT(Table1[[#This Row],[Date]],"MMM")</f>
        <v>Jul</v>
      </c>
      <c r="I301">
        <f>MONTH(Table1[[#This Row],[Date]])</f>
        <v>7</v>
      </c>
      <c r="J301" t="str">
        <f>TEXT(Table1[[#This Row],[Date]],"ddd")</f>
        <v>Wed</v>
      </c>
      <c r="K301" s="2">
        <f>Table1[[#This Row],[Credit]]-Table1[[#This Row],[Debit]]</f>
        <v>-180</v>
      </c>
    </row>
    <row r="302" spans="1:11" x14ac:dyDescent="0.45">
      <c r="A302" s="1">
        <v>44387</v>
      </c>
      <c r="B302" t="s">
        <v>23</v>
      </c>
      <c r="C302" s="2">
        <v>56.1</v>
      </c>
      <c r="D302" s="2"/>
      <c r="E302" t="s">
        <v>24</v>
      </c>
      <c r="F302" t="s">
        <v>17</v>
      </c>
      <c r="G302" t="s">
        <v>14</v>
      </c>
      <c r="H302" t="str">
        <f>TEXT(Table1[[#This Row],[Date]],"MMM")</f>
        <v>Jul</v>
      </c>
      <c r="I302">
        <f>MONTH(Table1[[#This Row],[Date]])</f>
        <v>7</v>
      </c>
      <c r="J302" t="str">
        <f>TEXT(Table1[[#This Row],[Date]],"ddd")</f>
        <v>Sat</v>
      </c>
      <c r="K302" s="2">
        <f>Table1[[#This Row],[Credit]]-Table1[[#This Row],[Debit]]</f>
        <v>-56.1</v>
      </c>
    </row>
    <row r="303" spans="1:11" x14ac:dyDescent="0.45">
      <c r="A303" s="1">
        <v>44387</v>
      </c>
      <c r="B303" t="s">
        <v>11</v>
      </c>
      <c r="C303" s="2">
        <v>5</v>
      </c>
      <c r="D303" s="2"/>
      <c r="E303" t="s">
        <v>12</v>
      </c>
      <c r="F303" t="s">
        <v>13</v>
      </c>
      <c r="G303" t="s">
        <v>14</v>
      </c>
      <c r="H303" t="str">
        <f>TEXT(Table1[[#This Row],[Date]],"MMM")</f>
        <v>Jul</v>
      </c>
      <c r="I303">
        <f>MONTH(Table1[[#This Row],[Date]])</f>
        <v>7</v>
      </c>
      <c r="J303" t="str">
        <f>TEXT(Table1[[#This Row],[Date]],"ddd")</f>
        <v>Sat</v>
      </c>
      <c r="K303" s="2">
        <f>Table1[[#This Row],[Credit]]-Table1[[#This Row],[Debit]]</f>
        <v>-5</v>
      </c>
    </row>
    <row r="304" spans="1:11" x14ac:dyDescent="0.45">
      <c r="A304" s="1">
        <v>44388</v>
      </c>
      <c r="B304" t="s">
        <v>11</v>
      </c>
      <c r="C304" s="2">
        <v>5</v>
      </c>
      <c r="D304" s="2"/>
      <c r="E304" t="s">
        <v>12</v>
      </c>
      <c r="F304" t="s">
        <v>13</v>
      </c>
      <c r="G304" t="s">
        <v>14</v>
      </c>
      <c r="H304" t="str">
        <f>TEXT(Table1[[#This Row],[Date]],"MMM")</f>
        <v>Jul</v>
      </c>
      <c r="I304">
        <f>MONTH(Table1[[#This Row],[Date]])</f>
        <v>7</v>
      </c>
      <c r="J304" t="str">
        <f>TEXT(Table1[[#This Row],[Date]],"ddd")</f>
        <v>Sun</v>
      </c>
      <c r="K304" s="2">
        <f>Table1[[#This Row],[Credit]]-Table1[[#This Row],[Debit]]</f>
        <v>-5</v>
      </c>
    </row>
    <row r="305" spans="1:11" x14ac:dyDescent="0.45">
      <c r="A305" s="1">
        <v>44389</v>
      </c>
      <c r="B305" t="s">
        <v>25</v>
      </c>
      <c r="C305" s="2">
        <v>83.1</v>
      </c>
      <c r="D305" s="2"/>
      <c r="E305" t="s">
        <v>48</v>
      </c>
      <c r="F305" t="s">
        <v>20</v>
      </c>
      <c r="G305" t="s">
        <v>14</v>
      </c>
      <c r="H305" t="str">
        <f>TEXT(Table1[[#This Row],[Date]],"MMM")</f>
        <v>Jul</v>
      </c>
      <c r="I305">
        <f>MONTH(Table1[[#This Row],[Date]])</f>
        <v>7</v>
      </c>
      <c r="J305" t="str">
        <f>TEXT(Table1[[#This Row],[Date]],"ddd")</f>
        <v>Mon</v>
      </c>
      <c r="K305" s="2">
        <f>Table1[[#This Row],[Credit]]-Table1[[#This Row],[Debit]]</f>
        <v>-83.1</v>
      </c>
    </row>
    <row r="306" spans="1:11" x14ac:dyDescent="0.45">
      <c r="A306" s="1">
        <v>44389</v>
      </c>
      <c r="B306" t="s">
        <v>11</v>
      </c>
      <c r="C306" s="2">
        <v>5</v>
      </c>
      <c r="D306" s="2"/>
      <c r="E306" t="s">
        <v>12</v>
      </c>
      <c r="F306" t="s">
        <v>13</v>
      </c>
      <c r="G306" t="s">
        <v>14</v>
      </c>
      <c r="H306" t="str">
        <f>TEXT(Table1[[#This Row],[Date]],"MMM")</f>
        <v>Jul</v>
      </c>
      <c r="I306">
        <f>MONTH(Table1[[#This Row],[Date]])</f>
        <v>7</v>
      </c>
      <c r="J306" t="str">
        <f>TEXT(Table1[[#This Row],[Date]],"ddd")</f>
        <v>Mon</v>
      </c>
      <c r="K306" s="2">
        <f>Table1[[#This Row],[Credit]]-Table1[[#This Row],[Debit]]</f>
        <v>-5</v>
      </c>
    </row>
    <row r="307" spans="1:11" x14ac:dyDescent="0.45">
      <c r="A307" s="1">
        <v>44390</v>
      </c>
      <c r="B307" t="s">
        <v>11</v>
      </c>
      <c r="C307" s="2">
        <v>5</v>
      </c>
      <c r="D307" s="2"/>
      <c r="E307" t="s">
        <v>12</v>
      </c>
      <c r="F307" t="s">
        <v>13</v>
      </c>
      <c r="G307" t="s">
        <v>14</v>
      </c>
      <c r="H307" t="str">
        <f>TEXT(Table1[[#This Row],[Date]],"MMM")</f>
        <v>Jul</v>
      </c>
      <c r="I307">
        <f>MONTH(Table1[[#This Row],[Date]])</f>
        <v>7</v>
      </c>
      <c r="J307" t="str">
        <f>TEXT(Table1[[#This Row],[Date]],"ddd")</f>
        <v>Tue</v>
      </c>
      <c r="K307" s="2">
        <f>Table1[[#This Row],[Credit]]-Table1[[#This Row],[Debit]]</f>
        <v>-5</v>
      </c>
    </row>
    <row r="308" spans="1:11" x14ac:dyDescent="0.45">
      <c r="A308" s="1">
        <v>44391</v>
      </c>
      <c r="B308" t="s">
        <v>21</v>
      </c>
      <c r="C308" s="2">
        <v>141.1</v>
      </c>
      <c r="D308" s="2"/>
      <c r="E308" t="s">
        <v>22</v>
      </c>
      <c r="F308" t="s">
        <v>17</v>
      </c>
      <c r="G308" t="s">
        <v>14</v>
      </c>
      <c r="H308" t="str">
        <f>TEXT(Table1[[#This Row],[Date]],"MMM")</f>
        <v>Jul</v>
      </c>
      <c r="I308">
        <f>MONTH(Table1[[#This Row],[Date]])</f>
        <v>7</v>
      </c>
      <c r="J308" t="str">
        <f>TEXT(Table1[[#This Row],[Date]],"ddd")</f>
        <v>Wed</v>
      </c>
      <c r="K308" s="2">
        <f>Table1[[#This Row],[Credit]]-Table1[[#This Row],[Debit]]</f>
        <v>-141.1</v>
      </c>
    </row>
    <row r="309" spans="1:11" x14ac:dyDescent="0.45">
      <c r="A309" s="1">
        <v>44391</v>
      </c>
      <c r="B309" t="s">
        <v>11</v>
      </c>
      <c r="C309" s="2">
        <v>5</v>
      </c>
      <c r="D309" s="2"/>
      <c r="E309" t="s">
        <v>12</v>
      </c>
      <c r="F309" t="s">
        <v>13</v>
      </c>
      <c r="G309" t="s">
        <v>14</v>
      </c>
      <c r="H309" t="str">
        <f>TEXT(Table1[[#This Row],[Date]],"MMM")</f>
        <v>Jul</v>
      </c>
      <c r="I309">
        <f>MONTH(Table1[[#This Row],[Date]])</f>
        <v>7</v>
      </c>
      <c r="J309" t="str">
        <f>TEXT(Table1[[#This Row],[Date]],"ddd")</f>
        <v>Wed</v>
      </c>
      <c r="K309" s="2">
        <f>Table1[[#This Row],[Credit]]-Table1[[#This Row],[Debit]]</f>
        <v>-5</v>
      </c>
    </row>
    <row r="310" spans="1:11" x14ac:dyDescent="0.45">
      <c r="A310" s="1">
        <v>44392</v>
      </c>
      <c r="B310" t="s">
        <v>11</v>
      </c>
      <c r="C310" s="2">
        <v>5</v>
      </c>
      <c r="D310" s="2"/>
      <c r="E310" t="s">
        <v>12</v>
      </c>
      <c r="F310" t="s">
        <v>13</v>
      </c>
      <c r="G310" t="s">
        <v>14</v>
      </c>
      <c r="H310" t="str">
        <f>TEXT(Table1[[#This Row],[Date]],"MMM")</f>
        <v>Jul</v>
      </c>
      <c r="I310">
        <f>MONTH(Table1[[#This Row],[Date]])</f>
        <v>7</v>
      </c>
      <c r="J310" t="str">
        <f>TEXT(Table1[[#This Row],[Date]],"ddd")</f>
        <v>Thu</v>
      </c>
      <c r="K310" s="2">
        <f>Table1[[#This Row],[Credit]]-Table1[[#This Row],[Debit]]</f>
        <v>-5</v>
      </c>
    </row>
    <row r="311" spans="1:11" x14ac:dyDescent="0.45">
      <c r="A311" s="1">
        <v>44392</v>
      </c>
      <c r="B311" t="s">
        <v>26</v>
      </c>
      <c r="C311" s="2">
        <v>45.8</v>
      </c>
      <c r="D311" s="2"/>
      <c r="E311" t="s">
        <v>27</v>
      </c>
      <c r="F311" t="s">
        <v>28</v>
      </c>
      <c r="G311" t="s">
        <v>14</v>
      </c>
      <c r="H311" t="str">
        <f>TEXT(Table1[[#This Row],[Date]],"MMM")</f>
        <v>Jul</v>
      </c>
      <c r="I311">
        <f>MONTH(Table1[[#This Row],[Date]])</f>
        <v>7</v>
      </c>
      <c r="J311" t="str">
        <f>TEXT(Table1[[#This Row],[Date]],"ddd")</f>
        <v>Thu</v>
      </c>
      <c r="K311" s="2">
        <f>Table1[[#This Row],[Credit]]-Table1[[#This Row],[Debit]]</f>
        <v>-45.8</v>
      </c>
    </row>
    <row r="312" spans="1:11" x14ac:dyDescent="0.45">
      <c r="A312" s="1">
        <v>44392</v>
      </c>
      <c r="B312" t="s">
        <v>29</v>
      </c>
      <c r="C312" s="2">
        <v>103.80000000000001</v>
      </c>
      <c r="D312" s="2"/>
      <c r="E312" t="s">
        <v>30</v>
      </c>
      <c r="F312" t="s">
        <v>28</v>
      </c>
      <c r="G312" t="s">
        <v>14</v>
      </c>
      <c r="H312" t="str">
        <f>TEXT(Table1[[#This Row],[Date]],"MMM")</f>
        <v>Jul</v>
      </c>
      <c r="I312">
        <f>MONTH(Table1[[#This Row],[Date]])</f>
        <v>7</v>
      </c>
      <c r="J312" t="str">
        <f>TEXT(Table1[[#This Row],[Date]],"ddd")</f>
        <v>Thu</v>
      </c>
      <c r="K312" s="2">
        <f>Table1[[#This Row],[Credit]]-Table1[[#This Row],[Debit]]</f>
        <v>-103.80000000000001</v>
      </c>
    </row>
    <row r="313" spans="1:11" x14ac:dyDescent="0.45">
      <c r="A313" s="1">
        <v>44392</v>
      </c>
      <c r="B313" t="s">
        <v>31</v>
      </c>
      <c r="C313" s="2">
        <v>58</v>
      </c>
      <c r="D313" s="2"/>
      <c r="E313" t="s">
        <v>32</v>
      </c>
      <c r="F313" t="s">
        <v>13</v>
      </c>
      <c r="G313" t="s">
        <v>14</v>
      </c>
      <c r="H313" t="str">
        <f>TEXT(Table1[[#This Row],[Date]],"MMM")</f>
        <v>Jul</v>
      </c>
      <c r="I313">
        <f>MONTH(Table1[[#This Row],[Date]])</f>
        <v>7</v>
      </c>
      <c r="J313" t="str">
        <f>TEXT(Table1[[#This Row],[Date]],"ddd")</f>
        <v>Thu</v>
      </c>
      <c r="K313" s="2">
        <f>Table1[[#This Row],[Credit]]-Table1[[#This Row],[Debit]]</f>
        <v>-58</v>
      </c>
    </row>
    <row r="314" spans="1:11" x14ac:dyDescent="0.45">
      <c r="A314" s="1">
        <v>44393</v>
      </c>
      <c r="B314" t="s">
        <v>33</v>
      </c>
      <c r="C314" s="2">
        <v>34.200000000000003</v>
      </c>
      <c r="D314" s="2"/>
      <c r="E314" t="s">
        <v>34</v>
      </c>
      <c r="F314" t="s">
        <v>20</v>
      </c>
      <c r="G314" t="s">
        <v>14</v>
      </c>
      <c r="H314" t="str">
        <f>TEXT(Table1[[#This Row],[Date]],"MMM")</f>
        <v>Jul</v>
      </c>
      <c r="I314">
        <f>MONTH(Table1[[#This Row],[Date]])</f>
        <v>7</v>
      </c>
      <c r="J314" t="str">
        <f>TEXT(Table1[[#This Row],[Date]],"ddd")</f>
        <v>Fri</v>
      </c>
      <c r="K314" s="2">
        <f>Table1[[#This Row],[Credit]]-Table1[[#This Row],[Debit]]</f>
        <v>-34.200000000000003</v>
      </c>
    </row>
    <row r="315" spans="1:11" x14ac:dyDescent="0.45">
      <c r="A315" s="1">
        <v>44394</v>
      </c>
      <c r="B315" t="s">
        <v>35</v>
      </c>
      <c r="C315" s="2"/>
      <c r="D315" s="2">
        <v>200</v>
      </c>
      <c r="E315" t="s">
        <v>36</v>
      </c>
      <c r="F315" t="s">
        <v>37</v>
      </c>
      <c r="G315" t="s">
        <v>10</v>
      </c>
      <c r="H315" t="str">
        <f>TEXT(Table1[[#This Row],[Date]],"MMM")</f>
        <v>Jul</v>
      </c>
      <c r="I315">
        <f>MONTH(Table1[[#This Row],[Date]])</f>
        <v>7</v>
      </c>
      <c r="J315" t="str">
        <f>TEXT(Table1[[#This Row],[Date]],"ddd")</f>
        <v>Sat</v>
      </c>
      <c r="K315" s="2">
        <f>Table1[[#This Row],[Credit]]-Table1[[#This Row],[Debit]]</f>
        <v>200</v>
      </c>
    </row>
    <row r="316" spans="1:11" x14ac:dyDescent="0.45">
      <c r="A316" s="1">
        <v>44394</v>
      </c>
      <c r="B316" t="s">
        <v>11</v>
      </c>
      <c r="C316" s="2">
        <v>5</v>
      </c>
      <c r="D316" s="2"/>
      <c r="E316" t="s">
        <v>12</v>
      </c>
      <c r="F316" t="s">
        <v>13</v>
      </c>
      <c r="G316" t="s">
        <v>14</v>
      </c>
      <c r="H316" t="str">
        <f>TEXT(Table1[[#This Row],[Date]],"MMM")</f>
        <v>Jul</v>
      </c>
      <c r="I316">
        <f>MONTH(Table1[[#This Row],[Date]])</f>
        <v>7</v>
      </c>
      <c r="J316" t="str">
        <f>TEXT(Table1[[#This Row],[Date]],"ddd")</f>
        <v>Sat</v>
      </c>
      <c r="K316" s="2">
        <f>Table1[[#This Row],[Credit]]-Table1[[#This Row],[Debit]]</f>
        <v>-5</v>
      </c>
    </row>
    <row r="317" spans="1:11" x14ac:dyDescent="0.45">
      <c r="A317" s="1">
        <v>44395</v>
      </c>
      <c r="B317" t="s">
        <v>11</v>
      </c>
      <c r="C317" s="2">
        <v>5</v>
      </c>
      <c r="D317" s="2"/>
      <c r="E317" t="s">
        <v>12</v>
      </c>
      <c r="F317" t="s">
        <v>13</v>
      </c>
      <c r="G317" t="s">
        <v>14</v>
      </c>
      <c r="H317" t="str">
        <f>TEXT(Table1[[#This Row],[Date]],"MMM")</f>
        <v>Jul</v>
      </c>
      <c r="I317">
        <f>MONTH(Table1[[#This Row],[Date]])</f>
        <v>7</v>
      </c>
      <c r="J317" t="str">
        <f>TEXT(Table1[[#This Row],[Date]],"ddd")</f>
        <v>Sun</v>
      </c>
      <c r="K317" s="2">
        <f>Table1[[#This Row],[Credit]]-Table1[[#This Row],[Debit]]</f>
        <v>-5</v>
      </c>
    </row>
    <row r="318" spans="1:11" x14ac:dyDescent="0.45">
      <c r="A318" s="1">
        <v>44395</v>
      </c>
      <c r="B318" t="s">
        <v>39</v>
      </c>
      <c r="C318" s="2">
        <v>40</v>
      </c>
      <c r="D318" s="2"/>
      <c r="E318" t="s">
        <v>39</v>
      </c>
      <c r="F318" t="s">
        <v>17</v>
      </c>
      <c r="G318" t="s">
        <v>14</v>
      </c>
      <c r="H318" t="str">
        <f>TEXT(Table1[[#This Row],[Date]],"MMM")</f>
        <v>Jul</v>
      </c>
      <c r="I318">
        <f>MONTH(Table1[[#This Row],[Date]])</f>
        <v>7</v>
      </c>
      <c r="J318" t="str">
        <f>TEXT(Table1[[#This Row],[Date]],"ddd")</f>
        <v>Sun</v>
      </c>
      <c r="K318" s="2">
        <f>Table1[[#This Row],[Credit]]-Table1[[#This Row],[Debit]]</f>
        <v>-40</v>
      </c>
    </row>
    <row r="319" spans="1:11" x14ac:dyDescent="0.45">
      <c r="A319" s="1">
        <v>44396</v>
      </c>
      <c r="B319" t="s">
        <v>40</v>
      </c>
      <c r="C319" s="2">
        <v>51.1</v>
      </c>
      <c r="D319" s="2"/>
      <c r="E319" t="s">
        <v>41</v>
      </c>
      <c r="F319" t="s">
        <v>28</v>
      </c>
      <c r="G319" t="s">
        <v>14</v>
      </c>
      <c r="H319" t="str">
        <f>TEXT(Table1[[#This Row],[Date]],"MMM")</f>
        <v>Jul</v>
      </c>
      <c r="I319">
        <f>MONTH(Table1[[#This Row],[Date]])</f>
        <v>7</v>
      </c>
      <c r="J319" t="str">
        <f>TEXT(Table1[[#This Row],[Date]],"ddd")</f>
        <v>Mon</v>
      </c>
      <c r="K319" s="2">
        <f>Table1[[#This Row],[Credit]]-Table1[[#This Row],[Debit]]</f>
        <v>-51.1</v>
      </c>
    </row>
    <row r="320" spans="1:11" x14ac:dyDescent="0.45">
      <c r="A320" s="1">
        <v>44396</v>
      </c>
      <c r="B320" t="s">
        <v>42</v>
      </c>
      <c r="C320" s="2">
        <v>35</v>
      </c>
      <c r="D320" s="2"/>
      <c r="E320" t="s">
        <v>27</v>
      </c>
      <c r="F320" t="s">
        <v>28</v>
      </c>
      <c r="G320" t="s">
        <v>14</v>
      </c>
      <c r="H320" t="str">
        <f>TEXT(Table1[[#This Row],[Date]],"MMM")</f>
        <v>Jul</v>
      </c>
      <c r="I320">
        <f>MONTH(Table1[[#This Row],[Date]])</f>
        <v>7</v>
      </c>
      <c r="J320" t="str">
        <f>TEXT(Table1[[#This Row],[Date]],"ddd")</f>
        <v>Mon</v>
      </c>
      <c r="K320" s="2">
        <f>Table1[[#This Row],[Credit]]-Table1[[#This Row],[Debit]]</f>
        <v>-35</v>
      </c>
    </row>
    <row r="321" spans="1:11" x14ac:dyDescent="0.45">
      <c r="A321" s="1">
        <v>44396</v>
      </c>
      <c r="B321" t="s">
        <v>11</v>
      </c>
      <c r="C321" s="2">
        <v>5</v>
      </c>
      <c r="D321" s="2"/>
      <c r="E321" t="s">
        <v>12</v>
      </c>
      <c r="F321" t="s">
        <v>13</v>
      </c>
      <c r="G321" t="s">
        <v>14</v>
      </c>
      <c r="H321" t="str">
        <f>TEXT(Table1[[#This Row],[Date]],"MMM")</f>
        <v>Jul</v>
      </c>
      <c r="I321">
        <f>MONTH(Table1[[#This Row],[Date]])</f>
        <v>7</v>
      </c>
      <c r="J321" t="str">
        <f>TEXT(Table1[[#This Row],[Date]],"ddd")</f>
        <v>Mon</v>
      </c>
      <c r="K321" s="2">
        <f>Table1[[#This Row],[Credit]]-Table1[[#This Row],[Debit]]</f>
        <v>-5</v>
      </c>
    </row>
    <row r="322" spans="1:11" x14ac:dyDescent="0.45">
      <c r="A322" s="1">
        <v>44397</v>
      </c>
      <c r="B322" t="s">
        <v>11</v>
      </c>
      <c r="C322" s="2">
        <v>5</v>
      </c>
      <c r="D322" s="2"/>
      <c r="E322" t="s">
        <v>12</v>
      </c>
      <c r="F322" t="s">
        <v>13</v>
      </c>
      <c r="G322" t="s">
        <v>14</v>
      </c>
      <c r="H322" t="str">
        <f>TEXT(Table1[[#This Row],[Date]],"MMM")</f>
        <v>Jul</v>
      </c>
      <c r="I322">
        <f>MONTH(Table1[[#This Row],[Date]])</f>
        <v>7</v>
      </c>
      <c r="J322" t="str">
        <f>TEXT(Table1[[#This Row],[Date]],"ddd")</f>
        <v>Tue</v>
      </c>
      <c r="K322" s="2">
        <f>Table1[[#This Row],[Credit]]-Table1[[#This Row],[Debit]]</f>
        <v>-5</v>
      </c>
    </row>
    <row r="323" spans="1:11" x14ac:dyDescent="0.45">
      <c r="A323" s="1">
        <v>44398</v>
      </c>
      <c r="B323" t="s">
        <v>11</v>
      </c>
      <c r="C323" s="2">
        <v>5</v>
      </c>
      <c r="D323" s="2"/>
      <c r="E323" t="s">
        <v>12</v>
      </c>
      <c r="F323" t="s">
        <v>13</v>
      </c>
      <c r="G323" t="s">
        <v>14</v>
      </c>
      <c r="H323" t="str">
        <f>TEXT(Table1[[#This Row],[Date]],"MMM")</f>
        <v>Jul</v>
      </c>
      <c r="I323">
        <f>MONTH(Table1[[#This Row],[Date]])</f>
        <v>7</v>
      </c>
      <c r="J323" t="str">
        <f>TEXT(Table1[[#This Row],[Date]],"ddd")</f>
        <v>Wed</v>
      </c>
      <c r="K323" s="2">
        <f>Table1[[#This Row],[Credit]]-Table1[[#This Row],[Debit]]</f>
        <v>-5</v>
      </c>
    </row>
    <row r="324" spans="1:11" x14ac:dyDescent="0.45">
      <c r="A324" s="1">
        <v>44398</v>
      </c>
      <c r="B324" t="s">
        <v>21</v>
      </c>
      <c r="C324" s="2">
        <v>176</v>
      </c>
      <c r="D324" s="2"/>
      <c r="E324" t="s">
        <v>22</v>
      </c>
      <c r="F324" t="s">
        <v>17</v>
      </c>
      <c r="G324" t="s">
        <v>14</v>
      </c>
      <c r="H324" t="str">
        <f>TEXT(Table1[[#This Row],[Date]],"MMM")</f>
        <v>Jul</v>
      </c>
      <c r="I324">
        <f>MONTH(Table1[[#This Row],[Date]])</f>
        <v>7</v>
      </c>
      <c r="J324" t="str">
        <f>TEXT(Table1[[#This Row],[Date]],"ddd")</f>
        <v>Wed</v>
      </c>
      <c r="K324" s="2">
        <f>Table1[[#This Row],[Credit]]-Table1[[#This Row],[Debit]]</f>
        <v>-176</v>
      </c>
    </row>
    <row r="325" spans="1:11" x14ac:dyDescent="0.45">
      <c r="A325" s="1">
        <v>44399</v>
      </c>
      <c r="B325" t="s">
        <v>43</v>
      </c>
      <c r="C325" s="2">
        <v>43.1</v>
      </c>
      <c r="D325" s="2"/>
      <c r="E325" t="s">
        <v>32</v>
      </c>
      <c r="F325" t="s">
        <v>13</v>
      </c>
      <c r="G325" t="s">
        <v>14</v>
      </c>
      <c r="H325" t="str">
        <f>TEXT(Table1[[#This Row],[Date]],"MMM")</f>
        <v>Jul</v>
      </c>
      <c r="I325">
        <f>MONTH(Table1[[#This Row],[Date]])</f>
        <v>7</v>
      </c>
      <c r="J325" t="str">
        <f>TEXT(Table1[[#This Row],[Date]],"ddd")</f>
        <v>Thu</v>
      </c>
      <c r="K325" s="2">
        <f>Table1[[#This Row],[Credit]]-Table1[[#This Row],[Debit]]</f>
        <v>-43.1</v>
      </c>
    </row>
    <row r="326" spans="1:11" x14ac:dyDescent="0.45">
      <c r="A326" s="1">
        <v>44400</v>
      </c>
      <c r="B326" t="s">
        <v>44</v>
      </c>
      <c r="C326" s="2">
        <v>18.2</v>
      </c>
      <c r="D326" s="2"/>
      <c r="E326" t="s">
        <v>32</v>
      </c>
      <c r="F326" t="s">
        <v>13</v>
      </c>
      <c r="G326" t="s">
        <v>14</v>
      </c>
      <c r="H326" t="str">
        <f>TEXT(Table1[[#This Row],[Date]],"MMM")</f>
        <v>Jul</v>
      </c>
      <c r="I326">
        <f>MONTH(Table1[[#This Row],[Date]])</f>
        <v>7</v>
      </c>
      <c r="J326" t="str">
        <f>TEXT(Table1[[#This Row],[Date]],"ddd")</f>
        <v>Fri</v>
      </c>
      <c r="K326" s="2">
        <f>Table1[[#This Row],[Credit]]-Table1[[#This Row],[Debit]]</f>
        <v>-18.2</v>
      </c>
    </row>
    <row r="327" spans="1:11" x14ac:dyDescent="0.45">
      <c r="A327" s="1">
        <v>44401</v>
      </c>
      <c r="B327" t="s">
        <v>45</v>
      </c>
      <c r="C327" s="2">
        <v>55</v>
      </c>
      <c r="D327" s="2"/>
      <c r="E327" t="s">
        <v>46</v>
      </c>
      <c r="F327" t="s">
        <v>47</v>
      </c>
      <c r="G327" t="s">
        <v>14</v>
      </c>
      <c r="H327" t="str">
        <f>TEXT(Table1[[#This Row],[Date]],"MMM")</f>
        <v>Jul</v>
      </c>
      <c r="I327">
        <f>MONTH(Table1[[#This Row],[Date]])</f>
        <v>7</v>
      </c>
      <c r="J327" t="str">
        <f>TEXT(Table1[[#This Row],[Date]],"ddd")</f>
        <v>Sat</v>
      </c>
      <c r="K327" s="2">
        <f>Table1[[#This Row],[Credit]]-Table1[[#This Row],[Debit]]</f>
        <v>-55</v>
      </c>
    </row>
    <row r="328" spans="1:11" x14ac:dyDescent="0.45">
      <c r="A328" s="1">
        <v>44401</v>
      </c>
      <c r="B328" t="s">
        <v>25</v>
      </c>
      <c r="C328" s="2">
        <v>68.800000000000011</v>
      </c>
      <c r="D328" s="2"/>
      <c r="E328" t="s">
        <v>48</v>
      </c>
      <c r="F328" t="s">
        <v>20</v>
      </c>
      <c r="G328" t="s">
        <v>14</v>
      </c>
      <c r="H328" t="str">
        <f>TEXT(Table1[[#This Row],[Date]],"MMM")</f>
        <v>Jul</v>
      </c>
      <c r="I328">
        <f>MONTH(Table1[[#This Row],[Date]])</f>
        <v>7</v>
      </c>
      <c r="J328" t="str">
        <f>TEXT(Table1[[#This Row],[Date]],"ddd")</f>
        <v>Sat</v>
      </c>
      <c r="K328" s="2">
        <f>Table1[[#This Row],[Credit]]-Table1[[#This Row],[Debit]]</f>
        <v>-68.800000000000011</v>
      </c>
    </row>
    <row r="329" spans="1:11" x14ac:dyDescent="0.45">
      <c r="A329" s="1">
        <v>44401</v>
      </c>
      <c r="B329" t="s">
        <v>11</v>
      </c>
      <c r="C329" s="2">
        <v>5</v>
      </c>
      <c r="D329" s="2"/>
      <c r="E329" t="s">
        <v>12</v>
      </c>
      <c r="F329" t="s">
        <v>13</v>
      </c>
      <c r="G329" t="s">
        <v>14</v>
      </c>
      <c r="H329" t="str">
        <f>TEXT(Table1[[#This Row],[Date]],"MMM")</f>
        <v>Jul</v>
      </c>
      <c r="I329">
        <f>MONTH(Table1[[#This Row],[Date]])</f>
        <v>7</v>
      </c>
      <c r="J329" t="str">
        <f>TEXT(Table1[[#This Row],[Date]],"ddd")</f>
        <v>Sat</v>
      </c>
      <c r="K329" s="2">
        <f>Table1[[#This Row],[Credit]]-Table1[[#This Row],[Debit]]</f>
        <v>-5</v>
      </c>
    </row>
    <row r="330" spans="1:11" x14ac:dyDescent="0.45">
      <c r="A330" s="1">
        <v>44402</v>
      </c>
      <c r="B330" t="s">
        <v>11</v>
      </c>
      <c r="C330" s="2">
        <v>5</v>
      </c>
      <c r="D330" s="2"/>
      <c r="E330" t="s">
        <v>12</v>
      </c>
      <c r="F330" t="s">
        <v>13</v>
      </c>
      <c r="G330" t="s">
        <v>14</v>
      </c>
      <c r="H330" t="str">
        <f>TEXT(Table1[[#This Row],[Date]],"MMM")</f>
        <v>Jul</v>
      </c>
      <c r="I330">
        <f>MONTH(Table1[[#This Row],[Date]])</f>
        <v>7</v>
      </c>
      <c r="J330" t="str">
        <f>TEXT(Table1[[#This Row],[Date]],"ddd")</f>
        <v>Sun</v>
      </c>
      <c r="K330" s="2">
        <f>Table1[[#This Row],[Credit]]-Table1[[#This Row],[Debit]]</f>
        <v>-5</v>
      </c>
    </row>
    <row r="331" spans="1:11" x14ac:dyDescent="0.45">
      <c r="A331" s="1">
        <v>44403</v>
      </c>
      <c r="B331" t="s">
        <v>11</v>
      </c>
      <c r="C331" s="2">
        <v>5</v>
      </c>
      <c r="D331" s="2"/>
      <c r="E331" t="s">
        <v>12</v>
      </c>
      <c r="F331" t="s">
        <v>13</v>
      </c>
      <c r="G331" t="s">
        <v>14</v>
      </c>
      <c r="H331" t="str">
        <f>TEXT(Table1[[#This Row],[Date]],"MMM")</f>
        <v>Jul</v>
      </c>
      <c r="I331">
        <f>MONTH(Table1[[#This Row],[Date]])</f>
        <v>7</v>
      </c>
      <c r="J331" t="str">
        <f>TEXT(Table1[[#This Row],[Date]],"ddd")</f>
        <v>Mon</v>
      </c>
      <c r="K331" s="2">
        <f>Table1[[#This Row],[Credit]]-Table1[[#This Row],[Debit]]</f>
        <v>-5</v>
      </c>
    </row>
    <row r="332" spans="1:11" x14ac:dyDescent="0.45">
      <c r="A332" s="1">
        <v>44404</v>
      </c>
      <c r="B332" t="s">
        <v>11</v>
      </c>
      <c r="C332" s="2">
        <v>5</v>
      </c>
      <c r="D332" s="2"/>
      <c r="E332" t="s">
        <v>12</v>
      </c>
      <c r="F332" t="s">
        <v>13</v>
      </c>
      <c r="G332" t="s">
        <v>14</v>
      </c>
      <c r="H332" t="str">
        <f>TEXT(Table1[[#This Row],[Date]],"MMM")</f>
        <v>Jul</v>
      </c>
      <c r="I332">
        <f>MONTH(Table1[[#This Row],[Date]])</f>
        <v>7</v>
      </c>
      <c r="J332" t="str">
        <f>TEXT(Table1[[#This Row],[Date]],"ddd")</f>
        <v>Tue</v>
      </c>
      <c r="K332" s="2">
        <f>Table1[[#This Row],[Credit]]-Table1[[#This Row],[Debit]]</f>
        <v>-5</v>
      </c>
    </row>
    <row r="333" spans="1:11" x14ac:dyDescent="0.45">
      <c r="A333" s="1">
        <v>44405</v>
      </c>
      <c r="B333" t="s">
        <v>11</v>
      </c>
      <c r="C333" s="2">
        <v>5</v>
      </c>
      <c r="D333" s="2"/>
      <c r="E333" t="s">
        <v>12</v>
      </c>
      <c r="F333" t="s">
        <v>13</v>
      </c>
      <c r="G333" t="s">
        <v>14</v>
      </c>
      <c r="H333" t="str">
        <f>TEXT(Table1[[#This Row],[Date]],"MMM")</f>
        <v>Jul</v>
      </c>
      <c r="I333">
        <f>MONTH(Table1[[#This Row],[Date]])</f>
        <v>7</v>
      </c>
      <c r="J333" t="str">
        <f>TEXT(Table1[[#This Row],[Date]],"ddd")</f>
        <v>Wed</v>
      </c>
      <c r="K333" s="2">
        <f>Table1[[#This Row],[Credit]]-Table1[[#This Row],[Debit]]</f>
        <v>-5</v>
      </c>
    </row>
    <row r="334" spans="1:11" x14ac:dyDescent="0.45">
      <c r="A334" s="1">
        <v>44405</v>
      </c>
      <c r="B334" t="s">
        <v>21</v>
      </c>
      <c r="C334" s="2">
        <v>193</v>
      </c>
      <c r="D334" s="2"/>
      <c r="E334" t="s">
        <v>22</v>
      </c>
      <c r="F334" t="s">
        <v>17</v>
      </c>
      <c r="G334" t="s">
        <v>14</v>
      </c>
      <c r="H334" t="str">
        <f>TEXT(Table1[[#This Row],[Date]],"MMM")</f>
        <v>Jul</v>
      </c>
      <c r="I334">
        <f>MONTH(Table1[[#This Row],[Date]])</f>
        <v>7</v>
      </c>
      <c r="J334" t="str">
        <f>TEXT(Table1[[#This Row],[Date]],"ddd")</f>
        <v>Wed</v>
      </c>
      <c r="K334" s="2">
        <f>Table1[[#This Row],[Credit]]-Table1[[#This Row],[Debit]]</f>
        <v>-193</v>
      </c>
    </row>
    <row r="335" spans="1:11" x14ac:dyDescent="0.45">
      <c r="A335" s="1">
        <v>44406</v>
      </c>
      <c r="B335" t="s">
        <v>49</v>
      </c>
      <c r="C335" s="2">
        <v>130.80000000000001</v>
      </c>
      <c r="D335" s="2"/>
      <c r="E335" t="s">
        <v>30</v>
      </c>
      <c r="F335" t="s">
        <v>28</v>
      </c>
      <c r="G335" t="s">
        <v>14</v>
      </c>
      <c r="H335" t="str">
        <f>TEXT(Table1[[#This Row],[Date]],"MMM")</f>
        <v>Jul</v>
      </c>
      <c r="I335">
        <f>MONTH(Table1[[#This Row],[Date]])</f>
        <v>7</v>
      </c>
      <c r="J335" t="str">
        <f>TEXT(Table1[[#This Row],[Date]],"ddd")</f>
        <v>Thu</v>
      </c>
      <c r="K335" s="2">
        <f>Table1[[#This Row],[Credit]]-Table1[[#This Row],[Debit]]</f>
        <v>-130.80000000000001</v>
      </c>
    </row>
    <row r="336" spans="1:11" x14ac:dyDescent="0.45">
      <c r="A336" s="1">
        <v>44406</v>
      </c>
      <c r="B336" t="s">
        <v>58</v>
      </c>
      <c r="C336" s="2">
        <v>181.39999999999998</v>
      </c>
      <c r="D336" s="2"/>
      <c r="E336" t="s">
        <v>59</v>
      </c>
      <c r="F336" t="s">
        <v>28</v>
      </c>
      <c r="G336" t="s">
        <v>14</v>
      </c>
      <c r="H336" t="str">
        <f>TEXT(Table1[[#This Row],[Date]],"MMM")</f>
        <v>Jul</v>
      </c>
      <c r="I336">
        <f>MONTH(Table1[[#This Row],[Date]])</f>
        <v>7</v>
      </c>
      <c r="J336" t="str">
        <f>TEXT(Table1[[#This Row],[Date]],"ddd")</f>
        <v>Thu</v>
      </c>
      <c r="K336" s="2">
        <f>Table1[[#This Row],[Credit]]-Table1[[#This Row],[Debit]]</f>
        <v>-181.39999999999998</v>
      </c>
    </row>
    <row r="337" spans="1:11" x14ac:dyDescent="0.45">
      <c r="A337" s="1">
        <v>44407</v>
      </c>
      <c r="B337" t="s">
        <v>29</v>
      </c>
      <c r="C337" s="2">
        <v>151.19999999999999</v>
      </c>
      <c r="D337" s="2"/>
      <c r="E337" t="s">
        <v>30</v>
      </c>
      <c r="F337" t="s">
        <v>28</v>
      </c>
      <c r="G337" t="s">
        <v>14</v>
      </c>
      <c r="H337" t="str">
        <f>TEXT(Table1[[#This Row],[Date]],"MMM")</f>
        <v>Jul</v>
      </c>
      <c r="I337">
        <f>MONTH(Table1[[#This Row],[Date]])</f>
        <v>7</v>
      </c>
      <c r="J337" t="str">
        <f>TEXT(Table1[[#This Row],[Date]],"ddd")</f>
        <v>Fri</v>
      </c>
      <c r="K337" s="2">
        <f>Table1[[#This Row],[Credit]]-Table1[[#This Row],[Debit]]</f>
        <v>-151.19999999999999</v>
      </c>
    </row>
    <row r="338" spans="1:11" x14ac:dyDescent="0.45">
      <c r="A338" s="1">
        <v>44407</v>
      </c>
      <c r="B338" t="s">
        <v>33</v>
      </c>
      <c r="C338" s="2">
        <v>29.300000000000004</v>
      </c>
      <c r="D338" s="2"/>
      <c r="E338" t="s">
        <v>34</v>
      </c>
      <c r="F338" t="s">
        <v>20</v>
      </c>
      <c r="G338" t="s">
        <v>14</v>
      </c>
      <c r="H338" t="str">
        <f>TEXT(Table1[[#This Row],[Date]],"MMM")</f>
        <v>Jul</v>
      </c>
      <c r="I338">
        <f>MONTH(Table1[[#This Row],[Date]])</f>
        <v>7</v>
      </c>
      <c r="J338" t="str">
        <f>TEXT(Table1[[#This Row],[Date]],"ddd")</f>
        <v>Fri</v>
      </c>
      <c r="K338" s="2">
        <f>Table1[[#This Row],[Credit]]-Table1[[#This Row],[Debit]]</f>
        <v>-29.300000000000004</v>
      </c>
    </row>
    <row r="339" spans="1:11" x14ac:dyDescent="0.45">
      <c r="A339" s="1">
        <v>44407</v>
      </c>
      <c r="B339" t="s">
        <v>56</v>
      </c>
      <c r="C339" s="2">
        <v>15</v>
      </c>
      <c r="D339" s="2"/>
      <c r="E339" t="s">
        <v>32</v>
      </c>
      <c r="F339" t="s">
        <v>13</v>
      </c>
      <c r="G339" t="s">
        <v>14</v>
      </c>
      <c r="H339" t="str">
        <f>TEXT(Table1[[#This Row],[Date]],"MMM")</f>
        <v>Jul</v>
      </c>
      <c r="I339">
        <f>MONTH(Table1[[#This Row],[Date]])</f>
        <v>7</v>
      </c>
      <c r="J339" t="str">
        <f>TEXT(Table1[[#This Row],[Date]],"ddd")</f>
        <v>Fri</v>
      </c>
      <c r="K339" s="2">
        <f>Table1[[#This Row],[Credit]]-Table1[[#This Row],[Debit]]</f>
        <v>-15</v>
      </c>
    </row>
    <row r="340" spans="1:11" x14ac:dyDescent="0.45">
      <c r="A340" s="1">
        <v>44408</v>
      </c>
      <c r="B340" t="s">
        <v>11</v>
      </c>
      <c r="C340" s="2">
        <v>5</v>
      </c>
      <c r="D340" s="2"/>
      <c r="E340" t="s">
        <v>12</v>
      </c>
      <c r="F340" t="s">
        <v>13</v>
      </c>
      <c r="G340" t="s">
        <v>14</v>
      </c>
      <c r="H340" t="str">
        <f>TEXT(Table1[[#This Row],[Date]],"MMM")</f>
        <v>Jul</v>
      </c>
      <c r="I340">
        <f>MONTH(Table1[[#This Row],[Date]])</f>
        <v>7</v>
      </c>
      <c r="J340" t="str">
        <f>TEXT(Table1[[#This Row],[Date]],"ddd")</f>
        <v>Sat</v>
      </c>
      <c r="K340" s="2">
        <f>Table1[[#This Row],[Credit]]-Table1[[#This Row],[Debit]]</f>
        <v>-5</v>
      </c>
    </row>
    <row r="341" spans="1:11" x14ac:dyDescent="0.45">
      <c r="A341" s="1">
        <v>44410</v>
      </c>
      <c r="B341" t="s">
        <v>11</v>
      </c>
      <c r="C341" s="2">
        <v>5</v>
      </c>
      <c r="D341" s="2"/>
      <c r="E341" t="s">
        <v>12</v>
      </c>
      <c r="F341" t="s">
        <v>13</v>
      </c>
      <c r="G341" t="s">
        <v>14</v>
      </c>
      <c r="H341" t="str">
        <f>TEXT(Table1[[#This Row],[Date]],"MMM")</f>
        <v>Aug</v>
      </c>
      <c r="I341">
        <f>MONTH(Table1[[#This Row],[Date]])</f>
        <v>8</v>
      </c>
      <c r="J341" t="str">
        <f>TEXT(Table1[[#This Row],[Date]],"ddd")</f>
        <v>Mon</v>
      </c>
      <c r="K341" s="2">
        <f>Table1[[#This Row],[Credit]]-Table1[[#This Row],[Debit]]</f>
        <v>-5</v>
      </c>
    </row>
    <row r="342" spans="1:11" x14ac:dyDescent="0.45">
      <c r="A342" s="1">
        <v>44410</v>
      </c>
      <c r="B342" t="s">
        <v>7</v>
      </c>
      <c r="C342" s="2"/>
      <c r="D342" s="2">
        <v>5000</v>
      </c>
      <c r="E342" t="s">
        <v>8</v>
      </c>
      <c r="F342" t="s">
        <v>9</v>
      </c>
      <c r="G342" t="s">
        <v>10</v>
      </c>
      <c r="H342" t="str">
        <f>TEXT(Table1[[#This Row],[Date]],"MMM")</f>
        <v>Aug</v>
      </c>
      <c r="I342">
        <f>MONTH(Table1[[#This Row],[Date]])</f>
        <v>8</v>
      </c>
      <c r="J342" t="str">
        <f>TEXT(Table1[[#This Row],[Date]],"ddd")</f>
        <v>Mon</v>
      </c>
      <c r="K342" s="2">
        <f>Table1[[#This Row],[Credit]]-Table1[[#This Row],[Debit]]</f>
        <v>5000</v>
      </c>
    </row>
    <row r="343" spans="1:11" x14ac:dyDescent="0.45">
      <c r="A343" s="1">
        <v>44411</v>
      </c>
      <c r="B343" t="s">
        <v>11</v>
      </c>
      <c r="C343" s="2">
        <v>5</v>
      </c>
      <c r="D343" s="2"/>
      <c r="E343" t="s">
        <v>12</v>
      </c>
      <c r="F343" t="s">
        <v>13</v>
      </c>
      <c r="G343" t="s">
        <v>14</v>
      </c>
      <c r="H343" t="str">
        <f>TEXT(Table1[[#This Row],[Date]],"MMM")</f>
        <v>Aug</v>
      </c>
      <c r="I343">
        <f>MONTH(Table1[[#This Row],[Date]])</f>
        <v>8</v>
      </c>
      <c r="J343" t="str">
        <f>TEXT(Table1[[#This Row],[Date]],"ddd")</f>
        <v>Tue</v>
      </c>
      <c r="K343" s="2">
        <f>Table1[[#This Row],[Credit]]-Table1[[#This Row],[Debit]]</f>
        <v>-5</v>
      </c>
    </row>
    <row r="344" spans="1:11" x14ac:dyDescent="0.45">
      <c r="A344" s="1">
        <v>44413</v>
      </c>
      <c r="B344" t="s">
        <v>15</v>
      </c>
      <c r="C344" s="2">
        <v>900</v>
      </c>
      <c r="D344" s="2"/>
      <c r="E344" t="s">
        <v>16</v>
      </c>
      <c r="F344" t="s">
        <v>17</v>
      </c>
      <c r="G344" t="s">
        <v>14</v>
      </c>
      <c r="H344" t="str">
        <f>TEXT(Table1[[#This Row],[Date]],"MMM")</f>
        <v>Aug</v>
      </c>
      <c r="I344">
        <f>MONTH(Table1[[#This Row],[Date]])</f>
        <v>8</v>
      </c>
      <c r="J344" t="str">
        <f>TEXT(Table1[[#This Row],[Date]],"ddd")</f>
        <v>Thu</v>
      </c>
      <c r="K344" s="2">
        <f>Table1[[#This Row],[Credit]]-Table1[[#This Row],[Debit]]</f>
        <v>-900</v>
      </c>
    </row>
    <row r="345" spans="1:11" x14ac:dyDescent="0.45">
      <c r="A345" s="1">
        <v>44413</v>
      </c>
      <c r="B345" t="s">
        <v>18</v>
      </c>
      <c r="C345" s="2">
        <v>150</v>
      </c>
      <c r="D345" s="2"/>
      <c r="E345" t="s">
        <v>19</v>
      </c>
      <c r="F345" t="s">
        <v>20</v>
      </c>
      <c r="G345" t="s">
        <v>14</v>
      </c>
      <c r="H345" t="str">
        <f>TEXT(Table1[[#This Row],[Date]],"MMM")</f>
        <v>Aug</v>
      </c>
      <c r="I345">
        <f>MONTH(Table1[[#This Row],[Date]])</f>
        <v>8</v>
      </c>
      <c r="J345" t="str">
        <f>TEXT(Table1[[#This Row],[Date]],"ddd")</f>
        <v>Thu</v>
      </c>
      <c r="K345" s="2">
        <f>Table1[[#This Row],[Credit]]-Table1[[#This Row],[Debit]]</f>
        <v>-150</v>
      </c>
    </row>
    <row r="346" spans="1:11" x14ac:dyDescent="0.45">
      <c r="A346" s="1">
        <v>44413</v>
      </c>
      <c r="B346" t="s">
        <v>11</v>
      </c>
      <c r="C346" s="2">
        <v>5</v>
      </c>
      <c r="D346" s="2"/>
      <c r="E346" t="s">
        <v>12</v>
      </c>
      <c r="F346" t="s">
        <v>13</v>
      </c>
      <c r="G346" t="s">
        <v>14</v>
      </c>
      <c r="H346" t="str">
        <f>TEXT(Table1[[#This Row],[Date]],"MMM")</f>
        <v>Aug</v>
      </c>
      <c r="I346">
        <f>MONTH(Table1[[#This Row],[Date]])</f>
        <v>8</v>
      </c>
      <c r="J346" t="str">
        <f>TEXT(Table1[[#This Row],[Date]],"ddd")</f>
        <v>Thu</v>
      </c>
      <c r="K346" s="2">
        <f>Table1[[#This Row],[Credit]]-Table1[[#This Row],[Debit]]</f>
        <v>-5</v>
      </c>
    </row>
    <row r="347" spans="1:11" x14ac:dyDescent="0.45">
      <c r="A347" s="1">
        <v>44413</v>
      </c>
      <c r="B347" t="s">
        <v>11</v>
      </c>
      <c r="C347" s="2">
        <v>5</v>
      </c>
      <c r="D347" s="2"/>
      <c r="E347" t="s">
        <v>12</v>
      </c>
      <c r="F347" t="s">
        <v>13</v>
      </c>
      <c r="G347" t="s">
        <v>14</v>
      </c>
      <c r="H347" t="str">
        <f>TEXT(Table1[[#This Row],[Date]],"MMM")</f>
        <v>Aug</v>
      </c>
      <c r="I347">
        <f>MONTH(Table1[[#This Row],[Date]])</f>
        <v>8</v>
      </c>
      <c r="J347" t="str">
        <f>TEXT(Table1[[#This Row],[Date]],"ddd")</f>
        <v>Thu</v>
      </c>
      <c r="K347" s="2">
        <f>Table1[[#This Row],[Credit]]-Table1[[#This Row],[Debit]]</f>
        <v>-5</v>
      </c>
    </row>
    <row r="348" spans="1:11" x14ac:dyDescent="0.45">
      <c r="A348" s="1">
        <v>44414</v>
      </c>
      <c r="B348" t="s">
        <v>11</v>
      </c>
      <c r="C348" s="2">
        <v>5</v>
      </c>
      <c r="D348" s="2"/>
      <c r="E348" t="s">
        <v>12</v>
      </c>
      <c r="F348" t="s">
        <v>13</v>
      </c>
      <c r="G348" t="s">
        <v>14</v>
      </c>
      <c r="H348" t="str">
        <f>TEXT(Table1[[#This Row],[Date]],"MMM")</f>
        <v>Aug</v>
      </c>
      <c r="I348">
        <f>MONTH(Table1[[#This Row],[Date]])</f>
        <v>8</v>
      </c>
      <c r="J348" t="str">
        <f>TEXT(Table1[[#This Row],[Date]],"ddd")</f>
        <v>Fri</v>
      </c>
      <c r="K348" s="2">
        <f>Table1[[#This Row],[Credit]]-Table1[[#This Row],[Debit]]</f>
        <v>-5</v>
      </c>
    </row>
    <row r="349" spans="1:11" x14ac:dyDescent="0.45">
      <c r="A349" s="1">
        <v>44415</v>
      </c>
      <c r="B349" t="s">
        <v>11</v>
      </c>
      <c r="C349" s="2">
        <v>5</v>
      </c>
      <c r="D349" s="2"/>
      <c r="E349" t="s">
        <v>12</v>
      </c>
      <c r="F349" t="s">
        <v>13</v>
      </c>
      <c r="G349" t="s">
        <v>14</v>
      </c>
      <c r="H349" t="str">
        <f>TEXT(Table1[[#This Row],[Date]],"MMM")</f>
        <v>Aug</v>
      </c>
      <c r="I349">
        <f>MONTH(Table1[[#This Row],[Date]])</f>
        <v>8</v>
      </c>
      <c r="J349" t="str">
        <f>TEXT(Table1[[#This Row],[Date]],"ddd")</f>
        <v>Sat</v>
      </c>
      <c r="K349" s="2">
        <f>Table1[[#This Row],[Credit]]-Table1[[#This Row],[Debit]]</f>
        <v>-5</v>
      </c>
    </row>
    <row r="350" spans="1:11" x14ac:dyDescent="0.45">
      <c r="A350" s="1">
        <v>44415</v>
      </c>
      <c r="B350" t="s">
        <v>21</v>
      </c>
      <c r="C350" s="2">
        <v>137</v>
      </c>
      <c r="D350" s="2"/>
      <c r="E350" t="s">
        <v>22</v>
      </c>
      <c r="F350" t="s">
        <v>17</v>
      </c>
      <c r="G350" t="s">
        <v>14</v>
      </c>
      <c r="H350" t="str">
        <f>TEXT(Table1[[#This Row],[Date]],"MMM")</f>
        <v>Aug</v>
      </c>
      <c r="I350">
        <f>MONTH(Table1[[#This Row],[Date]])</f>
        <v>8</v>
      </c>
      <c r="J350" t="str">
        <f>TEXT(Table1[[#This Row],[Date]],"ddd")</f>
        <v>Sat</v>
      </c>
      <c r="K350" s="2">
        <f>Table1[[#This Row],[Credit]]-Table1[[#This Row],[Debit]]</f>
        <v>-137</v>
      </c>
    </row>
    <row r="351" spans="1:11" x14ac:dyDescent="0.45">
      <c r="A351" s="1">
        <v>44418</v>
      </c>
      <c r="B351" t="s">
        <v>23</v>
      </c>
      <c r="C351" s="2">
        <v>57</v>
      </c>
      <c r="D351" s="2"/>
      <c r="E351" t="s">
        <v>24</v>
      </c>
      <c r="F351" t="s">
        <v>17</v>
      </c>
      <c r="G351" t="s">
        <v>14</v>
      </c>
      <c r="H351" t="str">
        <f>TEXT(Table1[[#This Row],[Date]],"MMM")</f>
        <v>Aug</v>
      </c>
      <c r="I351">
        <f>MONTH(Table1[[#This Row],[Date]])</f>
        <v>8</v>
      </c>
      <c r="J351" t="str">
        <f>TEXT(Table1[[#This Row],[Date]],"ddd")</f>
        <v>Tue</v>
      </c>
      <c r="K351" s="2">
        <f>Table1[[#This Row],[Credit]]-Table1[[#This Row],[Debit]]</f>
        <v>-57</v>
      </c>
    </row>
    <row r="352" spans="1:11" x14ac:dyDescent="0.45">
      <c r="A352" s="1">
        <v>44418</v>
      </c>
      <c r="B352" t="s">
        <v>11</v>
      </c>
      <c r="C352" s="2">
        <v>5</v>
      </c>
      <c r="D352" s="2"/>
      <c r="E352" t="s">
        <v>12</v>
      </c>
      <c r="F352" t="s">
        <v>13</v>
      </c>
      <c r="G352" t="s">
        <v>14</v>
      </c>
      <c r="H352" t="str">
        <f>TEXT(Table1[[#This Row],[Date]],"MMM")</f>
        <v>Aug</v>
      </c>
      <c r="I352">
        <f>MONTH(Table1[[#This Row],[Date]])</f>
        <v>8</v>
      </c>
      <c r="J352" t="str">
        <f>TEXT(Table1[[#This Row],[Date]],"ddd")</f>
        <v>Tue</v>
      </c>
      <c r="K352" s="2">
        <f>Table1[[#This Row],[Credit]]-Table1[[#This Row],[Debit]]</f>
        <v>-5</v>
      </c>
    </row>
    <row r="353" spans="1:11" x14ac:dyDescent="0.45">
      <c r="A353" s="1">
        <v>44419</v>
      </c>
      <c r="B353" t="s">
        <v>11</v>
      </c>
      <c r="C353" s="2">
        <v>5</v>
      </c>
      <c r="D353" s="2"/>
      <c r="E353" t="s">
        <v>12</v>
      </c>
      <c r="F353" t="s">
        <v>13</v>
      </c>
      <c r="G353" t="s">
        <v>14</v>
      </c>
      <c r="H353" t="str">
        <f>TEXT(Table1[[#This Row],[Date]],"MMM")</f>
        <v>Aug</v>
      </c>
      <c r="I353">
        <f>MONTH(Table1[[#This Row],[Date]])</f>
        <v>8</v>
      </c>
      <c r="J353" t="str">
        <f>TEXT(Table1[[#This Row],[Date]],"ddd")</f>
        <v>Wed</v>
      </c>
      <c r="K353" s="2">
        <f>Table1[[#This Row],[Credit]]-Table1[[#This Row],[Debit]]</f>
        <v>-5</v>
      </c>
    </row>
    <row r="354" spans="1:11" x14ac:dyDescent="0.45">
      <c r="A354" s="1">
        <v>44420</v>
      </c>
      <c r="B354" t="s">
        <v>25</v>
      </c>
      <c r="C354" s="2">
        <v>84.199999999999989</v>
      </c>
      <c r="D354" s="2"/>
      <c r="E354" t="s">
        <v>48</v>
      </c>
      <c r="F354" t="s">
        <v>20</v>
      </c>
      <c r="G354" t="s">
        <v>14</v>
      </c>
      <c r="H354" t="str">
        <f>TEXT(Table1[[#This Row],[Date]],"MMM")</f>
        <v>Aug</v>
      </c>
      <c r="I354">
        <f>MONTH(Table1[[#This Row],[Date]])</f>
        <v>8</v>
      </c>
      <c r="J354" t="str">
        <f>TEXT(Table1[[#This Row],[Date]],"ddd")</f>
        <v>Thu</v>
      </c>
      <c r="K354" s="2">
        <f>Table1[[#This Row],[Credit]]-Table1[[#This Row],[Debit]]</f>
        <v>-84.199999999999989</v>
      </c>
    </row>
    <row r="355" spans="1:11" x14ac:dyDescent="0.45">
      <c r="A355" s="1">
        <v>44420</v>
      </c>
      <c r="B355" t="s">
        <v>11</v>
      </c>
      <c r="C355" s="2">
        <v>5</v>
      </c>
      <c r="D355" s="2"/>
      <c r="E355" t="s">
        <v>12</v>
      </c>
      <c r="F355" t="s">
        <v>13</v>
      </c>
      <c r="G355" t="s">
        <v>14</v>
      </c>
      <c r="H355" t="str">
        <f>TEXT(Table1[[#This Row],[Date]],"MMM")</f>
        <v>Aug</v>
      </c>
      <c r="I355">
        <f>MONTH(Table1[[#This Row],[Date]])</f>
        <v>8</v>
      </c>
      <c r="J355" t="str">
        <f>TEXT(Table1[[#This Row],[Date]],"ddd")</f>
        <v>Thu</v>
      </c>
      <c r="K355" s="2">
        <f>Table1[[#This Row],[Credit]]-Table1[[#This Row],[Debit]]</f>
        <v>-5</v>
      </c>
    </row>
    <row r="356" spans="1:11" x14ac:dyDescent="0.45">
      <c r="A356" s="1">
        <v>44421</v>
      </c>
      <c r="B356" t="s">
        <v>11</v>
      </c>
      <c r="C356" s="2">
        <v>5</v>
      </c>
      <c r="D356" s="2"/>
      <c r="E356" t="s">
        <v>12</v>
      </c>
      <c r="F356" t="s">
        <v>13</v>
      </c>
      <c r="G356" t="s">
        <v>14</v>
      </c>
      <c r="H356" t="str">
        <f>TEXT(Table1[[#This Row],[Date]],"MMM")</f>
        <v>Aug</v>
      </c>
      <c r="I356">
        <f>MONTH(Table1[[#This Row],[Date]])</f>
        <v>8</v>
      </c>
      <c r="J356" t="str">
        <f>TEXT(Table1[[#This Row],[Date]],"ddd")</f>
        <v>Fri</v>
      </c>
      <c r="K356" s="2">
        <f>Table1[[#This Row],[Credit]]-Table1[[#This Row],[Debit]]</f>
        <v>-5</v>
      </c>
    </row>
    <row r="357" spans="1:11" x14ac:dyDescent="0.45">
      <c r="A357" s="1">
        <v>44422</v>
      </c>
      <c r="B357" t="s">
        <v>21</v>
      </c>
      <c r="C357" s="2">
        <v>142.1</v>
      </c>
      <c r="D357" s="2"/>
      <c r="E357" t="s">
        <v>22</v>
      </c>
      <c r="F357" t="s">
        <v>17</v>
      </c>
      <c r="G357" t="s">
        <v>14</v>
      </c>
      <c r="H357" t="str">
        <f>TEXT(Table1[[#This Row],[Date]],"MMM")</f>
        <v>Aug</v>
      </c>
      <c r="I357">
        <f>MONTH(Table1[[#This Row],[Date]])</f>
        <v>8</v>
      </c>
      <c r="J357" t="str">
        <f>TEXT(Table1[[#This Row],[Date]],"ddd")</f>
        <v>Sat</v>
      </c>
      <c r="K357" s="2">
        <f>Table1[[#This Row],[Credit]]-Table1[[#This Row],[Debit]]</f>
        <v>-142.1</v>
      </c>
    </row>
    <row r="358" spans="1:11" x14ac:dyDescent="0.45">
      <c r="A358" s="1">
        <v>44422</v>
      </c>
      <c r="B358" t="s">
        <v>11</v>
      </c>
      <c r="C358" s="2">
        <v>5</v>
      </c>
      <c r="D358" s="2"/>
      <c r="E358" t="s">
        <v>12</v>
      </c>
      <c r="F358" t="s">
        <v>13</v>
      </c>
      <c r="G358" t="s">
        <v>14</v>
      </c>
      <c r="H358" t="str">
        <f>TEXT(Table1[[#This Row],[Date]],"MMM")</f>
        <v>Aug</v>
      </c>
      <c r="I358">
        <f>MONTH(Table1[[#This Row],[Date]])</f>
        <v>8</v>
      </c>
      <c r="J358" t="str">
        <f>TEXT(Table1[[#This Row],[Date]],"ddd")</f>
        <v>Sat</v>
      </c>
      <c r="K358" s="2">
        <f>Table1[[#This Row],[Credit]]-Table1[[#This Row],[Debit]]</f>
        <v>-5</v>
      </c>
    </row>
    <row r="359" spans="1:11" x14ac:dyDescent="0.45">
      <c r="A359" s="1">
        <v>44423</v>
      </c>
      <c r="B359" t="s">
        <v>11</v>
      </c>
      <c r="C359" s="2">
        <v>5</v>
      </c>
      <c r="D359" s="2"/>
      <c r="E359" t="s">
        <v>12</v>
      </c>
      <c r="F359" t="s">
        <v>13</v>
      </c>
      <c r="G359" t="s">
        <v>14</v>
      </c>
      <c r="H359" t="str">
        <f>TEXT(Table1[[#This Row],[Date]],"MMM")</f>
        <v>Aug</v>
      </c>
      <c r="I359">
        <f>MONTH(Table1[[#This Row],[Date]])</f>
        <v>8</v>
      </c>
      <c r="J359" t="str">
        <f>TEXT(Table1[[#This Row],[Date]],"ddd")</f>
        <v>Sun</v>
      </c>
      <c r="K359" s="2">
        <f>Table1[[#This Row],[Credit]]-Table1[[#This Row],[Debit]]</f>
        <v>-5</v>
      </c>
    </row>
    <row r="360" spans="1:11" x14ac:dyDescent="0.45">
      <c r="A360" s="1">
        <v>44423</v>
      </c>
      <c r="B360" t="s">
        <v>26</v>
      </c>
      <c r="C360" s="2">
        <v>46.8</v>
      </c>
      <c r="D360" s="2"/>
      <c r="E360" t="s">
        <v>27</v>
      </c>
      <c r="F360" t="s">
        <v>28</v>
      </c>
      <c r="G360" t="s">
        <v>14</v>
      </c>
      <c r="H360" t="str">
        <f>TEXT(Table1[[#This Row],[Date]],"MMM")</f>
        <v>Aug</v>
      </c>
      <c r="I360">
        <f>MONTH(Table1[[#This Row],[Date]])</f>
        <v>8</v>
      </c>
      <c r="J360" t="str">
        <f>TEXT(Table1[[#This Row],[Date]],"ddd")</f>
        <v>Sun</v>
      </c>
      <c r="K360" s="2">
        <f>Table1[[#This Row],[Credit]]-Table1[[#This Row],[Debit]]</f>
        <v>-46.8</v>
      </c>
    </row>
    <row r="361" spans="1:11" x14ac:dyDescent="0.45">
      <c r="A361" s="1">
        <v>44423</v>
      </c>
      <c r="B361" t="s">
        <v>29</v>
      </c>
      <c r="C361" s="2">
        <v>104.70000000000002</v>
      </c>
      <c r="D361" s="2"/>
      <c r="E361" t="s">
        <v>30</v>
      </c>
      <c r="F361" t="s">
        <v>28</v>
      </c>
      <c r="G361" t="s">
        <v>14</v>
      </c>
      <c r="H361" t="str">
        <f>TEXT(Table1[[#This Row],[Date]],"MMM")</f>
        <v>Aug</v>
      </c>
      <c r="I361">
        <f>MONTH(Table1[[#This Row],[Date]])</f>
        <v>8</v>
      </c>
      <c r="J361" t="str">
        <f>TEXT(Table1[[#This Row],[Date]],"ddd")</f>
        <v>Sun</v>
      </c>
      <c r="K361" s="2">
        <f>Table1[[#This Row],[Credit]]-Table1[[#This Row],[Debit]]</f>
        <v>-104.70000000000002</v>
      </c>
    </row>
    <row r="362" spans="1:11" x14ac:dyDescent="0.45">
      <c r="A362" s="1">
        <v>44423</v>
      </c>
      <c r="B362" t="s">
        <v>31</v>
      </c>
      <c r="C362" s="2">
        <v>59.1</v>
      </c>
      <c r="D362" s="2"/>
      <c r="E362" t="s">
        <v>32</v>
      </c>
      <c r="F362" t="s">
        <v>13</v>
      </c>
      <c r="G362" t="s">
        <v>14</v>
      </c>
      <c r="H362" t="str">
        <f>TEXT(Table1[[#This Row],[Date]],"MMM")</f>
        <v>Aug</v>
      </c>
      <c r="I362">
        <f>MONTH(Table1[[#This Row],[Date]])</f>
        <v>8</v>
      </c>
      <c r="J362" t="str">
        <f>TEXT(Table1[[#This Row],[Date]],"ddd")</f>
        <v>Sun</v>
      </c>
      <c r="K362" s="2">
        <f>Table1[[#This Row],[Credit]]-Table1[[#This Row],[Debit]]</f>
        <v>-59.1</v>
      </c>
    </row>
    <row r="363" spans="1:11" x14ac:dyDescent="0.45">
      <c r="A363" s="1">
        <v>44424</v>
      </c>
      <c r="B363" t="s">
        <v>33</v>
      </c>
      <c r="C363" s="2">
        <v>35.1</v>
      </c>
      <c r="D363" s="2"/>
      <c r="E363" t="s">
        <v>34</v>
      </c>
      <c r="F363" t="s">
        <v>20</v>
      </c>
      <c r="G363" t="s">
        <v>14</v>
      </c>
      <c r="H363" t="str">
        <f>TEXT(Table1[[#This Row],[Date]],"MMM")</f>
        <v>Aug</v>
      </c>
      <c r="I363">
        <f>MONTH(Table1[[#This Row],[Date]])</f>
        <v>8</v>
      </c>
      <c r="J363" t="str">
        <f>TEXT(Table1[[#This Row],[Date]],"ddd")</f>
        <v>Mon</v>
      </c>
      <c r="K363" s="2">
        <f>Table1[[#This Row],[Credit]]-Table1[[#This Row],[Debit]]</f>
        <v>-35.1</v>
      </c>
    </row>
    <row r="364" spans="1:11" x14ac:dyDescent="0.45">
      <c r="A364" s="1">
        <v>44425</v>
      </c>
      <c r="B364" t="s">
        <v>35</v>
      </c>
      <c r="C364" s="2"/>
      <c r="D364" s="2">
        <v>800</v>
      </c>
      <c r="E364" t="s">
        <v>36</v>
      </c>
      <c r="F364" t="s">
        <v>37</v>
      </c>
      <c r="G364" t="s">
        <v>10</v>
      </c>
      <c r="H364" t="str">
        <f>TEXT(Table1[[#This Row],[Date]],"MMM")</f>
        <v>Aug</v>
      </c>
      <c r="I364">
        <f>MONTH(Table1[[#This Row],[Date]])</f>
        <v>8</v>
      </c>
      <c r="J364" t="str">
        <f>TEXT(Table1[[#This Row],[Date]],"ddd")</f>
        <v>Tue</v>
      </c>
      <c r="K364" s="2">
        <f>Table1[[#This Row],[Credit]]-Table1[[#This Row],[Debit]]</f>
        <v>800</v>
      </c>
    </row>
    <row r="365" spans="1:11" x14ac:dyDescent="0.45">
      <c r="A365" s="1">
        <v>44425</v>
      </c>
      <c r="B365" t="s">
        <v>11</v>
      </c>
      <c r="C365" s="2">
        <v>5</v>
      </c>
      <c r="D365" s="2"/>
      <c r="E365" t="s">
        <v>12</v>
      </c>
      <c r="F365" t="s">
        <v>13</v>
      </c>
      <c r="G365" t="s">
        <v>14</v>
      </c>
      <c r="H365" t="str">
        <f>TEXT(Table1[[#This Row],[Date]],"MMM")</f>
        <v>Aug</v>
      </c>
      <c r="I365">
        <f>MONTH(Table1[[#This Row],[Date]])</f>
        <v>8</v>
      </c>
      <c r="J365" t="str">
        <f>TEXT(Table1[[#This Row],[Date]],"ddd")</f>
        <v>Tue</v>
      </c>
      <c r="K365" s="2">
        <f>Table1[[#This Row],[Credit]]-Table1[[#This Row],[Debit]]</f>
        <v>-5</v>
      </c>
    </row>
    <row r="366" spans="1:11" x14ac:dyDescent="0.45">
      <c r="A366" s="1">
        <v>44426</v>
      </c>
      <c r="B366" t="s">
        <v>11</v>
      </c>
      <c r="C366" s="2">
        <v>5</v>
      </c>
      <c r="D366" s="2"/>
      <c r="E366" t="s">
        <v>12</v>
      </c>
      <c r="F366" t="s">
        <v>13</v>
      </c>
      <c r="G366" t="s">
        <v>14</v>
      </c>
      <c r="H366" t="str">
        <f>TEXT(Table1[[#This Row],[Date]],"MMM")</f>
        <v>Aug</v>
      </c>
      <c r="I366">
        <f>MONTH(Table1[[#This Row],[Date]])</f>
        <v>8</v>
      </c>
      <c r="J366" t="str">
        <f>TEXT(Table1[[#This Row],[Date]],"ddd")</f>
        <v>Wed</v>
      </c>
      <c r="K366" s="2">
        <f>Table1[[#This Row],[Credit]]-Table1[[#This Row],[Debit]]</f>
        <v>-5</v>
      </c>
    </row>
    <row r="367" spans="1:11" x14ac:dyDescent="0.45">
      <c r="A367" s="1">
        <v>44426</v>
      </c>
      <c r="B367" t="s">
        <v>39</v>
      </c>
      <c r="C367" s="2">
        <v>40</v>
      </c>
      <c r="D367" s="2"/>
      <c r="E367" t="s">
        <v>39</v>
      </c>
      <c r="F367" t="s">
        <v>17</v>
      </c>
      <c r="G367" t="s">
        <v>14</v>
      </c>
      <c r="H367" t="str">
        <f>TEXT(Table1[[#This Row],[Date]],"MMM")</f>
        <v>Aug</v>
      </c>
      <c r="I367">
        <f>MONTH(Table1[[#This Row],[Date]])</f>
        <v>8</v>
      </c>
      <c r="J367" t="str">
        <f>TEXT(Table1[[#This Row],[Date]],"ddd")</f>
        <v>Wed</v>
      </c>
      <c r="K367" s="2">
        <f>Table1[[#This Row],[Credit]]-Table1[[#This Row],[Debit]]</f>
        <v>-40</v>
      </c>
    </row>
    <row r="368" spans="1:11" x14ac:dyDescent="0.45">
      <c r="A368" s="1">
        <v>44427</v>
      </c>
      <c r="B368" t="s">
        <v>40</v>
      </c>
      <c r="C368" s="2">
        <v>52.1</v>
      </c>
      <c r="D368" s="2"/>
      <c r="E368" t="s">
        <v>41</v>
      </c>
      <c r="F368" t="s">
        <v>28</v>
      </c>
      <c r="G368" t="s">
        <v>14</v>
      </c>
      <c r="H368" t="str">
        <f>TEXT(Table1[[#This Row],[Date]],"MMM")</f>
        <v>Aug</v>
      </c>
      <c r="I368">
        <f>MONTH(Table1[[#This Row],[Date]])</f>
        <v>8</v>
      </c>
      <c r="J368" t="str">
        <f>TEXT(Table1[[#This Row],[Date]],"ddd")</f>
        <v>Thu</v>
      </c>
      <c r="K368" s="2">
        <f>Table1[[#This Row],[Credit]]-Table1[[#This Row],[Debit]]</f>
        <v>-52.1</v>
      </c>
    </row>
    <row r="369" spans="1:11" x14ac:dyDescent="0.45">
      <c r="A369" s="1">
        <v>44427</v>
      </c>
      <c r="B369" t="s">
        <v>42</v>
      </c>
      <c r="C369" s="2">
        <v>35</v>
      </c>
      <c r="D369" s="2"/>
      <c r="E369" t="s">
        <v>27</v>
      </c>
      <c r="F369" t="s">
        <v>28</v>
      </c>
      <c r="G369" t="s">
        <v>14</v>
      </c>
      <c r="H369" t="str">
        <f>TEXT(Table1[[#This Row],[Date]],"MMM")</f>
        <v>Aug</v>
      </c>
      <c r="I369">
        <f>MONTH(Table1[[#This Row],[Date]])</f>
        <v>8</v>
      </c>
      <c r="J369" t="str">
        <f>TEXT(Table1[[#This Row],[Date]],"ddd")</f>
        <v>Thu</v>
      </c>
      <c r="K369" s="2">
        <f>Table1[[#This Row],[Credit]]-Table1[[#This Row],[Debit]]</f>
        <v>-35</v>
      </c>
    </row>
    <row r="370" spans="1:11" x14ac:dyDescent="0.45">
      <c r="A370" s="1">
        <v>44427</v>
      </c>
      <c r="B370" t="s">
        <v>11</v>
      </c>
      <c r="C370" s="2">
        <v>5</v>
      </c>
      <c r="D370" s="2"/>
      <c r="E370" t="s">
        <v>12</v>
      </c>
      <c r="F370" t="s">
        <v>13</v>
      </c>
      <c r="G370" t="s">
        <v>14</v>
      </c>
      <c r="H370" t="str">
        <f>TEXT(Table1[[#This Row],[Date]],"MMM")</f>
        <v>Aug</v>
      </c>
      <c r="I370">
        <f>MONTH(Table1[[#This Row],[Date]])</f>
        <v>8</v>
      </c>
      <c r="J370" t="str">
        <f>TEXT(Table1[[#This Row],[Date]],"ddd")</f>
        <v>Thu</v>
      </c>
      <c r="K370" s="2">
        <f>Table1[[#This Row],[Credit]]-Table1[[#This Row],[Debit]]</f>
        <v>-5</v>
      </c>
    </row>
    <row r="371" spans="1:11" x14ac:dyDescent="0.45">
      <c r="A371" s="1">
        <v>44428</v>
      </c>
      <c r="B371" t="s">
        <v>11</v>
      </c>
      <c r="C371" s="2">
        <v>5</v>
      </c>
      <c r="D371" s="2"/>
      <c r="E371" t="s">
        <v>12</v>
      </c>
      <c r="F371" t="s">
        <v>13</v>
      </c>
      <c r="G371" t="s">
        <v>14</v>
      </c>
      <c r="H371" t="str">
        <f>TEXT(Table1[[#This Row],[Date]],"MMM")</f>
        <v>Aug</v>
      </c>
      <c r="I371">
        <f>MONTH(Table1[[#This Row],[Date]])</f>
        <v>8</v>
      </c>
      <c r="J371" t="str">
        <f>TEXT(Table1[[#This Row],[Date]],"ddd")</f>
        <v>Fri</v>
      </c>
      <c r="K371" s="2">
        <f>Table1[[#This Row],[Credit]]-Table1[[#This Row],[Debit]]</f>
        <v>-5</v>
      </c>
    </row>
    <row r="372" spans="1:11" x14ac:dyDescent="0.45">
      <c r="A372" s="1">
        <v>44429</v>
      </c>
      <c r="B372" t="s">
        <v>11</v>
      </c>
      <c r="C372" s="2">
        <v>5</v>
      </c>
      <c r="D372" s="2"/>
      <c r="E372" t="s">
        <v>12</v>
      </c>
      <c r="F372" t="s">
        <v>13</v>
      </c>
      <c r="G372" t="s">
        <v>14</v>
      </c>
      <c r="H372" t="str">
        <f>TEXT(Table1[[#This Row],[Date]],"MMM")</f>
        <v>Aug</v>
      </c>
      <c r="I372">
        <f>MONTH(Table1[[#This Row],[Date]])</f>
        <v>8</v>
      </c>
      <c r="J372" t="str">
        <f>TEXT(Table1[[#This Row],[Date]],"ddd")</f>
        <v>Sat</v>
      </c>
      <c r="K372" s="2">
        <f>Table1[[#This Row],[Credit]]-Table1[[#This Row],[Debit]]</f>
        <v>-5</v>
      </c>
    </row>
    <row r="373" spans="1:11" x14ac:dyDescent="0.45">
      <c r="A373" s="1">
        <v>44429</v>
      </c>
      <c r="B373" t="s">
        <v>21</v>
      </c>
      <c r="C373" s="2">
        <v>177</v>
      </c>
      <c r="D373" s="2"/>
      <c r="E373" t="s">
        <v>22</v>
      </c>
      <c r="F373" t="s">
        <v>17</v>
      </c>
      <c r="G373" t="s">
        <v>14</v>
      </c>
      <c r="H373" t="str">
        <f>TEXT(Table1[[#This Row],[Date]],"MMM")</f>
        <v>Aug</v>
      </c>
      <c r="I373">
        <f>MONTH(Table1[[#This Row],[Date]])</f>
        <v>8</v>
      </c>
      <c r="J373" t="str">
        <f>TEXT(Table1[[#This Row],[Date]],"ddd")</f>
        <v>Sat</v>
      </c>
      <c r="K373" s="2">
        <f>Table1[[#This Row],[Credit]]-Table1[[#This Row],[Debit]]</f>
        <v>-177</v>
      </c>
    </row>
    <row r="374" spans="1:11" x14ac:dyDescent="0.45">
      <c r="A374" s="1">
        <v>44430</v>
      </c>
      <c r="B374" t="s">
        <v>43</v>
      </c>
      <c r="C374" s="2">
        <v>44.2</v>
      </c>
      <c r="D374" s="2"/>
      <c r="E374" t="s">
        <v>32</v>
      </c>
      <c r="F374" t="s">
        <v>13</v>
      </c>
      <c r="G374" t="s">
        <v>14</v>
      </c>
      <c r="H374" t="str">
        <f>TEXT(Table1[[#This Row],[Date]],"MMM")</f>
        <v>Aug</v>
      </c>
      <c r="I374">
        <f>MONTH(Table1[[#This Row],[Date]])</f>
        <v>8</v>
      </c>
      <c r="J374" t="str">
        <f>TEXT(Table1[[#This Row],[Date]],"ddd")</f>
        <v>Sun</v>
      </c>
      <c r="K374" s="2">
        <f>Table1[[#This Row],[Credit]]-Table1[[#This Row],[Debit]]</f>
        <v>-44.2</v>
      </c>
    </row>
    <row r="375" spans="1:11" x14ac:dyDescent="0.45">
      <c r="A375" s="1">
        <v>44431</v>
      </c>
      <c r="B375" t="s">
        <v>44</v>
      </c>
      <c r="C375" s="2">
        <v>19.2</v>
      </c>
      <c r="D375" s="2"/>
      <c r="E375" t="s">
        <v>32</v>
      </c>
      <c r="F375" t="s">
        <v>13</v>
      </c>
      <c r="G375" t="s">
        <v>14</v>
      </c>
      <c r="H375" t="str">
        <f>TEXT(Table1[[#This Row],[Date]],"MMM")</f>
        <v>Aug</v>
      </c>
      <c r="I375">
        <f>MONTH(Table1[[#This Row],[Date]])</f>
        <v>8</v>
      </c>
      <c r="J375" t="str">
        <f>TEXT(Table1[[#This Row],[Date]],"ddd")</f>
        <v>Mon</v>
      </c>
      <c r="K375" s="2">
        <f>Table1[[#This Row],[Credit]]-Table1[[#This Row],[Debit]]</f>
        <v>-19.2</v>
      </c>
    </row>
    <row r="376" spans="1:11" x14ac:dyDescent="0.45">
      <c r="A376" s="1">
        <v>44432</v>
      </c>
      <c r="B376" t="s">
        <v>45</v>
      </c>
      <c r="C376" s="2">
        <v>55</v>
      </c>
      <c r="D376" s="2"/>
      <c r="E376" t="s">
        <v>46</v>
      </c>
      <c r="F376" t="s">
        <v>47</v>
      </c>
      <c r="G376" t="s">
        <v>14</v>
      </c>
      <c r="H376" t="str">
        <f>TEXT(Table1[[#This Row],[Date]],"MMM")</f>
        <v>Aug</v>
      </c>
      <c r="I376">
        <f>MONTH(Table1[[#This Row],[Date]])</f>
        <v>8</v>
      </c>
      <c r="J376" t="str">
        <f>TEXT(Table1[[#This Row],[Date]],"ddd")</f>
        <v>Tue</v>
      </c>
      <c r="K376" s="2">
        <f>Table1[[#This Row],[Credit]]-Table1[[#This Row],[Debit]]</f>
        <v>-55</v>
      </c>
    </row>
    <row r="377" spans="1:11" x14ac:dyDescent="0.45">
      <c r="A377" s="1">
        <v>44432</v>
      </c>
      <c r="B377" t="s">
        <v>25</v>
      </c>
      <c r="C377" s="2">
        <v>69.700000000000017</v>
      </c>
      <c r="D377" s="2"/>
      <c r="E377" t="s">
        <v>48</v>
      </c>
      <c r="F377" t="s">
        <v>20</v>
      </c>
      <c r="G377" t="s">
        <v>14</v>
      </c>
      <c r="H377" t="str">
        <f>TEXT(Table1[[#This Row],[Date]],"MMM")</f>
        <v>Aug</v>
      </c>
      <c r="I377">
        <f>MONTH(Table1[[#This Row],[Date]])</f>
        <v>8</v>
      </c>
      <c r="J377" t="str">
        <f>TEXT(Table1[[#This Row],[Date]],"ddd")</f>
        <v>Tue</v>
      </c>
      <c r="K377" s="2">
        <f>Table1[[#This Row],[Credit]]-Table1[[#This Row],[Debit]]</f>
        <v>-69.700000000000017</v>
      </c>
    </row>
    <row r="378" spans="1:11" x14ac:dyDescent="0.45">
      <c r="A378" s="1">
        <v>44432</v>
      </c>
      <c r="B378" t="s">
        <v>11</v>
      </c>
      <c r="C378" s="2">
        <v>5</v>
      </c>
      <c r="D378" s="2"/>
      <c r="E378" t="s">
        <v>12</v>
      </c>
      <c r="F378" t="s">
        <v>13</v>
      </c>
      <c r="G378" t="s">
        <v>14</v>
      </c>
      <c r="H378" t="str">
        <f>TEXT(Table1[[#This Row],[Date]],"MMM")</f>
        <v>Aug</v>
      </c>
      <c r="I378">
        <f>MONTH(Table1[[#This Row],[Date]])</f>
        <v>8</v>
      </c>
      <c r="J378" t="str">
        <f>TEXT(Table1[[#This Row],[Date]],"ddd")</f>
        <v>Tue</v>
      </c>
      <c r="K378" s="2">
        <f>Table1[[#This Row],[Credit]]-Table1[[#This Row],[Debit]]</f>
        <v>-5</v>
      </c>
    </row>
    <row r="379" spans="1:11" x14ac:dyDescent="0.45">
      <c r="A379" s="1">
        <v>44433</v>
      </c>
      <c r="B379" t="s">
        <v>11</v>
      </c>
      <c r="C379" s="2">
        <v>5</v>
      </c>
      <c r="D379" s="2"/>
      <c r="E379" t="s">
        <v>12</v>
      </c>
      <c r="F379" t="s">
        <v>13</v>
      </c>
      <c r="G379" t="s">
        <v>14</v>
      </c>
      <c r="H379" t="str">
        <f>TEXT(Table1[[#This Row],[Date]],"MMM")</f>
        <v>Aug</v>
      </c>
      <c r="I379">
        <f>MONTH(Table1[[#This Row],[Date]])</f>
        <v>8</v>
      </c>
      <c r="J379" t="str">
        <f>TEXT(Table1[[#This Row],[Date]],"ddd")</f>
        <v>Wed</v>
      </c>
      <c r="K379" s="2">
        <f>Table1[[#This Row],[Credit]]-Table1[[#This Row],[Debit]]</f>
        <v>-5</v>
      </c>
    </row>
    <row r="380" spans="1:11" x14ac:dyDescent="0.45">
      <c r="A380" s="1">
        <v>44434</v>
      </c>
      <c r="B380" t="s">
        <v>11</v>
      </c>
      <c r="C380" s="2">
        <v>5</v>
      </c>
      <c r="D380" s="2"/>
      <c r="E380" t="s">
        <v>12</v>
      </c>
      <c r="F380" t="s">
        <v>13</v>
      </c>
      <c r="G380" t="s">
        <v>14</v>
      </c>
      <c r="H380" t="str">
        <f>TEXT(Table1[[#This Row],[Date]],"MMM")</f>
        <v>Aug</v>
      </c>
      <c r="I380">
        <f>MONTH(Table1[[#This Row],[Date]])</f>
        <v>8</v>
      </c>
      <c r="J380" t="str">
        <f>TEXT(Table1[[#This Row],[Date]],"ddd")</f>
        <v>Thu</v>
      </c>
      <c r="K380" s="2">
        <f>Table1[[#This Row],[Credit]]-Table1[[#This Row],[Debit]]</f>
        <v>-5</v>
      </c>
    </row>
    <row r="381" spans="1:11" x14ac:dyDescent="0.45">
      <c r="A381" s="1">
        <v>44435</v>
      </c>
      <c r="B381" t="s">
        <v>11</v>
      </c>
      <c r="C381" s="2">
        <v>5</v>
      </c>
      <c r="D381" s="2"/>
      <c r="E381" t="s">
        <v>12</v>
      </c>
      <c r="F381" t="s">
        <v>13</v>
      </c>
      <c r="G381" t="s">
        <v>14</v>
      </c>
      <c r="H381" t="str">
        <f>TEXT(Table1[[#This Row],[Date]],"MMM")</f>
        <v>Aug</v>
      </c>
      <c r="I381">
        <f>MONTH(Table1[[#This Row],[Date]])</f>
        <v>8</v>
      </c>
      <c r="J381" t="str">
        <f>TEXT(Table1[[#This Row],[Date]],"ddd")</f>
        <v>Fri</v>
      </c>
      <c r="K381" s="2">
        <f>Table1[[#This Row],[Credit]]-Table1[[#This Row],[Debit]]</f>
        <v>-5</v>
      </c>
    </row>
    <row r="382" spans="1:11" x14ac:dyDescent="0.45">
      <c r="A382" s="1">
        <v>44436</v>
      </c>
      <c r="B382" t="s">
        <v>11</v>
      </c>
      <c r="C382" s="2">
        <v>5</v>
      </c>
      <c r="D382" s="2"/>
      <c r="E382" t="s">
        <v>12</v>
      </c>
      <c r="F382" t="s">
        <v>13</v>
      </c>
      <c r="G382" t="s">
        <v>14</v>
      </c>
      <c r="H382" t="str">
        <f>TEXT(Table1[[#This Row],[Date]],"MMM")</f>
        <v>Aug</v>
      </c>
      <c r="I382">
        <f>MONTH(Table1[[#This Row],[Date]])</f>
        <v>8</v>
      </c>
      <c r="J382" t="str">
        <f>TEXT(Table1[[#This Row],[Date]],"ddd")</f>
        <v>Sat</v>
      </c>
      <c r="K382" s="2">
        <f>Table1[[#This Row],[Credit]]-Table1[[#This Row],[Debit]]</f>
        <v>-5</v>
      </c>
    </row>
    <row r="383" spans="1:11" x14ac:dyDescent="0.45">
      <c r="A383" s="1">
        <v>44436</v>
      </c>
      <c r="B383" t="s">
        <v>21</v>
      </c>
      <c r="C383" s="2">
        <v>117</v>
      </c>
      <c r="D383" s="2"/>
      <c r="E383" t="s">
        <v>22</v>
      </c>
      <c r="F383" t="s">
        <v>17</v>
      </c>
      <c r="G383" t="s">
        <v>14</v>
      </c>
      <c r="H383" t="str">
        <f>TEXT(Table1[[#This Row],[Date]],"MMM")</f>
        <v>Aug</v>
      </c>
      <c r="I383">
        <f>MONTH(Table1[[#This Row],[Date]])</f>
        <v>8</v>
      </c>
      <c r="J383" t="str">
        <f>TEXT(Table1[[#This Row],[Date]],"ddd")</f>
        <v>Sat</v>
      </c>
      <c r="K383" s="2">
        <f>Table1[[#This Row],[Credit]]-Table1[[#This Row],[Debit]]</f>
        <v>-117</v>
      </c>
    </row>
    <row r="384" spans="1:11" x14ac:dyDescent="0.45">
      <c r="A384" s="1">
        <v>44437</v>
      </c>
      <c r="B384" t="s">
        <v>49</v>
      </c>
      <c r="C384" s="2">
        <v>131.9</v>
      </c>
      <c r="D384" s="2"/>
      <c r="E384" t="s">
        <v>30</v>
      </c>
      <c r="F384" t="s">
        <v>28</v>
      </c>
      <c r="G384" t="s">
        <v>14</v>
      </c>
      <c r="H384" t="str">
        <f>TEXT(Table1[[#This Row],[Date]],"MMM")</f>
        <v>Aug</v>
      </c>
      <c r="I384">
        <f>MONTH(Table1[[#This Row],[Date]])</f>
        <v>8</v>
      </c>
      <c r="J384" t="str">
        <f>TEXT(Table1[[#This Row],[Date]],"ddd")</f>
        <v>Sun</v>
      </c>
      <c r="K384" s="2">
        <f>Table1[[#This Row],[Credit]]-Table1[[#This Row],[Debit]]</f>
        <v>-131.9</v>
      </c>
    </row>
    <row r="385" spans="1:11" x14ac:dyDescent="0.45">
      <c r="A385" s="1">
        <v>44437</v>
      </c>
      <c r="B385" t="s">
        <v>50</v>
      </c>
      <c r="C385" s="2">
        <v>182.39999999999998</v>
      </c>
      <c r="D385" s="2"/>
      <c r="E385" t="s">
        <v>27</v>
      </c>
      <c r="F385" t="s">
        <v>28</v>
      </c>
      <c r="G385" t="s">
        <v>14</v>
      </c>
      <c r="H385" t="str">
        <f>TEXT(Table1[[#This Row],[Date]],"MMM")</f>
        <v>Aug</v>
      </c>
      <c r="I385">
        <f>MONTH(Table1[[#This Row],[Date]])</f>
        <v>8</v>
      </c>
      <c r="J385" t="str">
        <f>TEXT(Table1[[#This Row],[Date]],"ddd")</f>
        <v>Sun</v>
      </c>
      <c r="K385" s="2">
        <f>Table1[[#This Row],[Credit]]-Table1[[#This Row],[Debit]]</f>
        <v>-182.39999999999998</v>
      </c>
    </row>
    <row r="386" spans="1:11" x14ac:dyDescent="0.45">
      <c r="A386" s="1">
        <v>44438</v>
      </c>
      <c r="B386" t="s">
        <v>29</v>
      </c>
      <c r="C386" s="2">
        <v>152.29999999999998</v>
      </c>
      <c r="D386" s="2"/>
      <c r="E386" t="s">
        <v>30</v>
      </c>
      <c r="F386" t="s">
        <v>28</v>
      </c>
      <c r="G386" t="s">
        <v>14</v>
      </c>
      <c r="H386" t="str">
        <f>TEXT(Table1[[#This Row],[Date]],"MMM")</f>
        <v>Aug</v>
      </c>
      <c r="I386">
        <f>MONTH(Table1[[#This Row],[Date]])</f>
        <v>8</v>
      </c>
      <c r="J386" t="str">
        <f>TEXT(Table1[[#This Row],[Date]],"ddd")</f>
        <v>Mon</v>
      </c>
      <c r="K386" s="2">
        <f>Table1[[#This Row],[Credit]]-Table1[[#This Row],[Debit]]</f>
        <v>-152.29999999999998</v>
      </c>
    </row>
    <row r="387" spans="1:11" x14ac:dyDescent="0.45">
      <c r="A387" s="1">
        <v>44438</v>
      </c>
      <c r="B387" t="s">
        <v>33</v>
      </c>
      <c r="C387" s="2">
        <v>30.300000000000004</v>
      </c>
      <c r="D387" s="2"/>
      <c r="E387" t="s">
        <v>34</v>
      </c>
      <c r="F387" t="s">
        <v>20</v>
      </c>
      <c r="G387" t="s">
        <v>14</v>
      </c>
      <c r="H387" t="str">
        <f>TEXT(Table1[[#This Row],[Date]],"MMM")</f>
        <v>Aug</v>
      </c>
      <c r="I387">
        <f>MONTH(Table1[[#This Row],[Date]])</f>
        <v>8</v>
      </c>
      <c r="J387" t="str">
        <f>TEXT(Table1[[#This Row],[Date]],"ddd")</f>
        <v>Mon</v>
      </c>
      <c r="K387" s="2">
        <f>Table1[[#This Row],[Credit]]-Table1[[#This Row],[Debit]]</f>
        <v>-30.300000000000004</v>
      </c>
    </row>
    <row r="388" spans="1:11" x14ac:dyDescent="0.45">
      <c r="A388" s="1">
        <v>44438</v>
      </c>
      <c r="B388" t="s">
        <v>56</v>
      </c>
      <c r="C388" s="2">
        <v>15</v>
      </c>
      <c r="D388" s="2"/>
      <c r="E388" t="s">
        <v>32</v>
      </c>
      <c r="F388" t="s">
        <v>13</v>
      </c>
      <c r="G388" t="s">
        <v>14</v>
      </c>
      <c r="H388" t="str">
        <f>TEXT(Table1[[#This Row],[Date]],"MMM")</f>
        <v>Aug</v>
      </c>
      <c r="I388">
        <f>MONTH(Table1[[#This Row],[Date]])</f>
        <v>8</v>
      </c>
      <c r="J388" t="str">
        <f>TEXT(Table1[[#This Row],[Date]],"ddd")</f>
        <v>Mon</v>
      </c>
      <c r="K388" s="2">
        <f>Table1[[#This Row],[Credit]]-Table1[[#This Row],[Debit]]</f>
        <v>-15</v>
      </c>
    </row>
    <row r="389" spans="1:11" x14ac:dyDescent="0.45">
      <c r="A389" s="1">
        <v>44439</v>
      </c>
      <c r="B389" t="s">
        <v>11</v>
      </c>
      <c r="C389" s="2">
        <v>5</v>
      </c>
      <c r="D389" s="2"/>
      <c r="E389" t="s">
        <v>12</v>
      </c>
      <c r="F389" t="s">
        <v>13</v>
      </c>
      <c r="G389" t="s">
        <v>14</v>
      </c>
      <c r="H389" t="str">
        <f>TEXT(Table1[[#This Row],[Date]],"MMM")</f>
        <v>Aug</v>
      </c>
      <c r="I389">
        <f>MONTH(Table1[[#This Row],[Date]])</f>
        <v>8</v>
      </c>
      <c r="J389" t="str">
        <f>TEXT(Table1[[#This Row],[Date]],"ddd")</f>
        <v>Tue</v>
      </c>
      <c r="K389" s="2">
        <f>Table1[[#This Row],[Credit]]-Table1[[#This Row],[Debit]]</f>
        <v>-5</v>
      </c>
    </row>
    <row r="390" spans="1:11" x14ac:dyDescent="0.45">
      <c r="A390" s="1">
        <v>44441</v>
      </c>
      <c r="B390" t="s">
        <v>11</v>
      </c>
      <c r="C390" s="2">
        <v>5</v>
      </c>
      <c r="D390" s="2"/>
      <c r="E390" t="s">
        <v>12</v>
      </c>
      <c r="F390" t="s">
        <v>13</v>
      </c>
      <c r="G390" t="s">
        <v>14</v>
      </c>
      <c r="H390" t="str">
        <f>TEXT(Table1[[#This Row],[Date]],"MMM")</f>
        <v>Sep</v>
      </c>
      <c r="I390">
        <f>MONTH(Table1[[#This Row],[Date]])</f>
        <v>9</v>
      </c>
      <c r="J390" t="str">
        <f>TEXT(Table1[[#This Row],[Date]],"ddd")</f>
        <v>Thu</v>
      </c>
      <c r="K390" s="2">
        <f>Table1[[#This Row],[Credit]]-Table1[[#This Row],[Debit]]</f>
        <v>-5</v>
      </c>
    </row>
    <row r="391" spans="1:11" x14ac:dyDescent="0.45">
      <c r="A391" s="1">
        <v>44441</v>
      </c>
      <c r="B391" t="s">
        <v>7</v>
      </c>
      <c r="C391" s="2"/>
      <c r="D391" s="2">
        <v>5000</v>
      </c>
      <c r="E391" t="s">
        <v>8</v>
      </c>
      <c r="F391" t="s">
        <v>9</v>
      </c>
      <c r="G391" t="s">
        <v>10</v>
      </c>
      <c r="H391" t="str">
        <f>TEXT(Table1[[#This Row],[Date]],"MMM")</f>
        <v>Sep</v>
      </c>
      <c r="I391">
        <f>MONTH(Table1[[#This Row],[Date]])</f>
        <v>9</v>
      </c>
      <c r="J391" t="str">
        <f>TEXT(Table1[[#This Row],[Date]],"ddd")</f>
        <v>Thu</v>
      </c>
      <c r="K391" s="2">
        <f>Table1[[#This Row],[Credit]]-Table1[[#This Row],[Debit]]</f>
        <v>5000</v>
      </c>
    </row>
    <row r="392" spans="1:11" x14ac:dyDescent="0.45">
      <c r="A392" s="1">
        <v>44442</v>
      </c>
      <c r="B392" t="s">
        <v>11</v>
      </c>
      <c r="C392" s="2">
        <v>5</v>
      </c>
      <c r="D392" s="2"/>
      <c r="E392" t="s">
        <v>12</v>
      </c>
      <c r="F392" t="s">
        <v>13</v>
      </c>
      <c r="G392" t="s">
        <v>14</v>
      </c>
      <c r="H392" t="str">
        <f>TEXT(Table1[[#This Row],[Date]],"MMM")</f>
        <v>Sep</v>
      </c>
      <c r="I392">
        <f>MONTH(Table1[[#This Row],[Date]])</f>
        <v>9</v>
      </c>
      <c r="J392" t="str">
        <f>TEXT(Table1[[#This Row],[Date]],"ddd")</f>
        <v>Fri</v>
      </c>
      <c r="K392" s="2">
        <f>Table1[[#This Row],[Credit]]-Table1[[#This Row],[Debit]]</f>
        <v>-5</v>
      </c>
    </row>
    <row r="393" spans="1:11" x14ac:dyDescent="0.45">
      <c r="A393" s="1">
        <v>44444</v>
      </c>
      <c r="B393" t="s">
        <v>15</v>
      </c>
      <c r="C393" s="2">
        <v>900</v>
      </c>
      <c r="D393" s="2"/>
      <c r="E393" t="s">
        <v>16</v>
      </c>
      <c r="F393" t="s">
        <v>17</v>
      </c>
      <c r="G393" t="s">
        <v>14</v>
      </c>
      <c r="H393" t="str">
        <f>TEXT(Table1[[#This Row],[Date]],"MMM")</f>
        <v>Sep</v>
      </c>
      <c r="I393">
        <f>MONTH(Table1[[#This Row],[Date]])</f>
        <v>9</v>
      </c>
      <c r="J393" t="str">
        <f>TEXT(Table1[[#This Row],[Date]],"ddd")</f>
        <v>Sun</v>
      </c>
      <c r="K393" s="2">
        <f>Table1[[#This Row],[Credit]]-Table1[[#This Row],[Debit]]</f>
        <v>-900</v>
      </c>
    </row>
    <row r="394" spans="1:11" x14ac:dyDescent="0.45">
      <c r="A394" s="1">
        <v>44444</v>
      </c>
      <c r="B394" t="s">
        <v>18</v>
      </c>
      <c r="C394" s="2">
        <v>150</v>
      </c>
      <c r="D394" s="2"/>
      <c r="E394" t="s">
        <v>19</v>
      </c>
      <c r="F394" t="s">
        <v>20</v>
      </c>
      <c r="G394" t="s">
        <v>14</v>
      </c>
      <c r="H394" t="str">
        <f>TEXT(Table1[[#This Row],[Date]],"MMM")</f>
        <v>Sep</v>
      </c>
      <c r="I394">
        <f>MONTH(Table1[[#This Row],[Date]])</f>
        <v>9</v>
      </c>
      <c r="J394" t="str">
        <f>TEXT(Table1[[#This Row],[Date]],"ddd")</f>
        <v>Sun</v>
      </c>
      <c r="K394" s="2">
        <f>Table1[[#This Row],[Credit]]-Table1[[#This Row],[Debit]]</f>
        <v>-150</v>
      </c>
    </row>
    <row r="395" spans="1:11" x14ac:dyDescent="0.45">
      <c r="A395" s="1">
        <v>44444</v>
      </c>
      <c r="B395" t="s">
        <v>11</v>
      </c>
      <c r="C395" s="2">
        <v>5</v>
      </c>
      <c r="D395" s="2"/>
      <c r="E395" t="s">
        <v>12</v>
      </c>
      <c r="F395" t="s">
        <v>13</v>
      </c>
      <c r="G395" t="s">
        <v>14</v>
      </c>
      <c r="H395" t="str">
        <f>TEXT(Table1[[#This Row],[Date]],"MMM")</f>
        <v>Sep</v>
      </c>
      <c r="I395">
        <f>MONTH(Table1[[#This Row],[Date]])</f>
        <v>9</v>
      </c>
      <c r="J395" t="str">
        <f>TEXT(Table1[[#This Row],[Date]],"ddd")</f>
        <v>Sun</v>
      </c>
      <c r="K395" s="2">
        <f>Table1[[#This Row],[Credit]]-Table1[[#This Row],[Debit]]</f>
        <v>-5</v>
      </c>
    </row>
    <row r="396" spans="1:11" x14ac:dyDescent="0.45">
      <c r="A396" s="1">
        <v>44444</v>
      </c>
      <c r="B396" t="s">
        <v>11</v>
      </c>
      <c r="C396" s="2">
        <v>5</v>
      </c>
      <c r="D396" s="2"/>
      <c r="E396" t="s">
        <v>12</v>
      </c>
      <c r="F396" t="s">
        <v>13</v>
      </c>
      <c r="G396" t="s">
        <v>14</v>
      </c>
      <c r="H396" t="str">
        <f>TEXT(Table1[[#This Row],[Date]],"MMM")</f>
        <v>Sep</v>
      </c>
      <c r="I396">
        <f>MONTH(Table1[[#This Row],[Date]])</f>
        <v>9</v>
      </c>
      <c r="J396" t="str">
        <f>TEXT(Table1[[#This Row],[Date]],"ddd")</f>
        <v>Sun</v>
      </c>
      <c r="K396" s="2">
        <f>Table1[[#This Row],[Credit]]-Table1[[#This Row],[Debit]]</f>
        <v>-5</v>
      </c>
    </row>
    <row r="397" spans="1:11" x14ac:dyDescent="0.45">
      <c r="A397" s="1">
        <v>44445</v>
      </c>
      <c r="B397" t="s">
        <v>11</v>
      </c>
      <c r="C397" s="2">
        <v>5</v>
      </c>
      <c r="D397" s="2"/>
      <c r="E397" t="s">
        <v>12</v>
      </c>
      <c r="F397" t="s">
        <v>13</v>
      </c>
      <c r="G397" t="s">
        <v>14</v>
      </c>
      <c r="H397" t="str">
        <f>TEXT(Table1[[#This Row],[Date]],"MMM")</f>
        <v>Sep</v>
      </c>
      <c r="I397">
        <f>MONTH(Table1[[#This Row],[Date]])</f>
        <v>9</v>
      </c>
      <c r="J397" t="str">
        <f>TEXT(Table1[[#This Row],[Date]],"ddd")</f>
        <v>Mon</v>
      </c>
      <c r="K397" s="2">
        <f>Table1[[#This Row],[Credit]]-Table1[[#This Row],[Debit]]</f>
        <v>-5</v>
      </c>
    </row>
    <row r="398" spans="1:11" x14ac:dyDescent="0.45">
      <c r="A398" s="1">
        <v>44446</v>
      </c>
      <c r="B398" t="s">
        <v>11</v>
      </c>
      <c r="C398" s="2">
        <v>5</v>
      </c>
      <c r="D398" s="2"/>
      <c r="E398" t="s">
        <v>12</v>
      </c>
      <c r="F398" t="s">
        <v>13</v>
      </c>
      <c r="G398" t="s">
        <v>14</v>
      </c>
      <c r="H398" t="str">
        <f>TEXT(Table1[[#This Row],[Date]],"MMM")</f>
        <v>Sep</v>
      </c>
      <c r="I398">
        <f>MONTH(Table1[[#This Row],[Date]])</f>
        <v>9</v>
      </c>
      <c r="J398" t="str">
        <f>TEXT(Table1[[#This Row],[Date]],"ddd")</f>
        <v>Tue</v>
      </c>
      <c r="K398" s="2">
        <f>Table1[[#This Row],[Credit]]-Table1[[#This Row],[Debit]]</f>
        <v>-5</v>
      </c>
    </row>
    <row r="399" spans="1:11" x14ac:dyDescent="0.45">
      <c r="A399" s="1">
        <v>44446</v>
      </c>
      <c r="B399" t="s">
        <v>21</v>
      </c>
      <c r="C399" s="2">
        <v>163.39999999999998</v>
      </c>
      <c r="D399" s="2"/>
      <c r="E399" t="s">
        <v>22</v>
      </c>
      <c r="F399" t="s">
        <v>17</v>
      </c>
      <c r="G399" t="s">
        <v>14</v>
      </c>
      <c r="H399" t="str">
        <f>TEXT(Table1[[#This Row],[Date]],"MMM")</f>
        <v>Sep</v>
      </c>
      <c r="I399">
        <f>MONTH(Table1[[#This Row],[Date]])</f>
        <v>9</v>
      </c>
      <c r="J399" t="str">
        <f>TEXT(Table1[[#This Row],[Date]],"ddd")</f>
        <v>Tue</v>
      </c>
      <c r="K399" s="2">
        <f>Table1[[#This Row],[Credit]]-Table1[[#This Row],[Debit]]</f>
        <v>-163.39999999999998</v>
      </c>
    </row>
    <row r="400" spans="1:11" x14ac:dyDescent="0.45">
      <c r="A400" s="1">
        <v>44449</v>
      </c>
      <c r="B400" t="s">
        <v>23</v>
      </c>
      <c r="C400" s="2">
        <v>58.1</v>
      </c>
      <c r="D400" s="2"/>
      <c r="E400" t="s">
        <v>24</v>
      </c>
      <c r="F400" t="s">
        <v>17</v>
      </c>
      <c r="G400" t="s">
        <v>14</v>
      </c>
      <c r="H400" t="str">
        <f>TEXT(Table1[[#This Row],[Date]],"MMM")</f>
        <v>Sep</v>
      </c>
      <c r="I400">
        <f>MONTH(Table1[[#This Row],[Date]])</f>
        <v>9</v>
      </c>
      <c r="J400" t="str">
        <f>TEXT(Table1[[#This Row],[Date]],"ddd")</f>
        <v>Fri</v>
      </c>
      <c r="K400" s="2">
        <f>Table1[[#This Row],[Credit]]-Table1[[#This Row],[Debit]]</f>
        <v>-58.1</v>
      </c>
    </row>
    <row r="401" spans="1:11" x14ac:dyDescent="0.45">
      <c r="A401" s="1">
        <v>44449</v>
      </c>
      <c r="B401" t="s">
        <v>11</v>
      </c>
      <c r="C401" s="2">
        <v>5</v>
      </c>
      <c r="D401" s="2"/>
      <c r="E401" t="s">
        <v>12</v>
      </c>
      <c r="F401" t="s">
        <v>13</v>
      </c>
      <c r="G401" t="s">
        <v>14</v>
      </c>
      <c r="H401" t="str">
        <f>TEXT(Table1[[#This Row],[Date]],"MMM")</f>
        <v>Sep</v>
      </c>
      <c r="I401">
        <f>MONTH(Table1[[#This Row],[Date]])</f>
        <v>9</v>
      </c>
      <c r="J401" t="str">
        <f>TEXT(Table1[[#This Row],[Date]],"ddd")</f>
        <v>Fri</v>
      </c>
      <c r="K401" s="2">
        <f>Table1[[#This Row],[Credit]]-Table1[[#This Row],[Debit]]</f>
        <v>-5</v>
      </c>
    </row>
    <row r="402" spans="1:11" x14ac:dyDescent="0.45">
      <c r="A402" s="1">
        <v>44450</v>
      </c>
      <c r="B402" t="s">
        <v>11</v>
      </c>
      <c r="C402" s="2">
        <v>5</v>
      </c>
      <c r="D402" s="2"/>
      <c r="E402" t="s">
        <v>12</v>
      </c>
      <c r="F402" t="s">
        <v>13</v>
      </c>
      <c r="G402" t="s">
        <v>14</v>
      </c>
      <c r="H402" t="str">
        <f>TEXT(Table1[[#This Row],[Date]],"MMM")</f>
        <v>Sep</v>
      </c>
      <c r="I402">
        <f>MONTH(Table1[[#This Row],[Date]])</f>
        <v>9</v>
      </c>
      <c r="J402" t="str">
        <f>TEXT(Table1[[#This Row],[Date]],"ddd")</f>
        <v>Sat</v>
      </c>
      <c r="K402" s="2">
        <f>Table1[[#This Row],[Credit]]-Table1[[#This Row],[Debit]]</f>
        <v>-5</v>
      </c>
    </row>
    <row r="403" spans="1:11" x14ac:dyDescent="0.45">
      <c r="A403" s="1">
        <v>44451</v>
      </c>
      <c r="B403" t="s">
        <v>25</v>
      </c>
      <c r="C403" s="2">
        <v>85.299999999999983</v>
      </c>
      <c r="D403" s="2"/>
      <c r="E403" t="s">
        <v>48</v>
      </c>
      <c r="F403" t="s">
        <v>20</v>
      </c>
      <c r="G403" t="s">
        <v>14</v>
      </c>
      <c r="H403" t="str">
        <f>TEXT(Table1[[#This Row],[Date]],"MMM")</f>
        <v>Sep</v>
      </c>
      <c r="I403">
        <f>MONTH(Table1[[#This Row],[Date]])</f>
        <v>9</v>
      </c>
      <c r="J403" t="str">
        <f>TEXT(Table1[[#This Row],[Date]],"ddd")</f>
        <v>Sun</v>
      </c>
      <c r="K403" s="2">
        <f>Table1[[#This Row],[Credit]]-Table1[[#This Row],[Debit]]</f>
        <v>-85.299999999999983</v>
      </c>
    </row>
    <row r="404" spans="1:11" x14ac:dyDescent="0.45">
      <c r="A404" s="1">
        <v>44451</v>
      </c>
      <c r="B404" t="s">
        <v>11</v>
      </c>
      <c r="C404" s="2">
        <v>5</v>
      </c>
      <c r="D404" s="2"/>
      <c r="E404" t="s">
        <v>12</v>
      </c>
      <c r="F404" t="s">
        <v>13</v>
      </c>
      <c r="G404" t="s">
        <v>14</v>
      </c>
      <c r="H404" t="str">
        <f>TEXT(Table1[[#This Row],[Date]],"MMM")</f>
        <v>Sep</v>
      </c>
      <c r="I404">
        <f>MONTH(Table1[[#This Row],[Date]])</f>
        <v>9</v>
      </c>
      <c r="J404" t="str">
        <f>TEXT(Table1[[#This Row],[Date]],"ddd")</f>
        <v>Sun</v>
      </c>
      <c r="K404" s="2">
        <f>Table1[[#This Row],[Credit]]-Table1[[#This Row],[Debit]]</f>
        <v>-5</v>
      </c>
    </row>
    <row r="405" spans="1:11" x14ac:dyDescent="0.45">
      <c r="A405" s="1">
        <v>44452</v>
      </c>
      <c r="B405" t="s">
        <v>11</v>
      </c>
      <c r="C405" s="2">
        <v>5</v>
      </c>
      <c r="D405" s="2"/>
      <c r="E405" t="s">
        <v>12</v>
      </c>
      <c r="F405" t="s">
        <v>13</v>
      </c>
      <c r="G405" t="s">
        <v>14</v>
      </c>
      <c r="H405" t="str">
        <f>TEXT(Table1[[#This Row],[Date]],"MMM")</f>
        <v>Sep</v>
      </c>
      <c r="I405">
        <f>MONTH(Table1[[#This Row],[Date]])</f>
        <v>9</v>
      </c>
      <c r="J405" t="str">
        <f>TEXT(Table1[[#This Row],[Date]],"ddd")</f>
        <v>Mon</v>
      </c>
      <c r="K405" s="2">
        <f>Table1[[#This Row],[Credit]]-Table1[[#This Row],[Debit]]</f>
        <v>-5</v>
      </c>
    </row>
    <row r="406" spans="1:11" x14ac:dyDescent="0.45">
      <c r="A406" s="1">
        <v>44453</v>
      </c>
      <c r="B406" t="s">
        <v>21</v>
      </c>
      <c r="C406" s="2">
        <v>143</v>
      </c>
      <c r="D406" s="2"/>
      <c r="E406" t="s">
        <v>22</v>
      </c>
      <c r="F406" t="s">
        <v>17</v>
      </c>
      <c r="G406" t="s">
        <v>14</v>
      </c>
      <c r="H406" t="str">
        <f>TEXT(Table1[[#This Row],[Date]],"MMM")</f>
        <v>Sep</v>
      </c>
      <c r="I406">
        <f>MONTH(Table1[[#This Row],[Date]])</f>
        <v>9</v>
      </c>
      <c r="J406" t="str">
        <f>TEXT(Table1[[#This Row],[Date]],"ddd")</f>
        <v>Tue</v>
      </c>
      <c r="K406" s="2">
        <f>Table1[[#This Row],[Credit]]-Table1[[#This Row],[Debit]]</f>
        <v>-143</v>
      </c>
    </row>
    <row r="407" spans="1:11" x14ac:dyDescent="0.45">
      <c r="A407" s="1">
        <v>44453</v>
      </c>
      <c r="B407" t="s">
        <v>11</v>
      </c>
      <c r="C407" s="2">
        <v>5</v>
      </c>
      <c r="D407" s="2"/>
      <c r="E407" t="s">
        <v>12</v>
      </c>
      <c r="F407" t="s">
        <v>13</v>
      </c>
      <c r="G407" t="s">
        <v>14</v>
      </c>
      <c r="H407" t="str">
        <f>TEXT(Table1[[#This Row],[Date]],"MMM")</f>
        <v>Sep</v>
      </c>
      <c r="I407">
        <f>MONTH(Table1[[#This Row],[Date]])</f>
        <v>9</v>
      </c>
      <c r="J407" t="str">
        <f>TEXT(Table1[[#This Row],[Date]],"ddd")</f>
        <v>Tue</v>
      </c>
      <c r="K407" s="2">
        <f>Table1[[#This Row],[Credit]]-Table1[[#This Row],[Debit]]</f>
        <v>-5</v>
      </c>
    </row>
    <row r="408" spans="1:11" x14ac:dyDescent="0.45">
      <c r="A408" s="1">
        <v>44454</v>
      </c>
      <c r="B408" t="s">
        <v>11</v>
      </c>
      <c r="C408" s="2">
        <v>5</v>
      </c>
      <c r="D408" s="2"/>
      <c r="E408" t="s">
        <v>12</v>
      </c>
      <c r="F408" t="s">
        <v>13</v>
      </c>
      <c r="G408" t="s">
        <v>14</v>
      </c>
      <c r="H408" t="str">
        <f>TEXT(Table1[[#This Row],[Date]],"MMM")</f>
        <v>Sep</v>
      </c>
      <c r="I408">
        <f>MONTH(Table1[[#This Row],[Date]])</f>
        <v>9</v>
      </c>
      <c r="J408" t="str">
        <f>TEXT(Table1[[#This Row],[Date]],"ddd")</f>
        <v>Wed</v>
      </c>
      <c r="K408" s="2">
        <f>Table1[[#This Row],[Credit]]-Table1[[#This Row],[Debit]]</f>
        <v>-5</v>
      </c>
    </row>
    <row r="409" spans="1:11" x14ac:dyDescent="0.45">
      <c r="A409" s="1">
        <v>44454</v>
      </c>
      <c r="B409" t="s">
        <v>26</v>
      </c>
      <c r="C409" s="2">
        <v>47.8</v>
      </c>
      <c r="D409" s="2"/>
      <c r="E409" t="s">
        <v>27</v>
      </c>
      <c r="F409" t="s">
        <v>28</v>
      </c>
      <c r="G409" t="s">
        <v>14</v>
      </c>
      <c r="H409" t="str">
        <f>TEXT(Table1[[#This Row],[Date]],"MMM")</f>
        <v>Sep</v>
      </c>
      <c r="I409">
        <f>MONTH(Table1[[#This Row],[Date]])</f>
        <v>9</v>
      </c>
      <c r="J409" t="str">
        <f>TEXT(Table1[[#This Row],[Date]],"ddd")</f>
        <v>Wed</v>
      </c>
      <c r="K409" s="2">
        <f>Table1[[#This Row],[Credit]]-Table1[[#This Row],[Debit]]</f>
        <v>-47.8</v>
      </c>
    </row>
    <row r="410" spans="1:11" x14ac:dyDescent="0.45">
      <c r="A410" s="1">
        <v>44454</v>
      </c>
      <c r="B410" t="s">
        <v>29</v>
      </c>
      <c r="C410" s="2">
        <v>105.80000000000001</v>
      </c>
      <c r="D410" s="2"/>
      <c r="E410" t="s">
        <v>30</v>
      </c>
      <c r="F410" t="s">
        <v>28</v>
      </c>
      <c r="G410" t="s">
        <v>14</v>
      </c>
      <c r="H410" t="str">
        <f>TEXT(Table1[[#This Row],[Date]],"MMM")</f>
        <v>Sep</v>
      </c>
      <c r="I410">
        <f>MONTH(Table1[[#This Row],[Date]])</f>
        <v>9</v>
      </c>
      <c r="J410" t="str">
        <f>TEXT(Table1[[#This Row],[Date]],"ddd")</f>
        <v>Wed</v>
      </c>
      <c r="K410" s="2">
        <f>Table1[[#This Row],[Credit]]-Table1[[#This Row],[Debit]]</f>
        <v>-105.80000000000001</v>
      </c>
    </row>
    <row r="411" spans="1:11" x14ac:dyDescent="0.45">
      <c r="A411" s="1">
        <v>44454</v>
      </c>
      <c r="B411" t="s">
        <v>31</v>
      </c>
      <c r="C411" s="2">
        <v>60.1</v>
      </c>
      <c r="D411" s="2"/>
      <c r="E411" t="s">
        <v>32</v>
      </c>
      <c r="F411" t="s">
        <v>13</v>
      </c>
      <c r="G411" t="s">
        <v>14</v>
      </c>
      <c r="H411" t="str">
        <f>TEXT(Table1[[#This Row],[Date]],"MMM")</f>
        <v>Sep</v>
      </c>
      <c r="I411">
        <f>MONTH(Table1[[#This Row],[Date]])</f>
        <v>9</v>
      </c>
      <c r="J411" t="str">
        <f>TEXT(Table1[[#This Row],[Date]],"ddd")</f>
        <v>Wed</v>
      </c>
      <c r="K411" s="2">
        <f>Table1[[#This Row],[Credit]]-Table1[[#This Row],[Debit]]</f>
        <v>-60.1</v>
      </c>
    </row>
    <row r="412" spans="1:11" x14ac:dyDescent="0.45">
      <c r="A412" s="1">
        <v>44455</v>
      </c>
      <c r="B412" t="s">
        <v>33</v>
      </c>
      <c r="C412" s="2">
        <v>36.200000000000003</v>
      </c>
      <c r="D412" s="2"/>
      <c r="E412" t="s">
        <v>34</v>
      </c>
      <c r="F412" t="s">
        <v>20</v>
      </c>
      <c r="G412" t="s">
        <v>14</v>
      </c>
      <c r="H412" t="str">
        <f>TEXT(Table1[[#This Row],[Date]],"MMM")</f>
        <v>Sep</v>
      </c>
      <c r="I412">
        <f>MONTH(Table1[[#This Row],[Date]])</f>
        <v>9</v>
      </c>
      <c r="J412" t="str">
        <f>TEXT(Table1[[#This Row],[Date]],"ddd")</f>
        <v>Thu</v>
      </c>
      <c r="K412" s="2">
        <f>Table1[[#This Row],[Credit]]-Table1[[#This Row],[Debit]]</f>
        <v>-36.200000000000003</v>
      </c>
    </row>
    <row r="413" spans="1:11" x14ac:dyDescent="0.45">
      <c r="A413" s="1">
        <v>44456</v>
      </c>
      <c r="B413" t="s">
        <v>35</v>
      </c>
      <c r="C413" s="2"/>
      <c r="D413" s="2">
        <v>100</v>
      </c>
      <c r="E413" t="s">
        <v>36</v>
      </c>
      <c r="F413" t="s">
        <v>37</v>
      </c>
      <c r="G413" t="s">
        <v>10</v>
      </c>
      <c r="H413" t="str">
        <f>TEXT(Table1[[#This Row],[Date]],"MMM")</f>
        <v>Sep</v>
      </c>
      <c r="I413">
        <f>MONTH(Table1[[#This Row],[Date]])</f>
        <v>9</v>
      </c>
      <c r="J413" t="str">
        <f>TEXT(Table1[[#This Row],[Date]],"ddd")</f>
        <v>Fri</v>
      </c>
      <c r="K413" s="2">
        <f>Table1[[#This Row],[Credit]]-Table1[[#This Row],[Debit]]</f>
        <v>100</v>
      </c>
    </row>
    <row r="414" spans="1:11" x14ac:dyDescent="0.45">
      <c r="A414" s="1">
        <v>44456</v>
      </c>
      <c r="B414" t="s">
        <v>11</v>
      </c>
      <c r="C414" s="2">
        <v>5</v>
      </c>
      <c r="D414" s="2"/>
      <c r="E414" t="s">
        <v>12</v>
      </c>
      <c r="F414" t="s">
        <v>13</v>
      </c>
      <c r="G414" t="s">
        <v>14</v>
      </c>
      <c r="H414" t="str">
        <f>TEXT(Table1[[#This Row],[Date]],"MMM")</f>
        <v>Sep</v>
      </c>
      <c r="I414">
        <f>MONTH(Table1[[#This Row],[Date]])</f>
        <v>9</v>
      </c>
      <c r="J414" t="str">
        <f>TEXT(Table1[[#This Row],[Date]],"ddd")</f>
        <v>Fri</v>
      </c>
      <c r="K414" s="2">
        <f>Table1[[#This Row],[Credit]]-Table1[[#This Row],[Debit]]</f>
        <v>-5</v>
      </c>
    </row>
    <row r="415" spans="1:11" x14ac:dyDescent="0.45">
      <c r="A415" s="1">
        <v>44457</v>
      </c>
      <c r="B415" t="s">
        <v>11</v>
      </c>
      <c r="C415" s="2">
        <v>5</v>
      </c>
      <c r="D415" s="2"/>
      <c r="E415" t="s">
        <v>12</v>
      </c>
      <c r="F415" t="s">
        <v>13</v>
      </c>
      <c r="G415" t="s">
        <v>14</v>
      </c>
      <c r="H415" t="str">
        <f>TEXT(Table1[[#This Row],[Date]],"MMM")</f>
        <v>Sep</v>
      </c>
      <c r="I415">
        <f>MONTH(Table1[[#This Row],[Date]])</f>
        <v>9</v>
      </c>
      <c r="J415" t="str">
        <f>TEXT(Table1[[#This Row],[Date]],"ddd")</f>
        <v>Sat</v>
      </c>
      <c r="K415" s="2">
        <f>Table1[[#This Row],[Credit]]-Table1[[#This Row],[Debit]]</f>
        <v>-5</v>
      </c>
    </row>
    <row r="416" spans="1:11" x14ac:dyDescent="0.45">
      <c r="A416" s="1">
        <v>44457</v>
      </c>
      <c r="B416" t="s">
        <v>39</v>
      </c>
      <c r="C416" s="2">
        <v>40</v>
      </c>
      <c r="D416" s="2"/>
      <c r="E416" t="s">
        <v>39</v>
      </c>
      <c r="F416" t="s">
        <v>17</v>
      </c>
      <c r="G416" t="s">
        <v>14</v>
      </c>
      <c r="H416" t="str">
        <f>TEXT(Table1[[#This Row],[Date]],"MMM")</f>
        <v>Sep</v>
      </c>
      <c r="I416">
        <f>MONTH(Table1[[#This Row],[Date]])</f>
        <v>9</v>
      </c>
      <c r="J416" t="str">
        <f>TEXT(Table1[[#This Row],[Date]],"ddd")</f>
        <v>Sat</v>
      </c>
      <c r="K416" s="2">
        <f>Table1[[#This Row],[Credit]]-Table1[[#This Row],[Debit]]</f>
        <v>-40</v>
      </c>
    </row>
    <row r="417" spans="1:11" x14ac:dyDescent="0.45">
      <c r="A417" s="1">
        <v>44458</v>
      </c>
      <c r="B417" t="s">
        <v>40</v>
      </c>
      <c r="C417" s="2">
        <v>53</v>
      </c>
      <c r="D417" s="2"/>
      <c r="E417" t="s">
        <v>41</v>
      </c>
      <c r="F417" t="s">
        <v>28</v>
      </c>
      <c r="G417" t="s">
        <v>14</v>
      </c>
      <c r="H417" t="str">
        <f>TEXT(Table1[[#This Row],[Date]],"MMM")</f>
        <v>Sep</v>
      </c>
      <c r="I417">
        <f>MONTH(Table1[[#This Row],[Date]])</f>
        <v>9</v>
      </c>
      <c r="J417" t="str">
        <f>TEXT(Table1[[#This Row],[Date]],"ddd")</f>
        <v>Sun</v>
      </c>
      <c r="K417" s="2">
        <f>Table1[[#This Row],[Credit]]-Table1[[#This Row],[Debit]]</f>
        <v>-53</v>
      </c>
    </row>
    <row r="418" spans="1:11" x14ac:dyDescent="0.45">
      <c r="A418" s="1">
        <v>44458</v>
      </c>
      <c r="B418" t="s">
        <v>42</v>
      </c>
      <c r="C418" s="2">
        <v>35</v>
      </c>
      <c r="D418" s="2"/>
      <c r="E418" t="s">
        <v>27</v>
      </c>
      <c r="F418" t="s">
        <v>28</v>
      </c>
      <c r="G418" t="s">
        <v>14</v>
      </c>
      <c r="H418" t="str">
        <f>TEXT(Table1[[#This Row],[Date]],"MMM")</f>
        <v>Sep</v>
      </c>
      <c r="I418">
        <f>MONTH(Table1[[#This Row],[Date]])</f>
        <v>9</v>
      </c>
      <c r="J418" t="str">
        <f>TEXT(Table1[[#This Row],[Date]],"ddd")</f>
        <v>Sun</v>
      </c>
      <c r="K418" s="2">
        <f>Table1[[#This Row],[Credit]]-Table1[[#This Row],[Debit]]</f>
        <v>-35</v>
      </c>
    </row>
    <row r="419" spans="1:11" x14ac:dyDescent="0.45">
      <c r="A419" s="1">
        <v>44458</v>
      </c>
      <c r="B419" t="s">
        <v>11</v>
      </c>
      <c r="C419" s="2">
        <v>5</v>
      </c>
      <c r="D419" s="2"/>
      <c r="E419" t="s">
        <v>12</v>
      </c>
      <c r="F419" t="s">
        <v>13</v>
      </c>
      <c r="G419" t="s">
        <v>14</v>
      </c>
      <c r="H419" t="str">
        <f>TEXT(Table1[[#This Row],[Date]],"MMM")</f>
        <v>Sep</v>
      </c>
      <c r="I419">
        <f>MONTH(Table1[[#This Row],[Date]])</f>
        <v>9</v>
      </c>
      <c r="J419" t="str">
        <f>TEXT(Table1[[#This Row],[Date]],"ddd")</f>
        <v>Sun</v>
      </c>
      <c r="K419" s="2">
        <f>Table1[[#This Row],[Credit]]-Table1[[#This Row],[Debit]]</f>
        <v>-5</v>
      </c>
    </row>
    <row r="420" spans="1:11" x14ac:dyDescent="0.45">
      <c r="A420" s="1">
        <v>44459</v>
      </c>
      <c r="B420" t="s">
        <v>11</v>
      </c>
      <c r="C420" s="2">
        <v>5</v>
      </c>
      <c r="D420" s="2"/>
      <c r="E420" t="s">
        <v>12</v>
      </c>
      <c r="F420" t="s">
        <v>13</v>
      </c>
      <c r="G420" t="s">
        <v>14</v>
      </c>
      <c r="H420" t="str">
        <f>TEXT(Table1[[#This Row],[Date]],"MMM")</f>
        <v>Sep</v>
      </c>
      <c r="I420">
        <f>MONTH(Table1[[#This Row],[Date]])</f>
        <v>9</v>
      </c>
      <c r="J420" t="str">
        <f>TEXT(Table1[[#This Row],[Date]],"ddd")</f>
        <v>Mon</v>
      </c>
      <c r="K420" s="2">
        <f>Table1[[#This Row],[Credit]]-Table1[[#This Row],[Debit]]</f>
        <v>-5</v>
      </c>
    </row>
    <row r="421" spans="1:11" x14ac:dyDescent="0.45">
      <c r="A421" s="1">
        <v>44460</v>
      </c>
      <c r="B421" t="s">
        <v>11</v>
      </c>
      <c r="C421" s="2">
        <v>5</v>
      </c>
      <c r="D421" s="2"/>
      <c r="E421" t="s">
        <v>12</v>
      </c>
      <c r="F421" t="s">
        <v>13</v>
      </c>
      <c r="G421" t="s">
        <v>14</v>
      </c>
      <c r="H421" t="str">
        <f>TEXT(Table1[[#This Row],[Date]],"MMM")</f>
        <v>Sep</v>
      </c>
      <c r="I421">
        <f>MONTH(Table1[[#This Row],[Date]])</f>
        <v>9</v>
      </c>
      <c r="J421" t="str">
        <f>TEXT(Table1[[#This Row],[Date]],"ddd")</f>
        <v>Tue</v>
      </c>
      <c r="K421" s="2">
        <f>Table1[[#This Row],[Credit]]-Table1[[#This Row],[Debit]]</f>
        <v>-5</v>
      </c>
    </row>
    <row r="422" spans="1:11" x14ac:dyDescent="0.45">
      <c r="A422" s="1">
        <v>44460</v>
      </c>
      <c r="B422" t="s">
        <v>21</v>
      </c>
      <c r="C422" s="2">
        <v>177.9</v>
      </c>
      <c r="D422" s="2"/>
      <c r="E422" t="s">
        <v>22</v>
      </c>
      <c r="F422" t="s">
        <v>17</v>
      </c>
      <c r="G422" t="s">
        <v>14</v>
      </c>
      <c r="H422" t="str">
        <f>TEXT(Table1[[#This Row],[Date]],"MMM")</f>
        <v>Sep</v>
      </c>
      <c r="I422">
        <f>MONTH(Table1[[#This Row],[Date]])</f>
        <v>9</v>
      </c>
      <c r="J422" t="str">
        <f>TEXT(Table1[[#This Row],[Date]],"ddd")</f>
        <v>Tue</v>
      </c>
      <c r="K422" s="2">
        <f>Table1[[#This Row],[Credit]]-Table1[[#This Row],[Debit]]</f>
        <v>-177.9</v>
      </c>
    </row>
    <row r="423" spans="1:11" x14ac:dyDescent="0.45">
      <c r="A423" s="1">
        <v>44461</v>
      </c>
      <c r="B423" t="s">
        <v>43</v>
      </c>
      <c r="C423" s="2">
        <v>45.300000000000004</v>
      </c>
      <c r="D423" s="2"/>
      <c r="E423" t="s">
        <v>32</v>
      </c>
      <c r="F423" t="s">
        <v>13</v>
      </c>
      <c r="G423" t="s">
        <v>14</v>
      </c>
      <c r="H423" t="str">
        <f>TEXT(Table1[[#This Row],[Date]],"MMM")</f>
        <v>Sep</v>
      </c>
      <c r="I423">
        <f>MONTH(Table1[[#This Row],[Date]])</f>
        <v>9</v>
      </c>
      <c r="J423" t="str">
        <f>TEXT(Table1[[#This Row],[Date]],"ddd")</f>
        <v>Wed</v>
      </c>
      <c r="K423" s="2">
        <f>Table1[[#This Row],[Credit]]-Table1[[#This Row],[Debit]]</f>
        <v>-45.300000000000004</v>
      </c>
    </row>
    <row r="424" spans="1:11" x14ac:dyDescent="0.45">
      <c r="A424" s="1">
        <v>44462</v>
      </c>
      <c r="B424" t="s">
        <v>44</v>
      </c>
      <c r="C424" s="2">
        <v>20.099999999999998</v>
      </c>
      <c r="D424" s="2"/>
      <c r="E424" t="s">
        <v>32</v>
      </c>
      <c r="F424" t="s">
        <v>13</v>
      </c>
      <c r="G424" t="s">
        <v>14</v>
      </c>
      <c r="H424" t="str">
        <f>TEXT(Table1[[#This Row],[Date]],"MMM")</f>
        <v>Sep</v>
      </c>
      <c r="I424">
        <f>MONTH(Table1[[#This Row],[Date]])</f>
        <v>9</v>
      </c>
      <c r="J424" t="str">
        <f>TEXT(Table1[[#This Row],[Date]],"ddd")</f>
        <v>Thu</v>
      </c>
      <c r="K424" s="2">
        <f>Table1[[#This Row],[Credit]]-Table1[[#This Row],[Debit]]</f>
        <v>-20.099999999999998</v>
      </c>
    </row>
    <row r="425" spans="1:11" x14ac:dyDescent="0.45">
      <c r="A425" s="1">
        <v>44463</v>
      </c>
      <c r="B425" t="s">
        <v>45</v>
      </c>
      <c r="C425" s="2">
        <v>55</v>
      </c>
      <c r="D425" s="2"/>
      <c r="E425" t="s">
        <v>46</v>
      </c>
      <c r="F425" t="s">
        <v>47</v>
      </c>
      <c r="G425" t="s">
        <v>14</v>
      </c>
      <c r="H425" t="str">
        <f>TEXT(Table1[[#This Row],[Date]],"MMM")</f>
        <v>Sep</v>
      </c>
      <c r="I425">
        <f>MONTH(Table1[[#This Row],[Date]])</f>
        <v>9</v>
      </c>
      <c r="J425" t="str">
        <f>TEXT(Table1[[#This Row],[Date]],"ddd")</f>
        <v>Fri</v>
      </c>
      <c r="K425" s="2">
        <f>Table1[[#This Row],[Credit]]-Table1[[#This Row],[Debit]]</f>
        <v>-55</v>
      </c>
    </row>
    <row r="426" spans="1:11" x14ac:dyDescent="0.45">
      <c r="A426" s="1">
        <v>44463</v>
      </c>
      <c r="B426" t="s">
        <v>25</v>
      </c>
      <c r="C426" s="2">
        <v>70.600000000000023</v>
      </c>
      <c r="D426" s="2"/>
      <c r="E426" t="s">
        <v>48</v>
      </c>
      <c r="F426" t="s">
        <v>20</v>
      </c>
      <c r="G426" t="s">
        <v>14</v>
      </c>
      <c r="H426" t="str">
        <f>TEXT(Table1[[#This Row],[Date]],"MMM")</f>
        <v>Sep</v>
      </c>
      <c r="I426">
        <f>MONTH(Table1[[#This Row],[Date]])</f>
        <v>9</v>
      </c>
      <c r="J426" t="str">
        <f>TEXT(Table1[[#This Row],[Date]],"ddd")</f>
        <v>Fri</v>
      </c>
      <c r="K426" s="2">
        <f>Table1[[#This Row],[Credit]]-Table1[[#This Row],[Debit]]</f>
        <v>-70.600000000000023</v>
      </c>
    </row>
    <row r="427" spans="1:11" x14ac:dyDescent="0.45">
      <c r="A427" s="1">
        <v>44463</v>
      </c>
      <c r="B427" t="s">
        <v>11</v>
      </c>
      <c r="C427" s="2">
        <v>5</v>
      </c>
      <c r="D427" s="2"/>
      <c r="E427" t="s">
        <v>12</v>
      </c>
      <c r="F427" t="s">
        <v>13</v>
      </c>
      <c r="G427" t="s">
        <v>14</v>
      </c>
      <c r="H427" t="str">
        <f>TEXT(Table1[[#This Row],[Date]],"MMM")</f>
        <v>Sep</v>
      </c>
      <c r="I427">
        <f>MONTH(Table1[[#This Row],[Date]])</f>
        <v>9</v>
      </c>
      <c r="J427" t="str">
        <f>TEXT(Table1[[#This Row],[Date]],"ddd")</f>
        <v>Fri</v>
      </c>
      <c r="K427" s="2">
        <f>Table1[[#This Row],[Credit]]-Table1[[#This Row],[Debit]]</f>
        <v>-5</v>
      </c>
    </row>
    <row r="428" spans="1:11" x14ac:dyDescent="0.45">
      <c r="A428" s="1">
        <v>44464</v>
      </c>
      <c r="B428" t="s">
        <v>11</v>
      </c>
      <c r="C428" s="2">
        <v>5</v>
      </c>
      <c r="D428" s="2"/>
      <c r="E428" t="s">
        <v>12</v>
      </c>
      <c r="F428" t="s">
        <v>13</v>
      </c>
      <c r="G428" t="s">
        <v>14</v>
      </c>
      <c r="H428" t="str">
        <f>TEXT(Table1[[#This Row],[Date]],"MMM")</f>
        <v>Sep</v>
      </c>
      <c r="I428">
        <f>MONTH(Table1[[#This Row],[Date]])</f>
        <v>9</v>
      </c>
      <c r="J428" t="str">
        <f>TEXT(Table1[[#This Row],[Date]],"ddd")</f>
        <v>Sat</v>
      </c>
      <c r="K428" s="2">
        <f>Table1[[#This Row],[Credit]]-Table1[[#This Row],[Debit]]</f>
        <v>-5</v>
      </c>
    </row>
    <row r="429" spans="1:11" x14ac:dyDescent="0.45">
      <c r="A429" s="1">
        <v>44465</v>
      </c>
      <c r="B429" t="s">
        <v>11</v>
      </c>
      <c r="C429" s="2">
        <v>5</v>
      </c>
      <c r="D429" s="2"/>
      <c r="E429" t="s">
        <v>12</v>
      </c>
      <c r="F429" t="s">
        <v>13</v>
      </c>
      <c r="G429" t="s">
        <v>14</v>
      </c>
      <c r="H429" t="str">
        <f>TEXT(Table1[[#This Row],[Date]],"MMM")</f>
        <v>Sep</v>
      </c>
      <c r="I429">
        <f>MONTH(Table1[[#This Row],[Date]])</f>
        <v>9</v>
      </c>
      <c r="J429" t="str">
        <f>TEXT(Table1[[#This Row],[Date]],"ddd")</f>
        <v>Sun</v>
      </c>
      <c r="K429" s="2">
        <f>Table1[[#This Row],[Credit]]-Table1[[#This Row],[Debit]]</f>
        <v>-5</v>
      </c>
    </row>
    <row r="430" spans="1:11" x14ac:dyDescent="0.45">
      <c r="A430" s="1">
        <v>44466</v>
      </c>
      <c r="B430" t="s">
        <v>11</v>
      </c>
      <c r="C430" s="2">
        <v>5</v>
      </c>
      <c r="D430" s="2"/>
      <c r="E430" t="s">
        <v>12</v>
      </c>
      <c r="F430" t="s">
        <v>13</v>
      </c>
      <c r="G430" t="s">
        <v>14</v>
      </c>
      <c r="H430" t="str">
        <f>TEXT(Table1[[#This Row],[Date]],"MMM")</f>
        <v>Sep</v>
      </c>
      <c r="I430">
        <f>MONTH(Table1[[#This Row],[Date]])</f>
        <v>9</v>
      </c>
      <c r="J430" t="str">
        <f>TEXT(Table1[[#This Row],[Date]],"ddd")</f>
        <v>Mon</v>
      </c>
      <c r="K430" s="2">
        <f>Table1[[#This Row],[Credit]]-Table1[[#This Row],[Debit]]</f>
        <v>-5</v>
      </c>
    </row>
    <row r="431" spans="1:11" x14ac:dyDescent="0.45">
      <c r="A431" s="1">
        <v>44467</v>
      </c>
      <c r="B431" t="s">
        <v>11</v>
      </c>
      <c r="C431" s="2">
        <v>5</v>
      </c>
      <c r="D431" s="2"/>
      <c r="E431" t="s">
        <v>12</v>
      </c>
      <c r="F431" t="s">
        <v>13</v>
      </c>
      <c r="G431" t="s">
        <v>14</v>
      </c>
      <c r="H431" t="str">
        <f>TEXT(Table1[[#This Row],[Date]],"MMM")</f>
        <v>Sep</v>
      </c>
      <c r="I431">
        <f>MONTH(Table1[[#This Row],[Date]])</f>
        <v>9</v>
      </c>
      <c r="J431" t="str">
        <f>TEXT(Table1[[#This Row],[Date]],"ddd")</f>
        <v>Tue</v>
      </c>
      <c r="K431" s="2">
        <f>Table1[[#This Row],[Credit]]-Table1[[#This Row],[Debit]]</f>
        <v>-5</v>
      </c>
    </row>
    <row r="432" spans="1:11" x14ac:dyDescent="0.45">
      <c r="A432" s="1">
        <v>44467</v>
      </c>
      <c r="B432" t="s">
        <v>21</v>
      </c>
      <c r="C432" s="2">
        <v>223</v>
      </c>
      <c r="D432" s="2"/>
      <c r="E432" t="s">
        <v>22</v>
      </c>
      <c r="F432" t="s">
        <v>17</v>
      </c>
      <c r="G432" t="s">
        <v>14</v>
      </c>
      <c r="H432" t="str">
        <f>TEXT(Table1[[#This Row],[Date]],"MMM")</f>
        <v>Sep</v>
      </c>
      <c r="I432">
        <f>MONTH(Table1[[#This Row],[Date]])</f>
        <v>9</v>
      </c>
      <c r="J432" t="str">
        <f>TEXT(Table1[[#This Row],[Date]],"ddd")</f>
        <v>Tue</v>
      </c>
      <c r="K432" s="2">
        <f>Table1[[#This Row],[Credit]]-Table1[[#This Row],[Debit]]</f>
        <v>-223</v>
      </c>
    </row>
    <row r="433" spans="1:11" x14ac:dyDescent="0.45">
      <c r="A433" s="1">
        <v>44468</v>
      </c>
      <c r="B433" t="s">
        <v>49</v>
      </c>
      <c r="C433" s="2">
        <v>132.9</v>
      </c>
      <c r="D433" s="2"/>
      <c r="E433" t="s">
        <v>30</v>
      </c>
      <c r="F433" t="s">
        <v>28</v>
      </c>
      <c r="G433" t="s">
        <v>14</v>
      </c>
      <c r="H433" t="str">
        <f>TEXT(Table1[[#This Row],[Date]],"MMM")</f>
        <v>Sep</v>
      </c>
      <c r="I433">
        <f>MONTH(Table1[[#This Row],[Date]])</f>
        <v>9</v>
      </c>
      <c r="J433" t="str">
        <f>TEXT(Table1[[#This Row],[Date]],"ddd")</f>
        <v>Wed</v>
      </c>
      <c r="K433" s="2">
        <f>Table1[[#This Row],[Credit]]-Table1[[#This Row],[Debit]]</f>
        <v>-132.9</v>
      </c>
    </row>
    <row r="434" spans="1:11" x14ac:dyDescent="0.45">
      <c r="A434" s="1">
        <v>44468</v>
      </c>
      <c r="B434" t="s">
        <v>51</v>
      </c>
      <c r="C434" s="2">
        <v>175</v>
      </c>
      <c r="D434" s="2"/>
      <c r="E434" t="s">
        <v>30</v>
      </c>
      <c r="F434" t="s">
        <v>28</v>
      </c>
      <c r="G434" t="s">
        <v>14</v>
      </c>
      <c r="H434" t="str">
        <f>TEXT(Table1[[#This Row],[Date]],"MMM")</f>
        <v>Sep</v>
      </c>
      <c r="I434">
        <f>MONTH(Table1[[#This Row],[Date]])</f>
        <v>9</v>
      </c>
      <c r="J434" t="str">
        <f>TEXT(Table1[[#This Row],[Date]],"ddd")</f>
        <v>Wed</v>
      </c>
      <c r="K434" s="2">
        <f>Table1[[#This Row],[Credit]]-Table1[[#This Row],[Debit]]</f>
        <v>-175</v>
      </c>
    </row>
    <row r="435" spans="1:11" x14ac:dyDescent="0.45">
      <c r="A435" s="1">
        <v>44469</v>
      </c>
      <c r="B435" t="s">
        <v>29</v>
      </c>
      <c r="C435" s="2">
        <v>153.39999999999998</v>
      </c>
      <c r="D435" s="2"/>
      <c r="E435" t="s">
        <v>30</v>
      </c>
      <c r="F435" t="s">
        <v>28</v>
      </c>
      <c r="G435" t="s">
        <v>14</v>
      </c>
      <c r="H435" t="str">
        <f>TEXT(Table1[[#This Row],[Date]],"MMM")</f>
        <v>Sep</v>
      </c>
      <c r="I435">
        <f>MONTH(Table1[[#This Row],[Date]])</f>
        <v>9</v>
      </c>
      <c r="J435" t="str">
        <f>TEXT(Table1[[#This Row],[Date]],"ddd")</f>
        <v>Thu</v>
      </c>
      <c r="K435" s="2">
        <f>Table1[[#This Row],[Credit]]-Table1[[#This Row],[Debit]]</f>
        <v>-153.39999999999998</v>
      </c>
    </row>
    <row r="436" spans="1:11" x14ac:dyDescent="0.45">
      <c r="A436" s="1">
        <v>44469</v>
      </c>
      <c r="B436" t="s">
        <v>33</v>
      </c>
      <c r="C436" s="2">
        <v>31.200000000000003</v>
      </c>
      <c r="D436" s="2"/>
      <c r="E436" t="s">
        <v>34</v>
      </c>
      <c r="F436" t="s">
        <v>20</v>
      </c>
      <c r="G436" t="s">
        <v>14</v>
      </c>
      <c r="H436" t="str">
        <f>TEXT(Table1[[#This Row],[Date]],"MMM")</f>
        <v>Sep</v>
      </c>
      <c r="I436">
        <f>MONTH(Table1[[#This Row],[Date]])</f>
        <v>9</v>
      </c>
      <c r="J436" t="str">
        <f>TEXT(Table1[[#This Row],[Date]],"ddd")</f>
        <v>Thu</v>
      </c>
      <c r="K436" s="2">
        <f>Table1[[#This Row],[Credit]]-Table1[[#This Row],[Debit]]</f>
        <v>-31.200000000000003</v>
      </c>
    </row>
    <row r="437" spans="1:11" x14ac:dyDescent="0.45">
      <c r="A437" s="1">
        <v>44469</v>
      </c>
      <c r="B437" t="s">
        <v>56</v>
      </c>
      <c r="C437" s="2">
        <v>15</v>
      </c>
      <c r="D437" s="2"/>
      <c r="E437" t="s">
        <v>32</v>
      </c>
      <c r="F437" t="s">
        <v>13</v>
      </c>
      <c r="G437" t="s">
        <v>14</v>
      </c>
      <c r="H437" t="str">
        <f>TEXT(Table1[[#This Row],[Date]],"MMM")</f>
        <v>Sep</v>
      </c>
      <c r="I437">
        <f>MONTH(Table1[[#This Row],[Date]])</f>
        <v>9</v>
      </c>
      <c r="J437" t="str">
        <f>TEXT(Table1[[#This Row],[Date]],"ddd")</f>
        <v>Thu</v>
      </c>
      <c r="K437" s="2">
        <f>Table1[[#This Row],[Credit]]-Table1[[#This Row],[Debit]]</f>
        <v>-15</v>
      </c>
    </row>
    <row r="438" spans="1:11" x14ac:dyDescent="0.45">
      <c r="A438" s="1">
        <v>44470</v>
      </c>
      <c r="B438" t="s">
        <v>11</v>
      </c>
      <c r="C438" s="2">
        <v>5</v>
      </c>
      <c r="D438" s="2"/>
      <c r="E438" t="s">
        <v>12</v>
      </c>
      <c r="F438" t="s">
        <v>13</v>
      </c>
      <c r="G438" t="s">
        <v>14</v>
      </c>
      <c r="H438" t="str">
        <f>TEXT(Table1[[#This Row],[Date]],"MMM")</f>
        <v>Oct</v>
      </c>
      <c r="I438">
        <f>MONTH(Table1[[#This Row],[Date]])</f>
        <v>10</v>
      </c>
      <c r="J438" t="str">
        <f>TEXT(Table1[[#This Row],[Date]],"ddd")</f>
        <v>Fri</v>
      </c>
      <c r="K438" s="2">
        <f>Table1[[#This Row],[Credit]]-Table1[[#This Row],[Debit]]</f>
        <v>-5</v>
      </c>
    </row>
    <row r="439" spans="1:11" x14ac:dyDescent="0.45">
      <c r="A439" s="1">
        <v>44472</v>
      </c>
      <c r="B439" t="s">
        <v>11</v>
      </c>
      <c r="C439" s="2">
        <v>5</v>
      </c>
      <c r="D439" s="2"/>
      <c r="E439" t="s">
        <v>12</v>
      </c>
      <c r="F439" t="s">
        <v>13</v>
      </c>
      <c r="G439" t="s">
        <v>14</v>
      </c>
      <c r="H439" t="str">
        <f>TEXT(Table1[[#This Row],[Date]],"MMM")</f>
        <v>Oct</v>
      </c>
      <c r="I439">
        <f>MONTH(Table1[[#This Row],[Date]])</f>
        <v>10</v>
      </c>
      <c r="J439" t="str">
        <f>TEXT(Table1[[#This Row],[Date]],"ddd")</f>
        <v>Sun</v>
      </c>
      <c r="K439" s="2">
        <f>Table1[[#This Row],[Credit]]-Table1[[#This Row],[Debit]]</f>
        <v>-5</v>
      </c>
    </row>
    <row r="440" spans="1:11" x14ac:dyDescent="0.45">
      <c r="A440" s="1">
        <v>44472</v>
      </c>
      <c r="B440" t="s">
        <v>7</v>
      </c>
      <c r="C440" s="2"/>
      <c r="D440" s="2">
        <v>5000</v>
      </c>
      <c r="E440" t="s">
        <v>8</v>
      </c>
      <c r="F440" t="s">
        <v>9</v>
      </c>
      <c r="G440" t="s">
        <v>10</v>
      </c>
      <c r="H440" t="str">
        <f>TEXT(Table1[[#This Row],[Date]],"MMM")</f>
        <v>Oct</v>
      </c>
      <c r="I440">
        <f>MONTH(Table1[[#This Row],[Date]])</f>
        <v>10</v>
      </c>
      <c r="J440" t="str">
        <f>TEXT(Table1[[#This Row],[Date]],"ddd")</f>
        <v>Sun</v>
      </c>
      <c r="K440" s="2">
        <f>Table1[[#This Row],[Credit]]-Table1[[#This Row],[Debit]]</f>
        <v>5000</v>
      </c>
    </row>
    <row r="441" spans="1:11" x14ac:dyDescent="0.45">
      <c r="A441" s="1">
        <v>44473</v>
      </c>
      <c r="B441" t="s">
        <v>11</v>
      </c>
      <c r="C441" s="2">
        <v>5</v>
      </c>
      <c r="D441" s="2"/>
      <c r="E441" t="s">
        <v>12</v>
      </c>
      <c r="F441" t="s">
        <v>13</v>
      </c>
      <c r="G441" t="s">
        <v>14</v>
      </c>
      <c r="H441" t="str">
        <f>TEXT(Table1[[#This Row],[Date]],"MMM")</f>
        <v>Oct</v>
      </c>
      <c r="I441">
        <f>MONTH(Table1[[#This Row],[Date]])</f>
        <v>10</v>
      </c>
      <c r="J441" t="str">
        <f>TEXT(Table1[[#This Row],[Date]],"ddd")</f>
        <v>Mon</v>
      </c>
      <c r="K441" s="2">
        <f>Table1[[#This Row],[Credit]]-Table1[[#This Row],[Debit]]</f>
        <v>-5</v>
      </c>
    </row>
    <row r="442" spans="1:11" x14ac:dyDescent="0.45">
      <c r="A442" s="1">
        <v>44475</v>
      </c>
      <c r="B442" t="s">
        <v>15</v>
      </c>
      <c r="C442" s="2">
        <v>900</v>
      </c>
      <c r="D442" s="2"/>
      <c r="E442" t="s">
        <v>16</v>
      </c>
      <c r="F442" t="s">
        <v>17</v>
      </c>
      <c r="G442" t="s">
        <v>14</v>
      </c>
      <c r="H442" t="str">
        <f>TEXT(Table1[[#This Row],[Date]],"MMM")</f>
        <v>Oct</v>
      </c>
      <c r="I442">
        <f>MONTH(Table1[[#This Row],[Date]])</f>
        <v>10</v>
      </c>
      <c r="J442" t="str">
        <f>TEXT(Table1[[#This Row],[Date]],"ddd")</f>
        <v>Wed</v>
      </c>
      <c r="K442" s="2">
        <f>Table1[[#This Row],[Credit]]-Table1[[#This Row],[Debit]]</f>
        <v>-900</v>
      </c>
    </row>
    <row r="443" spans="1:11" x14ac:dyDescent="0.45">
      <c r="A443" s="1">
        <v>44475</v>
      </c>
      <c r="B443" t="s">
        <v>18</v>
      </c>
      <c r="C443" s="2">
        <v>150</v>
      </c>
      <c r="D443" s="2"/>
      <c r="E443" t="s">
        <v>19</v>
      </c>
      <c r="F443" t="s">
        <v>20</v>
      </c>
      <c r="G443" t="s">
        <v>14</v>
      </c>
      <c r="H443" t="str">
        <f>TEXT(Table1[[#This Row],[Date]],"MMM")</f>
        <v>Oct</v>
      </c>
      <c r="I443">
        <f>MONTH(Table1[[#This Row],[Date]])</f>
        <v>10</v>
      </c>
      <c r="J443" t="str">
        <f>TEXT(Table1[[#This Row],[Date]],"ddd")</f>
        <v>Wed</v>
      </c>
      <c r="K443" s="2">
        <f>Table1[[#This Row],[Credit]]-Table1[[#This Row],[Debit]]</f>
        <v>-150</v>
      </c>
    </row>
    <row r="444" spans="1:11" x14ac:dyDescent="0.45">
      <c r="A444" s="1">
        <v>44475</v>
      </c>
      <c r="B444" t="s">
        <v>11</v>
      </c>
      <c r="C444" s="2">
        <v>5</v>
      </c>
      <c r="D444" s="2"/>
      <c r="E444" t="s">
        <v>12</v>
      </c>
      <c r="F444" t="s">
        <v>13</v>
      </c>
      <c r="G444" t="s">
        <v>14</v>
      </c>
      <c r="H444" t="str">
        <f>TEXT(Table1[[#This Row],[Date]],"MMM")</f>
        <v>Oct</v>
      </c>
      <c r="I444">
        <f>MONTH(Table1[[#This Row],[Date]])</f>
        <v>10</v>
      </c>
      <c r="J444" t="str">
        <f>TEXT(Table1[[#This Row],[Date]],"ddd")</f>
        <v>Wed</v>
      </c>
      <c r="K444" s="2">
        <f>Table1[[#This Row],[Credit]]-Table1[[#This Row],[Debit]]</f>
        <v>-5</v>
      </c>
    </row>
    <row r="445" spans="1:11" x14ac:dyDescent="0.45">
      <c r="A445" s="1">
        <v>44475</v>
      </c>
      <c r="B445" t="s">
        <v>11</v>
      </c>
      <c r="C445" s="2">
        <v>5</v>
      </c>
      <c r="D445" s="2"/>
      <c r="E445" t="s">
        <v>12</v>
      </c>
      <c r="F445" t="s">
        <v>13</v>
      </c>
      <c r="G445" t="s">
        <v>14</v>
      </c>
      <c r="H445" t="str">
        <f>TEXT(Table1[[#This Row],[Date]],"MMM")</f>
        <v>Oct</v>
      </c>
      <c r="I445">
        <f>MONTH(Table1[[#This Row],[Date]])</f>
        <v>10</v>
      </c>
      <c r="J445" t="str">
        <f>TEXT(Table1[[#This Row],[Date]],"ddd")</f>
        <v>Wed</v>
      </c>
      <c r="K445" s="2">
        <f>Table1[[#This Row],[Credit]]-Table1[[#This Row],[Debit]]</f>
        <v>-5</v>
      </c>
    </row>
    <row r="446" spans="1:11" x14ac:dyDescent="0.45">
      <c r="A446" s="1">
        <v>44476</v>
      </c>
      <c r="B446" t="s">
        <v>11</v>
      </c>
      <c r="C446" s="2">
        <v>5</v>
      </c>
      <c r="D446" s="2"/>
      <c r="E446" t="s">
        <v>12</v>
      </c>
      <c r="F446" t="s">
        <v>13</v>
      </c>
      <c r="G446" t="s">
        <v>14</v>
      </c>
      <c r="H446" t="str">
        <f>TEXT(Table1[[#This Row],[Date]],"MMM")</f>
        <v>Oct</v>
      </c>
      <c r="I446">
        <f>MONTH(Table1[[#This Row],[Date]])</f>
        <v>10</v>
      </c>
      <c r="J446" t="str">
        <f>TEXT(Table1[[#This Row],[Date]],"ddd")</f>
        <v>Thu</v>
      </c>
      <c r="K446" s="2">
        <f>Table1[[#This Row],[Credit]]-Table1[[#This Row],[Debit]]</f>
        <v>-5</v>
      </c>
    </row>
    <row r="447" spans="1:11" x14ac:dyDescent="0.45">
      <c r="A447" s="1">
        <v>44477</v>
      </c>
      <c r="B447" t="s">
        <v>11</v>
      </c>
      <c r="C447" s="2">
        <v>5</v>
      </c>
      <c r="D447" s="2"/>
      <c r="E447" t="s">
        <v>12</v>
      </c>
      <c r="F447" t="s">
        <v>13</v>
      </c>
      <c r="G447" t="s">
        <v>14</v>
      </c>
      <c r="H447" t="str">
        <f>TEXT(Table1[[#This Row],[Date]],"MMM")</f>
        <v>Oct</v>
      </c>
      <c r="I447">
        <f>MONTH(Table1[[#This Row],[Date]])</f>
        <v>10</v>
      </c>
      <c r="J447" t="str">
        <f>TEXT(Table1[[#This Row],[Date]],"ddd")</f>
        <v>Fri</v>
      </c>
      <c r="K447" s="2">
        <f>Table1[[#This Row],[Credit]]-Table1[[#This Row],[Debit]]</f>
        <v>-5</v>
      </c>
    </row>
    <row r="448" spans="1:11" x14ac:dyDescent="0.45">
      <c r="A448" s="1">
        <v>44477</v>
      </c>
      <c r="B448" t="s">
        <v>21</v>
      </c>
      <c r="C448" s="2">
        <v>105</v>
      </c>
      <c r="D448" s="2"/>
      <c r="E448" t="s">
        <v>22</v>
      </c>
      <c r="F448" t="s">
        <v>17</v>
      </c>
      <c r="G448" t="s">
        <v>14</v>
      </c>
      <c r="H448" t="str">
        <f>TEXT(Table1[[#This Row],[Date]],"MMM")</f>
        <v>Oct</v>
      </c>
      <c r="I448">
        <f>MONTH(Table1[[#This Row],[Date]])</f>
        <v>10</v>
      </c>
      <c r="J448" t="str">
        <f>TEXT(Table1[[#This Row],[Date]],"ddd")</f>
        <v>Fri</v>
      </c>
      <c r="K448" s="2">
        <f>Table1[[#This Row],[Credit]]-Table1[[#This Row],[Debit]]</f>
        <v>-105</v>
      </c>
    </row>
    <row r="449" spans="1:11" x14ac:dyDescent="0.45">
      <c r="A449" s="1">
        <v>44480</v>
      </c>
      <c r="B449" t="s">
        <v>23</v>
      </c>
      <c r="C449" s="2">
        <v>59</v>
      </c>
      <c r="D449" s="2"/>
      <c r="E449" t="s">
        <v>24</v>
      </c>
      <c r="F449" t="s">
        <v>17</v>
      </c>
      <c r="G449" t="s">
        <v>14</v>
      </c>
      <c r="H449" t="str">
        <f>TEXT(Table1[[#This Row],[Date]],"MMM")</f>
        <v>Oct</v>
      </c>
      <c r="I449">
        <f>MONTH(Table1[[#This Row],[Date]])</f>
        <v>10</v>
      </c>
      <c r="J449" t="str">
        <f>TEXT(Table1[[#This Row],[Date]],"ddd")</f>
        <v>Mon</v>
      </c>
      <c r="K449" s="2">
        <f>Table1[[#This Row],[Credit]]-Table1[[#This Row],[Debit]]</f>
        <v>-59</v>
      </c>
    </row>
    <row r="450" spans="1:11" x14ac:dyDescent="0.45">
      <c r="A450" s="1">
        <v>44480</v>
      </c>
      <c r="B450" t="s">
        <v>11</v>
      </c>
      <c r="C450" s="2">
        <v>5</v>
      </c>
      <c r="D450" s="2"/>
      <c r="E450" t="s">
        <v>12</v>
      </c>
      <c r="F450" t="s">
        <v>13</v>
      </c>
      <c r="G450" t="s">
        <v>14</v>
      </c>
      <c r="H450" t="str">
        <f>TEXT(Table1[[#This Row],[Date]],"MMM")</f>
        <v>Oct</v>
      </c>
      <c r="I450">
        <f>MONTH(Table1[[#This Row],[Date]])</f>
        <v>10</v>
      </c>
      <c r="J450" t="str">
        <f>TEXT(Table1[[#This Row],[Date]],"ddd")</f>
        <v>Mon</v>
      </c>
      <c r="K450" s="2">
        <f>Table1[[#This Row],[Credit]]-Table1[[#This Row],[Debit]]</f>
        <v>-5</v>
      </c>
    </row>
    <row r="451" spans="1:11" x14ac:dyDescent="0.45">
      <c r="A451" s="1">
        <v>44481</v>
      </c>
      <c r="B451" t="s">
        <v>11</v>
      </c>
      <c r="C451" s="2">
        <v>5</v>
      </c>
      <c r="D451" s="2"/>
      <c r="E451" t="s">
        <v>12</v>
      </c>
      <c r="F451" t="s">
        <v>13</v>
      </c>
      <c r="G451" t="s">
        <v>14</v>
      </c>
      <c r="H451" t="str">
        <f>TEXT(Table1[[#This Row],[Date]],"MMM")</f>
        <v>Oct</v>
      </c>
      <c r="I451">
        <f>MONTH(Table1[[#This Row],[Date]])</f>
        <v>10</v>
      </c>
      <c r="J451" t="str">
        <f>TEXT(Table1[[#This Row],[Date]],"ddd")</f>
        <v>Tue</v>
      </c>
      <c r="K451" s="2">
        <f>Table1[[#This Row],[Credit]]-Table1[[#This Row],[Debit]]</f>
        <v>-5</v>
      </c>
    </row>
    <row r="452" spans="1:11" x14ac:dyDescent="0.45">
      <c r="A452" s="1">
        <v>44482</v>
      </c>
      <c r="B452" t="s">
        <v>25</v>
      </c>
      <c r="C452" s="2">
        <v>86.399999999999977</v>
      </c>
      <c r="D452" s="2"/>
      <c r="E452" t="s">
        <v>48</v>
      </c>
      <c r="F452" t="s">
        <v>20</v>
      </c>
      <c r="G452" t="s">
        <v>14</v>
      </c>
      <c r="H452" t="str">
        <f>TEXT(Table1[[#This Row],[Date]],"MMM")</f>
        <v>Oct</v>
      </c>
      <c r="I452">
        <f>MONTH(Table1[[#This Row],[Date]])</f>
        <v>10</v>
      </c>
      <c r="J452" t="str">
        <f>TEXT(Table1[[#This Row],[Date]],"ddd")</f>
        <v>Wed</v>
      </c>
      <c r="K452" s="2">
        <f>Table1[[#This Row],[Credit]]-Table1[[#This Row],[Debit]]</f>
        <v>-86.399999999999977</v>
      </c>
    </row>
    <row r="453" spans="1:11" x14ac:dyDescent="0.45">
      <c r="A453" s="1">
        <v>44482</v>
      </c>
      <c r="B453" t="s">
        <v>11</v>
      </c>
      <c r="C453" s="2">
        <v>5</v>
      </c>
      <c r="D453" s="2"/>
      <c r="E453" t="s">
        <v>12</v>
      </c>
      <c r="F453" t="s">
        <v>13</v>
      </c>
      <c r="G453" t="s">
        <v>14</v>
      </c>
      <c r="H453" t="str">
        <f>TEXT(Table1[[#This Row],[Date]],"MMM")</f>
        <v>Oct</v>
      </c>
      <c r="I453">
        <f>MONTH(Table1[[#This Row],[Date]])</f>
        <v>10</v>
      </c>
      <c r="J453" t="str">
        <f>TEXT(Table1[[#This Row],[Date]],"ddd")</f>
        <v>Wed</v>
      </c>
      <c r="K453" s="2">
        <f>Table1[[#This Row],[Credit]]-Table1[[#This Row],[Debit]]</f>
        <v>-5</v>
      </c>
    </row>
    <row r="454" spans="1:11" x14ac:dyDescent="0.45">
      <c r="A454" s="1">
        <v>44483</v>
      </c>
      <c r="B454" t="s">
        <v>11</v>
      </c>
      <c r="C454" s="2">
        <v>5</v>
      </c>
      <c r="D454" s="2"/>
      <c r="E454" t="s">
        <v>12</v>
      </c>
      <c r="F454" t="s">
        <v>13</v>
      </c>
      <c r="G454" t="s">
        <v>14</v>
      </c>
      <c r="H454" t="str">
        <f>TEXT(Table1[[#This Row],[Date]],"MMM")</f>
        <v>Oct</v>
      </c>
      <c r="I454">
        <f>MONTH(Table1[[#This Row],[Date]])</f>
        <v>10</v>
      </c>
      <c r="J454" t="str">
        <f>TEXT(Table1[[#This Row],[Date]],"ddd")</f>
        <v>Thu</v>
      </c>
      <c r="K454" s="2">
        <f>Table1[[#This Row],[Credit]]-Table1[[#This Row],[Debit]]</f>
        <v>-5</v>
      </c>
    </row>
    <row r="455" spans="1:11" x14ac:dyDescent="0.45">
      <c r="A455" s="1">
        <v>44484</v>
      </c>
      <c r="B455" t="s">
        <v>21</v>
      </c>
      <c r="C455" s="2">
        <v>143.9</v>
      </c>
      <c r="D455" s="2"/>
      <c r="E455" t="s">
        <v>22</v>
      </c>
      <c r="F455" t="s">
        <v>17</v>
      </c>
      <c r="G455" t="s">
        <v>14</v>
      </c>
      <c r="H455" t="str">
        <f>TEXT(Table1[[#This Row],[Date]],"MMM")</f>
        <v>Oct</v>
      </c>
      <c r="I455">
        <f>MONTH(Table1[[#This Row],[Date]])</f>
        <v>10</v>
      </c>
      <c r="J455" t="str">
        <f>TEXT(Table1[[#This Row],[Date]],"ddd")</f>
        <v>Fri</v>
      </c>
      <c r="K455" s="2">
        <f>Table1[[#This Row],[Credit]]-Table1[[#This Row],[Debit]]</f>
        <v>-143.9</v>
      </c>
    </row>
    <row r="456" spans="1:11" x14ac:dyDescent="0.45">
      <c r="A456" s="1">
        <v>44484</v>
      </c>
      <c r="B456" t="s">
        <v>11</v>
      </c>
      <c r="C456" s="2">
        <v>5</v>
      </c>
      <c r="D456" s="2"/>
      <c r="E456" t="s">
        <v>12</v>
      </c>
      <c r="F456" t="s">
        <v>13</v>
      </c>
      <c r="G456" t="s">
        <v>14</v>
      </c>
      <c r="H456" t="str">
        <f>TEXT(Table1[[#This Row],[Date]],"MMM")</f>
        <v>Oct</v>
      </c>
      <c r="I456">
        <f>MONTH(Table1[[#This Row],[Date]])</f>
        <v>10</v>
      </c>
      <c r="J456" t="str">
        <f>TEXT(Table1[[#This Row],[Date]],"ddd")</f>
        <v>Fri</v>
      </c>
      <c r="K456" s="2">
        <f>Table1[[#This Row],[Credit]]-Table1[[#This Row],[Debit]]</f>
        <v>-5</v>
      </c>
    </row>
    <row r="457" spans="1:11" x14ac:dyDescent="0.45">
      <c r="A457" s="1">
        <v>44485</v>
      </c>
      <c r="B457" t="s">
        <v>11</v>
      </c>
      <c r="C457" s="2">
        <v>5</v>
      </c>
      <c r="D457" s="2"/>
      <c r="E457" t="s">
        <v>12</v>
      </c>
      <c r="F457" t="s">
        <v>13</v>
      </c>
      <c r="G457" t="s">
        <v>14</v>
      </c>
      <c r="H457" t="str">
        <f>TEXT(Table1[[#This Row],[Date]],"MMM")</f>
        <v>Oct</v>
      </c>
      <c r="I457">
        <f>MONTH(Table1[[#This Row],[Date]])</f>
        <v>10</v>
      </c>
      <c r="J457" t="str">
        <f>TEXT(Table1[[#This Row],[Date]],"ddd")</f>
        <v>Sat</v>
      </c>
      <c r="K457" s="2">
        <f>Table1[[#This Row],[Credit]]-Table1[[#This Row],[Debit]]</f>
        <v>-5</v>
      </c>
    </row>
    <row r="458" spans="1:11" x14ac:dyDescent="0.45">
      <c r="A458" s="1">
        <v>44485</v>
      </c>
      <c r="B458" t="s">
        <v>26</v>
      </c>
      <c r="C458" s="2">
        <v>48.8</v>
      </c>
      <c r="D458" s="2"/>
      <c r="E458" t="s">
        <v>27</v>
      </c>
      <c r="F458" t="s">
        <v>28</v>
      </c>
      <c r="G458" t="s">
        <v>14</v>
      </c>
      <c r="H458" t="str">
        <f>TEXT(Table1[[#This Row],[Date]],"MMM")</f>
        <v>Oct</v>
      </c>
      <c r="I458">
        <f>MONTH(Table1[[#This Row],[Date]])</f>
        <v>10</v>
      </c>
      <c r="J458" t="str">
        <f>TEXT(Table1[[#This Row],[Date]],"ddd")</f>
        <v>Sat</v>
      </c>
      <c r="K458" s="2">
        <f>Table1[[#This Row],[Credit]]-Table1[[#This Row],[Debit]]</f>
        <v>-48.8</v>
      </c>
    </row>
    <row r="459" spans="1:11" x14ac:dyDescent="0.45">
      <c r="A459" s="1">
        <v>44485</v>
      </c>
      <c r="B459" t="s">
        <v>29</v>
      </c>
      <c r="C459" s="2">
        <v>106.70000000000002</v>
      </c>
      <c r="D459" s="2"/>
      <c r="E459" t="s">
        <v>30</v>
      </c>
      <c r="F459" t="s">
        <v>28</v>
      </c>
      <c r="G459" t="s">
        <v>14</v>
      </c>
      <c r="H459" t="str">
        <f>TEXT(Table1[[#This Row],[Date]],"MMM")</f>
        <v>Oct</v>
      </c>
      <c r="I459">
        <f>MONTH(Table1[[#This Row],[Date]])</f>
        <v>10</v>
      </c>
      <c r="J459" t="str">
        <f>TEXT(Table1[[#This Row],[Date]],"ddd")</f>
        <v>Sat</v>
      </c>
      <c r="K459" s="2">
        <f>Table1[[#This Row],[Credit]]-Table1[[#This Row],[Debit]]</f>
        <v>-106.70000000000002</v>
      </c>
    </row>
    <row r="460" spans="1:11" x14ac:dyDescent="0.45">
      <c r="A460" s="1">
        <v>44485</v>
      </c>
      <c r="B460" t="s">
        <v>31</v>
      </c>
      <c r="C460" s="2">
        <v>61.1</v>
      </c>
      <c r="D460" s="2"/>
      <c r="E460" t="s">
        <v>32</v>
      </c>
      <c r="F460" t="s">
        <v>13</v>
      </c>
      <c r="G460" t="s">
        <v>14</v>
      </c>
      <c r="H460" t="str">
        <f>TEXT(Table1[[#This Row],[Date]],"MMM")</f>
        <v>Oct</v>
      </c>
      <c r="I460">
        <f>MONTH(Table1[[#This Row],[Date]])</f>
        <v>10</v>
      </c>
      <c r="J460" t="str">
        <f>TEXT(Table1[[#This Row],[Date]],"ddd")</f>
        <v>Sat</v>
      </c>
      <c r="K460" s="2">
        <f>Table1[[#This Row],[Credit]]-Table1[[#This Row],[Debit]]</f>
        <v>-61.1</v>
      </c>
    </row>
    <row r="461" spans="1:11" x14ac:dyDescent="0.45">
      <c r="A461" s="1">
        <v>44486</v>
      </c>
      <c r="B461" t="s">
        <v>33</v>
      </c>
      <c r="C461" s="2">
        <v>37.200000000000003</v>
      </c>
      <c r="D461" s="2"/>
      <c r="E461" t="s">
        <v>34</v>
      </c>
      <c r="F461" t="s">
        <v>20</v>
      </c>
      <c r="G461" t="s">
        <v>14</v>
      </c>
      <c r="H461" t="str">
        <f>TEXT(Table1[[#This Row],[Date]],"MMM")</f>
        <v>Oct</v>
      </c>
      <c r="I461">
        <f>MONTH(Table1[[#This Row],[Date]])</f>
        <v>10</v>
      </c>
      <c r="J461" t="str">
        <f>TEXT(Table1[[#This Row],[Date]],"ddd")</f>
        <v>Sun</v>
      </c>
      <c r="K461" s="2">
        <f>Table1[[#This Row],[Credit]]-Table1[[#This Row],[Debit]]</f>
        <v>-37.200000000000003</v>
      </c>
    </row>
    <row r="462" spans="1:11" x14ac:dyDescent="0.45">
      <c r="A462" s="1">
        <v>44487</v>
      </c>
      <c r="B462" t="s">
        <v>35</v>
      </c>
      <c r="C462" s="2"/>
      <c r="D462" s="2">
        <v>100</v>
      </c>
      <c r="E462" t="s">
        <v>36</v>
      </c>
      <c r="F462" t="s">
        <v>37</v>
      </c>
      <c r="G462" t="s">
        <v>10</v>
      </c>
      <c r="H462" t="str">
        <f>TEXT(Table1[[#This Row],[Date]],"MMM")</f>
        <v>Oct</v>
      </c>
      <c r="I462">
        <f>MONTH(Table1[[#This Row],[Date]])</f>
        <v>10</v>
      </c>
      <c r="J462" t="str">
        <f>TEXT(Table1[[#This Row],[Date]],"ddd")</f>
        <v>Mon</v>
      </c>
      <c r="K462" s="2">
        <f>Table1[[#This Row],[Credit]]-Table1[[#This Row],[Debit]]</f>
        <v>100</v>
      </c>
    </row>
    <row r="463" spans="1:11" x14ac:dyDescent="0.45">
      <c r="A463" s="1">
        <v>44487</v>
      </c>
      <c r="B463" t="s">
        <v>11</v>
      </c>
      <c r="C463" s="2">
        <v>5</v>
      </c>
      <c r="D463" s="2"/>
      <c r="E463" t="s">
        <v>12</v>
      </c>
      <c r="F463" t="s">
        <v>13</v>
      </c>
      <c r="G463" t="s">
        <v>14</v>
      </c>
      <c r="H463" t="str">
        <f>TEXT(Table1[[#This Row],[Date]],"MMM")</f>
        <v>Oct</v>
      </c>
      <c r="I463">
        <f>MONTH(Table1[[#This Row],[Date]])</f>
        <v>10</v>
      </c>
      <c r="J463" t="str">
        <f>TEXT(Table1[[#This Row],[Date]],"ddd")</f>
        <v>Mon</v>
      </c>
      <c r="K463" s="2">
        <f>Table1[[#This Row],[Credit]]-Table1[[#This Row],[Debit]]</f>
        <v>-5</v>
      </c>
    </row>
    <row r="464" spans="1:11" x14ac:dyDescent="0.45">
      <c r="A464" s="1">
        <v>44488</v>
      </c>
      <c r="B464" t="s">
        <v>11</v>
      </c>
      <c r="C464" s="2">
        <v>5</v>
      </c>
      <c r="D464" s="2"/>
      <c r="E464" t="s">
        <v>12</v>
      </c>
      <c r="F464" t="s">
        <v>13</v>
      </c>
      <c r="G464" t="s">
        <v>14</v>
      </c>
      <c r="H464" t="str">
        <f>TEXT(Table1[[#This Row],[Date]],"MMM")</f>
        <v>Oct</v>
      </c>
      <c r="I464">
        <f>MONTH(Table1[[#This Row],[Date]])</f>
        <v>10</v>
      </c>
      <c r="J464" t="str">
        <f>TEXT(Table1[[#This Row],[Date]],"ddd")</f>
        <v>Tue</v>
      </c>
      <c r="K464" s="2">
        <f>Table1[[#This Row],[Credit]]-Table1[[#This Row],[Debit]]</f>
        <v>-5</v>
      </c>
    </row>
    <row r="465" spans="1:11" x14ac:dyDescent="0.45">
      <c r="A465" s="1">
        <v>44488</v>
      </c>
      <c r="B465" t="s">
        <v>52</v>
      </c>
      <c r="C465" s="2">
        <v>75</v>
      </c>
      <c r="D465" s="2"/>
      <c r="E465" t="s">
        <v>53</v>
      </c>
      <c r="F465" t="s">
        <v>54</v>
      </c>
      <c r="G465" t="s">
        <v>14</v>
      </c>
      <c r="H465" t="str">
        <f>TEXT(Table1[[#This Row],[Date]],"MMM")</f>
        <v>Oct</v>
      </c>
      <c r="I465">
        <f>MONTH(Table1[[#This Row],[Date]])</f>
        <v>10</v>
      </c>
      <c r="J465" t="str">
        <f>TEXT(Table1[[#This Row],[Date]],"ddd")</f>
        <v>Tue</v>
      </c>
      <c r="K465" s="2">
        <f>Table1[[#This Row],[Credit]]-Table1[[#This Row],[Debit]]</f>
        <v>-75</v>
      </c>
    </row>
    <row r="466" spans="1:11" x14ac:dyDescent="0.45">
      <c r="A466" s="1">
        <v>44488</v>
      </c>
      <c r="B466" t="s">
        <v>39</v>
      </c>
      <c r="C466" s="2">
        <v>40</v>
      </c>
      <c r="D466" s="2"/>
      <c r="E466" t="s">
        <v>39</v>
      </c>
      <c r="F466" t="s">
        <v>17</v>
      </c>
      <c r="G466" t="s">
        <v>14</v>
      </c>
      <c r="H466" t="str">
        <f>TEXT(Table1[[#This Row],[Date]],"MMM")</f>
        <v>Oct</v>
      </c>
      <c r="I466">
        <f>MONTH(Table1[[#This Row],[Date]])</f>
        <v>10</v>
      </c>
      <c r="J466" t="str">
        <f>TEXT(Table1[[#This Row],[Date]],"ddd")</f>
        <v>Tue</v>
      </c>
      <c r="K466" s="2">
        <f>Table1[[#This Row],[Credit]]-Table1[[#This Row],[Debit]]</f>
        <v>-40</v>
      </c>
    </row>
    <row r="467" spans="1:11" x14ac:dyDescent="0.45">
      <c r="A467" s="1">
        <v>44489</v>
      </c>
      <c r="B467" t="s">
        <v>40</v>
      </c>
      <c r="C467" s="2">
        <v>54.1</v>
      </c>
      <c r="D467" s="2"/>
      <c r="E467" t="s">
        <v>41</v>
      </c>
      <c r="F467" t="s">
        <v>28</v>
      </c>
      <c r="G467" t="s">
        <v>14</v>
      </c>
      <c r="H467" t="str">
        <f>TEXT(Table1[[#This Row],[Date]],"MMM")</f>
        <v>Oct</v>
      </c>
      <c r="I467">
        <f>MONTH(Table1[[#This Row],[Date]])</f>
        <v>10</v>
      </c>
      <c r="J467" t="str">
        <f>TEXT(Table1[[#This Row],[Date]],"ddd")</f>
        <v>Wed</v>
      </c>
      <c r="K467" s="2">
        <f>Table1[[#This Row],[Credit]]-Table1[[#This Row],[Debit]]</f>
        <v>-54.1</v>
      </c>
    </row>
    <row r="468" spans="1:11" x14ac:dyDescent="0.45">
      <c r="A468" s="1">
        <v>44489</v>
      </c>
      <c r="B468" t="s">
        <v>42</v>
      </c>
      <c r="C468" s="2">
        <v>35</v>
      </c>
      <c r="D468" s="2"/>
      <c r="E468" t="s">
        <v>27</v>
      </c>
      <c r="F468" t="s">
        <v>28</v>
      </c>
      <c r="G468" t="s">
        <v>14</v>
      </c>
      <c r="H468" t="str">
        <f>TEXT(Table1[[#This Row],[Date]],"MMM")</f>
        <v>Oct</v>
      </c>
      <c r="I468">
        <f>MONTH(Table1[[#This Row],[Date]])</f>
        <v>10</v>
      </c>
      <c r="J468" t="str">
        <f>TEXT(Table1[[#This Row],[Date]],"ddd")</f>
        <v>Wed</v>
      </c>
      <c r="K468" s="2">
        <f>Table1[[#This Row],[Credit]]-Table1[[#This Row],[Debit]]</f>
        <v>-35</v>
      </c>
    </row>
    <row r="469" spans="1:11" x14ac:dyDescent="0.45">
      <c r="A469" s="1">
        <v>44489</v>
      </c>
      <c r="B469" t="s">
        <v>11</v>
      </c>
      <c r="C469" s="2">
        <v>5</v>
      </c>
      <c r="D469" s="2"/>
      <c r="E469" t="s">
        <v>12</v>
      </c>
      <c r="F469" t="s">
        <v>13</v>
      </c>
      <c r="G469" t="s">
        <v>14</v>
      </c>
      <c r="H469" t="str">
        <f>TEXT(Table1[[#This Row],[Date]],"MMM")</f>
        <v>Oct</v>
      </c>
      <c r="I469">
        <f>MONTH(Table1[[#This Row],[Date]])</f>
        <v>10</v>
      </c>
      <c r="J469" t="str">
        <f>TEXT(Table1[[#This Row],[Date]],"ddd")</f>
        <v>Wed</v>
      </c>
      <c r="K469" s="2">
        <f>Table1[[#This Row],[Credit]]-Table1[[#This Row],[Debit]]</f>
        <v>-5</v>
      </c>
    </row>
    <row r="470" spans="1:11" x14ac:dyDescent="0.45">
      <c r="A470" s="1">
        <v>44490</v>
      </c>
      <c r="B470" t="s">
        <v>11</v>
      </c>
      <c r="C470" s="2">
        <v>5</v>
      </c>
      <c r="D470" s="2"/>
      <c r="E470" t="s">
        <v>12</v>
      </c>
      <c r="F470" t="s">
        <v>13</v>
      </c>
      <c r="G470" t="s">
        <v>14</v>
      </c>
      <c r="H470" t="str">
        <f>TEXT(Table1[[#This Row],[Date]],"MMM")</f>
        <v>Oct</v>
      </c>
      <c r="I470">
        <f>MONTH(Table1[[#This Row],[Date]])</f>
        <v>10</v>
      </c>
      <c r="J470" t="str">
        <f>TEXT(Table1[[#This Row],[Date]],"ddd")</f>
        <v>Thu</v>
      </c>
      <c r="K470" s="2">
        <f>Table1[[#This Row],[Credit]]-Table1[[#This Row],[Debit]]</f>
        <v>-5</v>
      </c>
    </row>
    <row r="471" spans="1:11" x14ac:dyDescent="0.45">
      <c r="A471" s="1">
        <v>44491</v>
      </c>
      <c r="B471" t="s">
        <v>11</v>
      </c>
      <c r="C471" s="2">
        <v>5</v>
      </c>
      <c r="D471" s="2"/>
      <c r="E471" t="s">
        <v>12</v>
      </c>
      <c r="F471" t="s">
        <v>13</v>
      </c>
      <c r="G471" t="s">
        <v>14</v>
      </c>
      <c r="H471" t="str">
        <f>TEXT(Table1[[#This Row],[Date]],"MMM")</f>
        <v>Oct</v>
      </c>
      <c r="I471">
        <f>MONTH(Table1[[#This Row],[Date]])</f>
        <v>10</v>
      </c>
      <c r="J471" t="str">
        <f>TEXT(Table1[[#This Row],[Date]],"ddd")</f>
        <v>Fri</v>
      </c>
      <c r="K471" s="2">
        <f>Table1[[#This Row],[Credit]]-Table1[[#This Row],[Debit]]</f>
        <v>-5</v>
      </c>
    </row>
    <row r="472" spans="1:11" x14ac:dyDescent="0.45">
      <c r="A472" s="1">
        <v>44491</v>
      </c>
      <c r="B472" t="s">
        <v>21</v>
      </c>
      <c r="C472" s="2">
        <v>178.9</v>
      </c>
      <c r="D472" s="2"/>
      <c r="E472" t="s">
        <v>22</v>
      </c>
      <c r="F472" t="s">
        <v>17</v>
      </c>
      <c r="G472" t="s">
        <v>14</v>
      </c>
      <c r="H472" t="str">
        <f>TEXT(Table1[[#This Row],[Date]],"MMM")</f>
        <v>Oct</v>
      </c>
      <c r="I472">
        <f>MONTH(Table1[[#This Row],[Date]])</f>
        <v>10</v>
      </c>
      <c r="J472" t="str">
        <f>TEXT(Table1[[#This Row],[Date]],"ddd")</f>
        <v>Fri</v>
      </c>
      <c r="K472" s="2">
        <f>Table1[[#This Row],[Credit]]-Table1[[#This Row],[Debit]]</f>
        <v>-178.9</v>
      </c>
    </row>
    <row r="473" spans="1:11" x14ac:dyDescent="0.45">
      <c r="A473" s="1">
        <v>44492</v>
      </c>
      <c r="B473" t="s">
        <v>43</v>
      </c>
      <c r="C473" s="2">
        <v>46.2</v>
      </c>
      <c r="D473" s="2"/>
      <c r="E473" t="s">
        <v>32</v>
      </c>
      <c r="F473" t="s">
        <v>13</v>
      </c>
      <c r="G473" t="s">
        <v>14</v>
      </c>
      <c r="H473" t="str">
        <f>TEXT(Table1[[#This Row],[Date]],"MMM")</f>
        <v>Oct</v>
      </c>
      <c r="I473">
        <f>MONTH(Table1[[#This Row],[Date]])</f>
        <v>10</v>
      </c>
      <c r="J473" t="str">
        <f>TEXT(Table1[[#This Row],[Date]],"ddd")</f>
        <v>Sat</v>
      </c>
      <c r="K473" s="2">
        <f>Table1[[#This Row],[Credit]]-Table1[[#This Row],[Debit]]</f>
        <v>-46.2</v>
      </c>
    </row>
    <row r="474" spans="1:11" x14ac:dyDescent="0.45">
      <c r="A474" s="1">
        <v>44493</v>
      </c>
      <c r="B474" t="s">
        <v>44</v>
      </c>
      <c r="C474" s="2">
        <v>21.099999999999998</v>
      </c>
      <c r="D474" s="2"/>
      <c r="E474" t="s">
        <v>32</v>
      </c>
      <c r="F474" t="s">
        <v>13</v>
      </c>
      <c r="G474" t="s">
        <v>14</v>
      </c>
      <c r="H474" t="str">
        <f>TEXT(Table1[[#This Row],[Date]],"MMM")</f>
        <v>Oct</v>
      </c>
      <c r="I474">
        <f>MONTH(Table1[[#This Row],[Date]])</f>
        <v>10</v>
      </c>
      <c r="J474" t="str">
        <f>TEXT(Table1[[#This Row],[Date]],"ddd")</f>
        <v>Sun</v>
      </c>
      <c r="K474" s="2">
        <f>Table1[[#This Row],[Credit]]-Table1[[#This Row],[Debit]]</f>
        <v>-21.099999999999998</v>
      </c>
    </row>
    <row r="475" spans="1:11" x14ac:dyDescent="0.45">
      <c r="A475" s="1">
        <v>44494</v>
      </c>
      <c r="B475" t="s">
        <v>45</v>
      </c>
      <c r="C475" s="2">
        <v>55</v>
      </c>
      <c r="D475" s="2"/>
      <c r="E475" t="s">
        <v>46</v>
      </c>
      <c r="F475" t="s">
        <v>47</v>
      </c>
      <c r="G475" t="s">
        <v>14</v>
      </c>
      <c r="H475" t="str">
        <f>TEXT(Table1[[#This Row],[Date]],"MMM")</f>
        <v>Oct</v>
      </c>
      <c r="I475">
        <f>MONTH(Table1[[#This Row],[Date]])</f>
        <v>10</v>
      </c>
      <c r="J475" t="str">
        <f>TEXT(Table1[[#This Row],[Date]],"ddd")</f>
        <v>Mon</v>
      </c>
      <c r="K475" s="2">
        <f>Table1[[#This Row],[Credit]]-Table1[[#This Row],[Debit]]</f>
        <v>-55</v>
      </c>
    </row>
    <row r="476" spans="1:11" x14ac:dyDescent="0.45">
      <c r="A476" s="1">
        <v>44494</v>
      </c>
      <c r="B476" t="s">
        <v>25</v>
      </c>
      <c r="C476" s="2">
        <v>71.500000000000028</v>
      </c>
      <c r="D476" s="2"/>
      <c r="E476" t="s">
        <v>48</v>
      </c>
      <c r="F476" t="s">
        <v>20</v>
      </c>
      <c r="G476" t="s">
        <v>14</v>
      </c>
      <c r="H476" t="str">
        <f>TEXT(Table1[[#This Row],[Date]],"MMM")</f>
        <v>Oct</v>
      </c>
      <c r="I476">
        <f>MONTH(Table1[[#This Row],[Date]])</f>
        <v>10</v>
      </c>
      <c r="J476" t="str">
        <f>TEXT(Table1[[#This Row],[Date]],"ddd")</f>
        <v>Mon</v>
      </c>
      <c r="K476" s="2">
        <f>Table1[[#This Row],[Credit]]-Table1[[#This Row],[Debit]]</f>
        <v>-71.500000000000028</v>
      </c>
    </row>
    <row r="477" spans="1:11" x14ac:dyDescent="0.45">
      <c r="A477" s="1">
        <v>44494</v>
      </c>
      <c r="B477" t="s">
        <v>11</v>
      </c>
      <c r="C477" s="2">
        <v>5</v>
      </c>
      <c r="D477" s="2"/>
      <c r="E477" t="s">
        <v>12</v>
      </c>
      <c r="F477" t="s">
        <v>13</v>
      </c>
      <c r="G477" t="s">
        <v>14</v>
      </c>
      <c r="H477" t="str">
        <f>TEXT(Table1[[#This Row],[Date]],"MMM")</f>
        <v>Oct</v>
      </c>
      <c r="I477">
        <f>MONTH(Table1[[#This Row],[Date]])</f>
        <v>10</v>
      </c>
      <c r="J477" t="str">
        <f>TEXT(Table1[[#This Row],[Date]],"ddd")</f>
        <v>Mon</v>
      </c>
      <c r="K477" s="2">
        <f>Table1[[#This Row],[Credit]]-Table1[[#This Row],[Debit]]</f>
        <v>-5</v>
      </c>
    </row>
    <row r="478" spans="1:11" x14ac:dyDescent="0.45">
      <c r="A478" s="1">
        <v>44495</v>
      </c>
      <c r="B478" t="s">
        <v>11</v>
      </c>
      <c r="C478" s="2">
        <v>5</v>
      </c>
      <c r="D478" s="2"/>
      <c r="E478" t="s">
        <v>12</v>
      </c>
      <c r="F478" t="s">
        <v>13</v>
      </c>
      <c r="G478" t="s">
        <v>14</v>
      </c>
      <c r="H478" t="str">
        <f>TEXT(Table1[[#This Row],[Date]],"MMM")</f>
        <v>Oct</v>
      </c>
      <c r="I478">
        <f>MONTH(Table1[[#This Row],[Date]])</f>
        <v>10</v>
      </c>
      <c r="J478" t="str">
        <f>TEXT(Table1[[#This Row],[Date]],"ddd")</f>
        <v>Tue</v>
      </c>
      <c r="K478" s="2">
        <f>Table1[[#This Row],[Credit]]-Table1[[#This Row],[Debit]]</f>
        <v>-5</v>
      </c>
    </row>
    <row r="479" spans="1:11" x14ac:dyDescent="0.45">
      <c r="A479" s="1">
        <v>44496</v>
      </c>
      <c r="B479" t="s">
        <v>11</v>
      </c>
      <c r="C479" s="2">
        <v>5</v>
      </c>
      <c r="D479" s="2"/>
      <c r="E479" t="s">
        <v>12</v>
      </c>
      <c r="F479" t="s">
        <v>13</v>
      </c>
      <c r="G479" t="s">
        <v>14</v>
      </c>
      <c r="H479" t="str">
        <f>TEXT(Table1[[#This Row],[Date]],"MMM")</f>
        <v>Oct</v>
      </c>
      <c r="I479">
        <f>MONTH(Table1[[#This Row],[Date]])</f>
        <v>10</v>
      </c>
      <c r="J479" t="str">
        <f>TEXT(Table1[[#This Row],[Date]],"ddd")</f>
        <v>Wed</v>
      </c>
      <c r="K479" s="2">
        <f>Table1[[#This Row],[Credit]]-Table1[[#This Row],[Debit]]</f>
        <v>-5</v>
      </c>
    </row>
    <row r="480" spans="1:11" x14ac:dyDescent="0.45">
      <c r="A480" s="1">
        <v>44497</v>
      </c>
      <c r="B480" t="s">
        <v>11</v>
      </c>
      <c r="C480" s="2">
        <v>5</v>
      </c>
      <c r="D480" s="2"/>
      <c r="E480" t="s">
        <v>12</v>
      </c>
      <c r="F480" t="s">
        <v>13</v>
      </c>
      <c r="G480" t="s">
        <v>14</v>
      </c>
      <c r="H480" t="str">
        <f>TEXT(Table1[[#This Row],[Date]],"MMM")</f>
        <v>Oct</v>
      </c>
      <c r="I480">
        <f>MONTH(Table1[[#This Row],[Date]])</f>
        <v>10</v>
      </c>
      <c r="J480" t="str">
        <f>TEXT(Table1[[#This Row],[Date]],"ddd")</f>
        <v>Thu</v>
      </c>
      <c r="K480" s="2">
        <f>Table1[[#This Row],[Credit]]-Table1[[#This Row],[Debit]]</f>
        <v>-5</v>
      </c>
    </row>
    <row r="481" spans="1:11" x14ac:dyDescent="0.45">
      <c r="A481" s="1">
        <v>44498</v>
      </c>
      <c r="B481" t="s">
        <v>11</v>
      </c>
      <c r="C481" s="2">
        <v>5</v>
      </c>
      <c r="D481" s="2"/>
      <c r="E481" t="s">
        <v>12</v>
      </c>
      <c r="F481" t="s">
        <v>13</v>
      </c>
      <c r="G481" t="s">
        <v>14</v>
      </c>
      <c r="H481" t="str">
        <f>TEXT(Table1[[#This Row],[Date]],"MMM")</f>
        <v>Oct</v>
      </c>
      <c r="I481">
        <f>MONTH(Table1[[#This Row],[Date]])</f>
        <v>10</v>
      </c>
      <c r="J481" t="str">
        <f>TEXT(Table1[[#This Row],[Date]],"ddd")</f>
        <v>Fri</v>
      </c>
      <c r="K481" s="2">
        <f>Table1[[#This Row],[Credit]]-Table1[[#This Row],[Debit]]</f>
        <v>-5</v>
      </c>
    </row>
    <row r="482" spans="1:11" x14ac:dyDescent="0.45">
      <c r="A482" s="1">
        <v>44498</v>
      </c>
      <c r="B482" t="s">
        <v>21</v>
      </c>
      <c r="C482" s="2">
        <v>189</v>
      </c>
      <c r="D482" s="2"/>
      <c r="E482" t="s">
        <v>22</v>
      </c>
      <c r="F482" t="s">
        <v>17</v>
      </c>
      <c r="G482" t="s">
        <v>14</v>
      </c>
      <c r="H482" t="str">
        <f>TEXT(Table1[[#This Row],[Date]],"MMM")</f>
        <v>Oct</v>
      </c>
      <c r="I482">
        <f>MONTH(Table1[[#This Row],[Date]])</f>
        <v>10</v>
      </c>
      <c r="J482" t="str">
        <f>TEXT(Table1[[#This Row],[Date]],"ddd")</f>
        <v>Fri</v>
      </c>
      <c r="K482" s="2">
        <f>Table1[[#This Row],[Credit]]-Table1[[#This Row],[Debit]]</f>
        <v>-189</v>
      </c>
    </row>
    <row r="483" spans="1:11" x14ac:dyDescent="0.45">
      <c r="A483" s="1">
        <v>44499</v>
      </c>
      <c r="B483" t="s">
        <v>49</v>
      </c>
      <c r="C483" s="2">
        <v>133.80000000000001</v>
      </c>
      <c r="D483" s="2"/>
      <c r="E483" t="s">
        <v>30</v>
      </c>
      <c r="F483" t="s">
        <v>28</v>
      </c>
      <c r="G483" t="s">
        <v>14</v>
      </c>
      <c r="H483" t="str">
        <f>TEXT(Table1[[#This Row],[Date]],"MMM")</f>
        <v>Oct</v>
      </c>
      <c r="I483">
        <f>MONTH(Table1[[#This Row],[Date]])</f>
        <v>10</v>
      </c>
      <c r="J483" t="str">
        <f>TEXT(Table1[[#This Row],[Date]],"ddd")</f>
        <v>Sat</v>
      </c>
      <c r="K483" s="2">
        <f>Table1[[#This Row],[Credit]]-Table1[[#This Row],[Debit]]</f>
        <v>-133.80000000000001</v>
      </c>
    </row>
    <row r="484" spans="1:11" x14ac:dyDescent="0.45">
      <c r="A484" s="1">
        <v>44499</v>
      </c>
      <c r="B484" t="s">
        <v>50</v>
      </c>
      <c r="C484" s="2">
        <v>184.39999999999998</v>
      </c>
      <c r="D484" s="2"/>
      <c r="E484" t="s">
        <v>27</v>
      </c>
      <c r="F484" t="s">
        <v>28</v>
      </c>
      <c r="G484" t="s">
        <v>14</v>
      </c>
      <c r="H484" t="str">
        <f>TEXT(Table1[[#This Row],[Date]],"MMM")</f>
        <v>Oct</v>
      </c>
      <c r="I484">
        <f>MONTH(Table1[[#This Row],[Date]])</f>
        <v>10</v>
      </c>
      <c r="J484" t="str">
        <f>TEXT(Table1[[#This Row],[Date]],"ddd")</f>
        <v>Sat</v>
      </c>
      <c r="K484" s="2">
        <f>Table1[[#This Row],[Credit]]-Table1[[#This Row],[Debit]]</f>
        <v>-184.39999999999998</v>
      </c>
    </row>
    <row r="485" spans="1:11" x14ac:dyDescent="0.45">
      <c r="A485" s="1">
        <v>44500</v>
      </c>
      <c r="B485" t="s">
        <v>29</v>
      </c>
      <c r="C485" s="2">
        <v>154.49999999999997</v>
      </c>
      <c r="D485" s="2"/>
      <c r="E485" t="s">
        <v>30</v>
      </c>
      <c r="F485" t="s">
        <v>28</v>
      </c>
      <c r="G485" t="s">
        <v>14</v>
      </c>
      <c r="H485" t="str">
        <f>TEXT(Table1[[#This Row],[Date]],"MMM")</f>
        <v>Oct</v>
      </c>
      <c r="I485">
        <f>MONTH(Table1[[#This Row],[Date]])</f>
        <v>10</v>
      </c>
      <c r="J485" t="str">
        <f>TEXT(Table1[[#This Row],[Date]],"ddd")</f>
        <v>Sun</v>
      </c>
      <c r="K485" s="2">
        <f>Table1[[#This Row],[Credit]]-Table1[[#This Row],[Debit]]</f>
        <v>-154.49999999999997</v>
      </c>
    </row>
    <row r="486" spans="1:11" x14ac:dyDescent="0.45">
      <c r="A486" s="1">
        <v>44500</v>
      </c>
      <c r="B486" t="s">
        <v>33</v>
      </c>
      <c r="C486" s="2">
        <v>32.1</v>
      </c>
      <c r="D486" s="2"/>
      <c r="E486" t="s">
        <v>34</v>
      </c>
      <c r="F486" t="s">
        <v>20</v>
      </c>
      <c r="G486" t="s">
        <v>14</v>
      </c>
      <c r="H486" t="str">
        <f>TEXT(Table1[[#This Row],[Date]],"MMM")</f>
        <v>Oct</v>
      </c>
      <c r="I486">
        <f>MONTH(Table1[[#This Row],[Date]])</f>
        <v>10</v>
      </c>
      <c r="J486" t="str">
        <f>TEXT(Table1[[#This Row],[Date]],"ddd")</f>
        <v>Sun</v>
      </c>
      <c r="K486" s="2">
        <f>Table1[[#This Row],[Credit]]-Table1[[#This Row],[Debit]]</f>
        <v>-32.1</v>
      </c>
    </row>
    <row r="487" spans="1:11" x14ac:dyDescent="0.45">
      <c r="A487" s="1">
        <v>44500</v>
      </c>
      <c r="B487" t="s">
        <v>56</v>
      </c>
      <c r="C487" s="2">
        <v>15</v>
      </c>
      <c r="D487" s="2"/>
      <c r="E487" t="s">
        <v>32</v>
      </c>
      <c r="F487" t="s">
        <v>13</v>
      </c>
      <c r="G487" t="s">
        <v>14</v>
      </c>
      <c r="H487" t="str">
        <f>TEXT(Table1[[#This Row],[Date]],"MMM")</f>
        <v>Oct</v>
      </c>
      <c r="I487">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L55"/>
  <sheetViews>
    <sheetView workbookViewId="0">
      <selection activeCell="B4" sqref="B4"/>
    </sheetView>
  </sheetViews>
  <sheetFormatPr defaultRowHeight="14.25" x14ac:dyDescent="0.45"/>
  <cols>
    <col min="2" max="2" width="15.53125" bestFit="1" customWidth="1"/>
    <col min="3" max="3" width="13.33203125" bestFit="1" customWidth="1"/>
    <col min="4" max="5" width="11.86328125" bestFit="1" customWidth="1"/>
    <col min="8" max="8" width="12.3984375" bestFit="1" customWidth="1"/>
    <col min="9" max="9" width="11.796875" bestFit="1" customWidth="1"/>
    <col min="10" max="10" width="11.33203125" bestFit="1" customWidth="1"/>
    <col min="11" max="11" width="12.3984375" bestFit="1" customWidth="1"/>
    <col min="12" max="12" width="11.33203125" bestFit="1" customWidth="1"/>
  </cols>
  <sheetData>
    <row r="2" spans="2:11" x14ac:dyDescent="0.45">
      <c r="B2" s="3" t="s">
        <v>61</v>
      </c>
      <c r="C2" s="3"/>
      <c r="D2" s="3"/>
    </row>
    <row r="3" spans="2:11" x14ac:dyDescent="0.45">
      <c r="B3" s="11" t="s">
        <v>62</v>
      </c>
      <c r="C3" s="11" t="s">
        <v>63</v>
      </c>
      <c r="D3" s="11" t="s">
        <v>64</v>
      </c>
    </row>
    <row r="4" spans="2:11" x14ac:dyDescent="0.45">
      <c r="B4" s="4" t="s">
        <v>105</v>
      </c>
      <c r="C4" s="4" t="s">
        <v>104</v>
      </c>
      <c r="D4" s="5" t="s">
        <v>66</v>
      </c>
      <c r="F4" t="s">
        <v>97</v>
      </c>
    </row>
    <row r="5" spans="2:11" x14ac:dyDescent="0.45">
      <c r="B5" s="3"/>
      <c r="C5" s="3"/>
      <c r="D5" s="3"/>
      <c r="F5" t="s">
        <v>98</v>
      </c>
    </row>
    <row r="6" spans="2:11" x14ac:dyDescent="0.45">
      <c r="B6" s="6" t="s">
        <v>65</v>
      </c>
      <c r="F6" t="s">
        <v>99</v>
      </c>
    </row>
    <row r="7" spans="2:11" x14ac:dyDescent="0.45">
      <c r="B7" s="7">
        <v>45961</v>
      </c>
      <c r="F7" t="s">
        <v>100</v>
      </c>
    </row>
    <row r="10" spans="2:11" x14ac:dyDescent="0.45">
      <c r="C10" t="s">
        <v>68</v>
      </c>
      <c r="D10" t="s">
        <v>67</v>
      </c>
      <c r="E10" t="s">
        <v>69</v>
      </c>
      <c r="H10" t="s">
        <v>71</v>
      </c>
      <c r="I10" t="s">
        <v>72</v>
      </c>
    </row>
    <row r="11" spans="2:11" x14ac:dyDescent="0.45">
      <c r="C11" s="15">
        <v>65440</v>
      </c>
      <c r="D11" s="15">
        <v>30190.999999999993</v>
      </c>
      <c r="E11" s="15">
        <v>35249.000000000007</v>
      </c>
      <c r="H11" s="14">
        <v>5000</v>
      </c>
      <c r="I11" s="16">
        <v>900</v>
      </c>
    </row>
    <row r="16" spans="2:11" x14ac:dyDescent="0.45">
      <c r="C16" t="s">
        <v>94</v>
      </c>
      <c r="H16" t="s">
        <v>101</v>
      </c>
      <c r="K16" t="s">
        <v>103</v>
      </c>
    </row>
    <row r="17" spans="3:12" x14ac:dyDescent="0.45">
      <c r="C17" s="8" t="s">
        <v>5</v>
      </c>
      <c r="D17" t="s">
        <v>10</v>
      </c>
      <c r="H17" s="8" t="s">
        <v>74</v>
      </c>
      <c r="I17" t="s">
        <v>68</v>
      </c>
      <c r="K17" s="8" t="s">
        <v>74</v>
      </c>
      <c r="L17" t="s">
        <v>67</v>
      </c>
    </row>
    <row r="18" spans="3:12" x14ac:dyDescent="0.45">
      <c r="H18">
        <v>1</v>
      </c>
      <c r="I18" s="14">
        <v>14000</v>
      </c>
      <c r="K18">
        <v>1</v>
      </c>
      <c r="L18" s="14">
        <v>2874</v>
      </c>
    </row>
    <row r="19" spans="3:12" x14ac:dyDescent="0.45">
      <c r="C19" s="8" t="s">
        <v>76</v>
      </c>
      <c r="D19" t="s">
        <v>68</v>
      </c>
      <c r="H19">
        <v>2</v>
      </c>
      <c r="I19" s="14">
        <v>5800</v>
      </c>
      <c r="K19">
        <v>2</v>
      </c>
      <c r="L19" s="14">
        <v>2904.6000000000004</v>
      </c>
    </row>
    <row r="20" spans="3:12" x14ac:dyDescent="0.45">
      <c r="C20" t="s">
        <v>8</v>
      </c>
      <c r="D20" s="9">
        <v>0.76405867970660146</v>
      </c>
      <c r="H20">
        <v>3</v>
      </c>
      <c r="I20" s="14">
        <v>6000</v>
      </c>
      <c r="K20">
        <v>3</v>
      </c>
      <c r="L20" s="14">
        <v>3049.7</v>
      </c>
    </row>
    <row r="21" spans="3:12" x14ac:dyDescent="0.45">
      <c r="C21" t="s">
        <v>36</v>
      </c>
      <c r="D21" s="9">
        <v>0.16717603911980439</v>
      </c>
      <c r="H21">
        <v>4</v>
      </c>
      <c r="I21" s="14">
        <v>7340</v>
      </c>
      <c r="K21">
        <v>4</v>
      </c>
      <c r="L21" s="14">
        <v>3038.0000000000005</v>
      </c>
    </row>
    <row r="22" spans="3:12" x14ac:dyDescent="0.45">
      <c r="C22" t="s">
        <v>38</v>
      </c>
      <c r="D22" s="9">
        <v>6.8765281173594137E-2</v>
      </c>
      <c r="H22">
        <v>5</v>
      </c>
      <c r="I22" s="14">
        <v>6000</v>
      </c>
      <c r="K22">
        <v>5</v>
      </c>
      <c r="L22" s="14">
        <v>3116.1</v>
      </c>
    </row>
    <row r="23" spans="3:12" x14ac:dyDescent="0.45">
      <c r="C23" t="s">
        <v>70</v>
      </c>
      <c r="D23" s="9">
        <v>1</v>
      </c>
      <c r="H23">
        <v>6</v>
      </c>
      <c r="I23" s="14">
        <v>5100</v>
      </c>
      <c r="K23">
        <v>6</v>
      </c>
      <c r="L23" s="14">
        <v>3005.7</v>
      </c>
    </row>
    <row r="24" spans="3:12" x14ac:dyDescent="0.45">
      <c r="H24">
        <v>7</v>
      </c>
      <c r="I24" s="14">
        <v>5200</v>
      </c>
      <c r="K24">
        <v>7</v>
      </c>
      <c r="L24" s="14">
        <v>3065</v>
      </c>
    </row>
    <row r="25" spans="3:12" x14ac:dyDescent="0.45">
      <c r="H25">
        <v>8</v>
      </c>
      <c r="I25" s="14">
        <v>5800</v>
      </c>
      <c r="K25">
        <v>8</v>
      </c>
      <c r="L25" s="14">
        <v>2952.0999999999995</v>
      </c>
    </row>
    <row r="26" spans="3:12" x14ac:dyDescent="0.45">
      <c r="H26">
        <v>9</v>
      </c>
      <c r="I26" s="14">
        <v>5100</v>
      </c>
      <c r="K26">
        <v>9</v>
      </c>
      <c r="L26" s="14">
        <v>3087.1</v>
      </c>
    </row>
    <row r="27" spans="3:12" x14ac:dyDescent="0.45">
      <c r="C27" t="s">
        <v>95</v>
      </c>
      <c r="H27">
        <v>10</v>
      </c>
      <c r="I27" s="14">
        <v>5100</v>
      </c>
      <c r="K27">
        <v>10</v>
      </c>
      <c r="L27" s="14">
        <v>3098.7</v>
      </c>
    </row>
    <row r="28" spans="3:12" x14ac:dyDescent="0.45">
      <c r="C28" s="8" t="s">
        <v>5</v>
      </c>
      <c r="D28" t="s">
        <v>14</v>
      </c>
      <c r="H28" t="s">
        <v>70</v>
      </c>
      <c r="I28" s="14">
        <v>65440</v>
      </c>
      <c r="K28" t="s">
        <v>70</v>
      </c>
      <c r="L28" s="14">
        <v>30190.999999999996</v>
      </c>
    </row>
    <row r="30" spans="3:12" x14ac:dyDescent="0.45">
      <c r="C30" s="8" t="s">
        <v>76</v>
      </c>
      <c r="D30" t="s">
        <v>67</v>
      </c>
    </row>
    <row r="31" spans="3:12" x14ac:dyDescent="0.45">
      <c r="C31" t="s">
        <v>16</v>
      </c>
      <c r="D31" s="15">
        <v>9000</v>
      </c>
    </row>
    <row r="32" spans="3:12" x14ac:dyDescent="0.45">
      <c r="C32" t="s">
        <v>22</v>
      </c>
      <c r="D32" s="15">
        <v>6454.0999999999995</v>
      </c>
    </row>
    <row r="33" spans="3:10" x14ac:dyDescent="0.45">
      <c r="C33" t="s">
        <v>30</v>
      </c>
      <c r="D33" s="15">
        <v>4303.6000000000004</v>
      </c>
    </row>
    <row r="34" spans="3:10" x14ac:dyDescent="0.45">
      <c r="C34" t="s">
        <v>27</v>
      </c>
      <c r="D34" s="15">
        <v>1812.5999999999995</v>
      </c>
    </row>
    <row r="35" spans="3:10" x14ac:dyDescent="0.45">
      <c r="C35" t="s">
        <v>19</v>
      </c>
      <c r="D35" s="15">
        <v>1500</v>
      </c>
    </row>
    <row r="36" spans="3:10" x14ac:dyDescent="0.45">
      <c r="C36" t="s">
        <v>70</v>
      </c>
      <c r="D36" s="15">
        <v>23070.3</v>
      </c>
    </row>
    <row r="43" spans="3:10" x14ac:dyDescent="0.45">
      <c r="C43" t="s">
        <v>96</v>
      </c>
      <c r="H43" t="s">
        <v>102</v>
      </c>
    </row>
    <row r="44" spans="3:10" x14ac:dyDescent="0.45">
      <c r="C44" s="8" t="s">
        <v>73</v>
      </c>
      <c r="D44" t="s">
        <v>68</v>
      </c>
      <c r="E44" t="s">
        <v>67</v>
      </c>
      <c r="H44" s="8" t="s">
        <v>75</v>
      </c>
      <c r="I44" s="10" t="s">
        <v>68</v>
      </c>
      <c r="J44" s="10" t="s">
        <v>67</v>
      </c>
    </row>
    <row r="45" spans="3:10" x14ac:dyDescent="0.45">
      <c r="C45" t="s">
        <v>77</v>
      </c>
      <c r="D45" s="15">
        <v>14000</v>
      </c>
      <c r="E45" s="15">
        <v>2874</v>
      </c>
      <c r="H45" t="s">
        <v>79</v>
      </c>
      <c r="I45" s="15">
        <v>31400</v>
      </c>
      <c r="J45" s="15">
        <v>4703.0000000000018</v>
      </c>
    </row>
    <row r="46" spans="3:10" x14ac:dyDescent="0.45">
      <c r="C46" t="s">
        <v>91</v>
      </c>
      <c r="D46" s="15">
        <v>5800</v>
      </c>
      <c r="E46" s="15">
        <v>2904.6000000000004</v>
      </c>
      <c r="H46" t="s">
        <v>83</v>
      </c>
      <c r="I46" s="15">
        <v>12340</v>
      </c>
      <c r="J46" s="15">
        <v>4158.2</v>
      </c>
    </row>
    <row r="47" spans="3:10" x14ac:dyDescent="0.45">
      <c r="C47" t="s">
        <v>90</v>
      </c>
      <c r="D47" s="15">
        <v>6000</v>
      </c>
      <c r="E47" s="15">
        <v>3049.7</v>
      </c>
      <c r="H47" t="s">
        <v>78</v>
      </c>
      <c r="I47" s="15">
        <v>10300</v>
      </c>
      <c r="J47" s="15">
        <v>5594.1</v>
      </c>
    </row>
    <row r="48" spans="3:10" x14ac:dyDescent="0.45">
      <c r="C48" t="s">
        <v>89</v>
      </c>
      <c r="D48" s="15">
        <v>7340</v>
      </c>
      <c r="E48" s="15">
        <v>3038.0000000000005</v>
      </c>
      <c r="H48" t="s">
        <v>81</v>
      </c>
      <c r="I48" s="15">
        <v>6000</v>
      </c>
      <c r="J48" s="15">
        <v>3679.6</v>
      </c>
    </row>
    <row r="49" spans="3:10" x14ac:dyDescent="0.45">
      <c r="C49" t="s">
        <v>88</v>
      </c>
      <c r="D49" s="15">
        <v>6000</v>
      </c>
      <c r="E49" s="15">
        <v>3116.1</v>
      </c>
      <c r="H49" t="s">
        <v>86</v>
      </c>
      <c r="I49" s="15">
        <v>5100</v>
      </c>
      <c r="J49" s="15">
        <v>5050.8</v>
      </c>
    </row>
    <row r="50" spans="3:10" x14ac:dyDescent="0.45">
      <c r="C50" t="s">
        <v>87</v>
      </c>
      <c r="D50" s="15">
        <v>5100</v>
      </c>
      <c r="E50" s="15">
        <v>3005.7</v>
      </c>
      <c r="H50" t="s">
        <v>93</v>
      </c>
      <c r="I50" s="15">
        <v>200</v>
      </c>
      <c r="J50" s="15">
        <v>3441.0000000000005</v>
      </c>
    </row>
    <row r="51" spans="3:10" x14ac:dyDescent="0.45">
      <c r="C51" t="s">
        <v>85</v>
      </c>
      <c r="D51" s="15">
        <v>5200</v>
      </c>
      <c r="E51" s="15">
        <v>3065</v>
      </c>
      <c r="H51" t="s">
        <v>92</v>
      </c>
      <c r="I51" s="15">
        <v>100</v>
      </c>
      <c r="J51" s="15">
        <v>3564.2999999999997</v>
      </c>
    </row>
    <row r="52" spans="3:10" x14ac:dyDescent="0.45">
      <c r="C52" t="s">
        <v>84</v>
      </c>
      <c r="D52" s="15">
        <v>5800</v>
      </c>
      <c r="E52" s="15">
        <v>2952.0999999999995</v>
      </c>
      <c r="H52" t="s">
        <v>70</v>
      </c>
      <c r="I52" s="15">
        <v>65440</v>
      </c>
      <c r="J52" s="15">
        <v>30191.000000000004</v>
      </c>
    </row>
    <row r="53" spans="3:10" x14ac:dyDescent="0.45">
      <c r="C53" t="s">
        <v>82</v>
      </c>
      <c r="D53" s="15">
        <v>5100</v>
      </c>
      <c r="E53" s="15">
        <v>3087.1</v>
      </c>
    </row>
    <row r="54" spans="3:10" x14ac:dyDescent="0.45">
      <c r="C54" t="s">
        <v>80</v>
      </c>
      <c r="D54" s="15">
        <v>5100</v>
      </c>
      <c r="E54" s="15">
        <v>3098.7</v>
      </c>
    </row>
    <row r="55" spans="3:10" x14ac:dyDescent="0.45">
      <c r="C55" t="s">
        <v>70</v>
      </c>
      <c r="D55" s="15">
        <v>65440</v>
      </c>
      <c r="E55" s="15">
        <v>30190.999999999996</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814B-F33E-4086-903A-B86349DEF04D}">
  <dimension ref="B10"/>
  <sheetViews>
    <sheetView showGridLines="0" showRowColHeaders="0" tabSelected="1" workbookViewId="0">
      <selection activeCell="S11" sqref="S11"/>
    </sheetView>
  </sheetViews>
  <sheetFormatPr defaultRowHeight="14.25" x14ac:dyDescent="0.45"/>
  <cols>
    <col min="1" max="16384" width="9.06640625" style="13"/>
  </cols>
  <sheetData>
    <row r="10" spans="2:2" x14ac:dyDescent="0.45">
      <c r="B10"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Abdulrasaq Umar-Yakubu</cp:lastModifiedBy>
  <dcterms:created xsi:type="dcterms:W3CDTF">2025-03-17T09:41:14Z</dcterms:created>
  <dcterms:modified xsi:type="dcterms:W3CDTF">2025-04-14T21:21:53Z</dcterms:modified>
</cp:coreProperties>
</file>