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afd7cf64a3870a/Documentos/Biage Claudia VEgas LA/"/>
    </mc:Choice>
  </mc:AlternateContent>
  <xr:revisionPtr revIDLastSave="17" documentId="8_{AA27F9A5-3D91-4B19-B997-C085B985CA86}" xr6:coauthVersionLast="47" xr6:coauthVersionMax="47" xr10:uidLastSave="{DDA921F9-1DF1-4BE1-AA47-52009229974C}"/>
  <bookViews>
    <workbookView xWindow="-108" yWindow="-108" windowWidth="23256" windowHeight="12456" activeTab="1" xr2:uid="{7AB99428-3D88-45CF-97B8-5328B2B7A900}"/>
  </bookViews>
  <sheets>
    <sheet name="Sheet1" sheetId="1" r:id="rId1"/>
    <sheet name="Recipt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3" l="1"/>
  <c r="E10" i="3"/>
  <c r="E5" i="3"/>
  <c r="E6" i="3"/>
  <c r="E7" i="3"/>
  <c r="E8" i="3"/>
  <c r="E4" i="3"/>
  <c r="E9" i="3" s="1"/>
  <c r="D9" i="3"/>
  <c r="C9" i="3"/>
  <c r="D6" i="3"/>
  <c r="D7" i="3"/>
  <c r="D8" i="3"/>
  <c r="D4" i="3"/>
  <c r="D5" i="3"/>
  <c r="M23" i="1" l="1"/>
  <c r="Q23" i="1"/>
  <c r="U23" i="1"/>
  <c r="AA23" i="1"/>
  <c r="E14" i="1"/>
  <c r="E23" i="1" s="1"/>
  <c r="K23" i="1"/>
  <c r="G23" i="1"/>
  <c r="I6" i="1"/>
  <c r="I23" i="1" s="1"/>
  <c r="C23" i="1" l="1"/>
</calcChain>
</file>

<file path=xl/sharedStrings.xml><?xml version="1.0" encoding="utf-8"?>
<sst xmlns="http://schemas.openxmlformats.org/spreadsheetml/2006/main" count="74" uniqueCount="62">
  <si>
    <t xml:space="preserve">HORARIO </t>
  </si>
  <si>
    <t xml:space="preserve">FROM </t>
  </si>
  <si>
    <t xml:space="preserve">TO </t>
  </si>
  <si>
    <t>Comer</t>
  </si>
  <si>
    <t>Cena</t>
  </si>
  <si>
    <t>LACMA (Museo de Arte) 
Costo 25USD
horario 10-19 hrs</t>
  </si>
  <si>
    <t>Noviembre</t>
  </si>
  <si>
    <t>Cost</t>
  </si>
  <si>
    <t>Martes</t>
  </si>
  <si>
    <t>Miercoles</t>
  </si>
  <si>
    <t>Jueves</t>
  </si>
  <si>
    <t>Viernes</t>
  </si>
  <si>
    <t>Sabado</t>
  </si>
  <si>
    <t>Domingo</t>
  </si>
  <si>
    <t>Disney</t>
  </si>
  <si>
    <t>Universal</t>
  </si>
  <si>
    <t>Hotel</t>
  </si>
  <si>
    <t>Luces</t>
  </si>
  <si>
    <t>Venice</t>
  </si>
  <si>
    <t>Sta Monica Mall</t>
  </si>
  <si>
    <t>Playa Santamonica</t>
  </si>
  <si>
    <t>Santa Monica Peer</t>
  </si>
  <si>
    <t>Paseo de la fama/ Museo de cera</t>
  </si>
  <si>
    <t>Beverly Hills</t>
  </si>
  <si>
    <t>Letrero Hollywood</t>
  </si>
  <si>
    <t>Lunes</t>
  </si>
  <si>
    <t>Viaje a SanDiego</t>
  </si>
  <si>
    <t>Sea World</t>
  </si>
  <si>
    <t>rest</t>
  </si>
  <si>
    <t>Viaje Vegas</t>
  </si>
  <si>
    <t>Casa</t>
  </si>
  <si>
    <t>casa</t>
  </si>
  <si>
    <t>Confirmation Number:
8738433935
Suites Orange County - Anaheim Convention Center
1742 S. Clementine St., Anaheim, CA 92802
1-714-502-9988
Check In: Tuesday, November 19, 2024
Check Out: Friday, November 22, 2024
(3 Nights)</t>
  </si>
  <si>
    <t>TOTAL</t>
  </si>
  <si>
    <t>Viaje 1 tanque mas tanque lleno llegando</t>
  </si>
  <si>
    <t>RBNB 2305 East del Mar Blvd</t>
  </si>
  <si>
    <t>CASA bien madreado</t>
  </si>
  <si>
    <t>Dos caguamas</t>
  </si>
  <si>
    <t>F1 ahi nomas a tomar fotos pa que piensen que fui</t>
  </si>
  <si>
    <t>Regreso a Casa</t>
  </si>
  <si>
    <t>FERMONT EXPERIENCE</t>
  </si>
  <si>
    <t>Recorrido Vegas Blv</t>
  </si>
  <si>
    <t>Letrero LAS VEGAS y Hotel</t>
  </si>
  <si>
    <t xml:space="preserve">Recorrido Vegas Blv / Beber en la calle </t>
  </si>
  <si>
    <t>Código de confirmación HMJW424MWB RBNB 2305 East del Mar Blvd</t>
  </si>
  <si>
    <t>Rodeo Drive</t>
  </si>
  <si>
    <t>Descanso</t>
  </si>
  <si>
    <t>Check out</t>
  </si>
  <si>
    <t>Check In</t>
  </si>
  <si>
    <t>Algun Mirador</t>
  </si>
  <si>
    <t>USD - MXN exchange rate:</t>
  </si>
  <si>
    <t>Date</t>
  </si>
  <si>
    <t>Destination</t>
  </si>
  <si>
    <t>AMOUNT USD</t>
  </si>
  <si>
    <t>AMOUNT MXN</t>
  </si>
  <si>
    <t>RECEIPT</t>
  </si>
  <si>
    <t>Suites Orange County - Anaheim Convention Center
1742 S. Clementine St., Anaheim, CA 92802
1-714-502-9988</t>
  </si>
  <si>
    <t>Disneyland Park</t>
  </si>
  <si>
    <t>EACH PERSON</t>
  </si>
  <si>
    <t>Universal Studios</t>
  </si>
  <si>
    <t>Super Nintendo EARLY ACCESS ticket and Studios Tour
Feature Address:
100 Universal City plaza
Universal City, CA 91608</t>
  </si>
  <si>
    <t>OYO LAS VEGAS HOTEL &amp; CASINO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</si>
</sst>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"/>
  </numFmts>
  <fonts count="9" x14ac:knownFonts="1">
    <font>
      <sz val="11"/>
      <color theme="1"/>
      <name val="Calibri"/>
      <family val="2"/>
      <scheme val="minor"/>
    </font>
    <font>
      <sz val="11"/>
      <color theme="0"/>
      <name val="Amasis MT Pro Light"/>
      <family val="1"/>
    </font>
    <font>
      <sz val="11"/>
      <color theme="1"/>
      <name val="Amasis MT Pro Light"/>
      <family val="1"/>
    </font>
    <font>
      <b/>
      <sz val="11"/>
      <color theme="1"/>
      <name val="Amasis MT Pro Light"/>
      <family val="1"/>
    </font>
    <font>
      <sz val="10"/>
      <name val="Arial"/>
      <family val="2"/>
    </font>
    <font>
      <sz val="10"/>
      <name val="Tahoma"/>
      <family val="2"/>
    </font>
    <font>
      <b/>
      <sz val="11"/>
      <name val="Tahoma"/>
      <family val="2"/>
    </font>
    <font>
      <b/>
      <sz val="11"/>
      <color theme="1"/>
      <name val="Tahoma"/>
      <family val="2"/>
    </font>
    <font>
      <sz val="1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43" fontId="4" fillId="0" borderId="0" applyFont="0" applyFill="0" applyBorder="0" applyAlignment="0" applyProtection="0"/>
  </cellStyleXfs>
  <cellXfs count="5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20" fontId="1" fillId="2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20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4" borderId="0" xfId="0" applyFont="1" applyFill="1" applyAlignment="1">
      <alignment horizontal="center"/>
    </xf>
    <xf numFmtId="0" fontId="2" fillId="0" borderId="3" xfId="0" applyFont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5" fillId="0" borderId="0" xfId="1" applyFont="1" applyAlignment="1" applyProtection="1">
      <alignment vertical="top"/>
      <protection locked="0"/>
    </xf>
    <xf numFmtId="0" fontId="6" fillId="0" borderId="6" xfId="1" applyFont="1" applyBorder="1" applyAlignment="1">
      <alignment horizontal="left" vertical="top"/>
    </xf>
    <xf numFmtId="0" fontId="7" fillId="0" borderId="0" xfId="0" applyFont="1"/>
    <xf numFmtId="0" fontId="8" fillId="0" borderId="2" xfId="1" applyFont="1" applyBorder="1" applyAlignment="1">
      <alignment horizontal="center" wrapText="1"/>
    </xf>
    <xf numFmtId="0" fontId="6" fillId="0" borderId="7" xfId="1" applyFont="1" applyBorder="1" applyAlignment="1">
      <alignment wrapText="1"/>
    </xf>
    <xf numFmtId="0" fontId="6" fillId="0" borderId="8" xfId="1" applyFont="1" applyBorder="1" applyAlignment="1">
      <alignment wrapText="1"/>
    </xf>
    <xf numFmtId="0" fontId="7" fillId="0" borderId="2" xfId="1" applyFont="1" applyBorder="1" applyAlignment="1">
      <alignment horizontal="center" wrapText="1"/>
    </xf>
    <xf numFmtId="164" fontId="5" fillId="0" borderId="1" xfId="1" applyNumberFormat="1" applyFont="1" applyBorder="1" applyAlignment="1" applyProtection="1">
      <alignment horizontal="center" vertical="top" wrapText="1"/>
      <protection locked="0"/>
    </xf>
    <xf numFmtId="0" fontId="5" fillId="0" borderId="1" xfId="1" applyFont="1" applyBorder="1" applyAlignment="1" applyProtection="1">
      <alignment horizontal="left" vertical="top" wrapText="1"/>
      <protection locked="0"/>
    </xf>
    <xf numFmtId="40" fontId="5" fillId="0" borderId="7" xfId="2" applyNumberFormat="1" applyFont="1" applyBorder="1" applyAlignment="1" applyProtection="1">
      <alignment horizontal="center" vertical="center" wrapText="1"/>
      <protection locked="0"/>
    </xf>
    <xf numFmtId="40" fontId="5" fillId="0" borderId="8" xfId="2" applyNumberFormat="1" applyFont="1" applyBorder="1" applyAlignment="1" applyProtection="1">
      <alignment horizontal="center" vertical="center" wrapText="1"/>
      <protection locked="0"/>
    </xf>
    <xf numFmtId="40" fontId="5" fillId="0" borderId="1" xfId="2" applyNumberFormat="1" applyFont="1" applyBorder="1" applyAlignment="1" applyProtection="1">
      <alignment horizontal="center" vertical="center"/>
      <protection locked="0"/>
    </xf>
    <xf numFmtId="16" fontId="8" fillId="0" borderId="0" xfId="1" applyNumberFormat="1" applyFont="1" applyAlignment="1" applyProtection="1">
      <alignment vertical="top" wrapText="1"/>
      <protection locked="0"/>
    </xf>
    <xf numFmtId="0" fontId="8" fillId="0" borderId="0" xfId="1" applyFont="1"/>
    <xf numFmtId="40" fontId="8" fillId="0" borderId="0" xfId="1" applyNumberFormat="1" applyFont="1" applyAlignment="1">
      <alignment horizontal="center"/>
    </xf>
    <xf numFmtId="40" fontId="8" fillId="4" borderId="0" xfId="1" applyNumberFormat="1" applyFont="1" applyFill="1" applyAlignment="1">
      <alignment horizont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0" fontId="5" fillId="0" borderId="0" xfId="2" applyNumberFormat="1" applyFont="1" applyFill="1" applyBorder="1" applyAlignment="1" applyProtection="1">
      <alignment horizontal="center" vertical="center" wrapText="1"/>
      <protection locked="0"/>
    </xf>
    <xf numFmtId="40" fontId="0" fillId="6" borderId="0" xfId="0" applyNumberFormat="1" applyFill="1"/>
  </cellXfs>
  <cellStyles count="3">
    <cellStyle name="Comma 2" xfId="2" xr:uid="{43151FD5-A4C7-45A1-9330-88737F5DC9CE}"/>
    <cellStyle name="Normal" xfId="0" builtinId="0"/>
    <cellStyle name="Normal 2" xfId="1" xr:uid="{772A2471-55FB-4185-932C-223BD789E9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358588</xdr:colOff>
      <xdr:row>3</xdr:row>
      <xdr:rowOff>313765</xdr:rowOff>
    </xdr:from>
    <xdr:to>
      <xdr:col>5</xdr:col>
      <xdr:colOff>1912470</xdr:colOff>
      <xdr:row>3</xdr:row>
      <xdr:rowOff>2158738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62AD9B03-13D2-2E92-9F25-4C114EA07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0" y="1195294"/>
          <a:ext cx="1553882" cy="1844973"/>
        </a:xfrm>
        <a:prstGeom prst="rect">
          <a:avLst/>
        </a:prstGeom>
      </xdr:spPr>
    </xdr:pic>
    <xdr:clientData/>
  </xdr:twoCellAnchor>
  <xdr:twoCellAnchor editAs="oneCell">
    <xdr:from>
      <xdr:col>5</xdr:col>
      <xdr:colOff>104589</xdr:colOff>
      <xdr:row>4</xdr:row>
      <xdr:rowOff>209177</xdr:rowOff>
    </xdr:from>
    <xdr:to>
      <xdr:col>5</xdr:col>
      <xdr:colOff>986118</xdr:colOff>
      <xdr:row>4</xdr:row>
      <xdr:rowOff>2152332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19C16A0D-BBB8-0647-583A-AA9E0CE88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18001" y="3600824"/>
          <a:ext cx="881529" cy="1943155"/>
        </a:xfrm>
        <a:prstGeom prst="rect">
          <a:avLst/>
        </a:prstGeom>
      </xdr:spPr>
    </xdr:pic>
    <xdr:clientData/>
  </xdr:twoCellAnchor>
  <xdr:twoCellAnchor editAs="oneCell">
    <xdr:from>
      <xdr:col>5</xdr:col>
      <xdr:colOff>776942</xdr:colOff>
      <xdr:row>4</xdr:row>
      <xdr:rowOff>164354</xdr:rowOff>
    </xdr:from>
    <xdr:to>
      <xdr:col>5</xdr:col>
      <xdr:colOff>1688354</xdr:colOff>
      <xdr:row>4</xdr:row>
      <xdr:rowOff>2173526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3F44AE9F-CA57-22B2-AEFC-58BE665F1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90354" y="3556001"/>
          <a:ext cx="911412" cy="2009172"/>
        </a:xfrm>
        <a:prstGeom prst="rect">
          <a:avLst/>
        </a:prstGeom>
      </xdr:spPr>
    </xdr:pic>
    <xdr:clientData/>
  </xdr:twoCellAnchor>
  <xdr:twoCellAnchor editAs="oneCell">
    <xdr:from>
      <xdr:col>5</xdr:col>
      <xdr:colOff>1419412</xdr:colOff>
      <xdr:row>4</xdr:row>
      <xdr:rowOff>194236</xdr:rowOff>
    </xdr:from>
    <xdr:to>
      <xdr:col>5</xdr:col>
      <xdr:colOff>2350745</xdr:colOff>
      <xdr:row>4</xdr:row>
      <xdr:rowOff>2226236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7F0AEC49-8D0A-E877-3BEE-8091CA4AE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32824" y="3585883"/>
          <a:ext cx="931333" cy="2032000"/>
        </a:xfrm>
        <a:prstGeom prst="rect">
          <a:avLst/>
        </a:prstGeom>
      </xdr:spPr>
    </xdr:pic>
    <xdr:clientData/>
  </xdr:twoCellAnchor>
  <xdr:twoCellAnchor editAs="oneCell">
    <xdr:from>
      <xdr:col>5</xdr:col>
      <xdr:colOff>59766</xdr:colOff>
      <xdr:row>5</xdr:row>
      <xdr:rowOff>179294</xdr:rowOff>
    </xdr:from>
    <xdr:to>
      <xdr:col>5</xdr:col>
      <xdr:colOff>1714946</xdr:colOff>
      <xdr:row>5</xdr:row>
      <xdr:rowOff>2181411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BC8CB59-E268-6FFB-D3A7-BA77063C4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08707" y="6081059"/>
          <a:ext cx="1655180" cy="2002117"/>
        </a:xfrm>
        <a:prstGeom prst="rect">
          <a:avLst/>
        </a:prstGeom>
      </xdr:spPr>
    </xdr:pic>
    <xdr:clientData/>
  </xdr:twoCellAnchor>
  <xdr:twoCellAnchor editAs="oneCell">
    <xdr:from>
      <xdr:col>5</xdr:col>
      <xdr:colOff>567765</xdr:colOff>
      <xdr:row>5</xdr:row>
      <xdr:rowOff>403413</xdr:rowOff>
    </xdr:from>
    <xdr:to>
      <xdr:col>5</xdr:col>
      <xdr:colOff>2128818</xdr:colOff>
      <xdr:row>5</xdr:row>
      <xdr:rowOff>2360707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81DE8D14-59A1-F0A1-B160-1D81DD2C8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16706" y="6305178"/>
          <a:ext cx="1561053" cy="1957294"/>
        </a:xfrm>
        <a:prstGeom prst="rect">
          <a:avLst/>
        </a:prstGeom>
      </xdr:spPr>
    </xdr:pic>
    <xdr:clientData/>
  </xdr:twoCellAnchor>
  <xdr:twoCellAnchor editAs="oneCell">
    <xdr:from>
      <xdr:col>5</xdr:col>
      <xdr:colOff>119530</xdr:colOff>
      <xdr:row>6</xdr:row>
      <xdr:rowOff>134471</xdr:rowOff>
    </xdr:from>
    <xdr:to>
      <xdr:col>5</xdr:col>
      <xdr:colOff>1546446</xdr:colOff>
      <xdr:row>6</xdr:row>
      <xdr:rowOff>2226236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963C3341-87A0-FA86-2DFE-2D28FE3AB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68471" y="8546353"/>
          <a:ext cx="1426916" cy="2091765"/>
        </a:xfrm>
        <a:prstGeom prst="rect">
          <a:avLst/>
        </a:prstGeom>
      </xdr:spPr>
    </xdr:pic>
    <xdr:clientData/>
  </xdr:twoCellAnchor>
  <xdr:twoCellAnchor editAs="oneCell">
    <xdr:from>
      <xdr:col>5</xdr:col>
      <xdr:colOff>463177</xdr:colOff>
      <xdr:row>6</xdr:row>
      <xdr:rowOff>134470</xdr:rowOff>
    </xdr:from>
    <xdr:to>
      <xdr:col>5</xdr:col>
      <xdr:colOff>2032000</xdr:colOff>
      <xdr:row>6</xdr:row>
      <xdr:rowOff>2449525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DD12CCE2-4F42-8DEE-01F2-D8A9D986B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812118" y="8546352"/>
          <a:ext cx="1568823" cy="2315055"/>
        </a:xfrm>
        <a:prstGeom prst="rect">
          <a:avLst/>
        </a:prstGeom>
      </xdr:spPr>
    </xdr:pic>
    <xdr:clientData/>
  </xdr:twoCellAnchor>
  <xdr:twoCellAnchor editAs="oneCell">
    <xdr:from>
      <xdr:col>5</xdr:col>
      <xdr:colOff>971178</xdr:colOff>
      <xdr:row>6</xdr:row>
      <xdr:rowOff>74706</xdr:rowOff>
    </xdr:from>
    <xdr:to>
      <xdr:col>5</xdr:col>
      <xdr:colOff>2360708</xdr:colOff>
      <xdr:row>6</xdr:row>
      <xdr:rowOff>2351337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6A133CB6-7177-4516-13C8-2BB771E38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320119" y="8486588"/>
          <a:ext cx="1389530" cy="2276631"/>
        </a:xfrm>
        <a:prstGeom prst="rect">
          <a:avLst/>
        </a:prstGeom>
      </xdr:spPr>
    </xdr:pic>
    <xdr:clientData/>
  </xdr:twoCellAnchor>
  <xdr:twoCellAnchor editAs="oneCell">
    <xdr:from>
      <xdr:col>5</xdr:col>
      <xdr:colOff>971178</xdr:colOff>
      <xdr:row>5</xdr:row>
      <xdr:rowOff>268941</xdr:rowOff>
    </xdr:from>
    <xdr:to>
      <xdr:col>5</xdr:col>
      <xdr:colOff>2360708</xdr:colOff>
      <xdr:row>5</xdr:row>
      <xdr:rowOff>2363364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2AA7FFA-62B6-F752-C335-EBA2F50D1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320119" y="6170706"/>
          <a:ext cx="1389530" cy="2094423"/>
        </a:xfrm>
        <a:prstGeom prst="rect">
          <a:avLst/>
        </a:prstGeom>
      </xdr:spPr>
    </xdr:pic>
    <xdr:clientData/>
  </xdr:twoCellAnchor>
  <xdr:twoCellAnchor editAs="oneCell">
    <xdr:from>
      <xdr:col>5</xdr:col>
      <xdr:colOff>283882</xdr:colOff>
      <xdr:row>7</xdr:row>
      <xdr:rowOff>209176</xdr:rowOff>
    </xdr:from>
    <xdr:to>
      <xdr:col>5</xdr:col>
      <xdr:colOff>2271059</xdr:colOff>
      <xdr:row>7</xdr:row>
      <xdr:rowOff>2298497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AD97F407-0CB4-85A2-1B6D-AF0DCC9A8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632823" y="11131176"/>
          <a:ext cx="1987177" cy="2089321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26</xdr:col>
      <xdr:colOff>305207</xdr:colOff>
      <xdr:row>6</xdr:row>
      <xdr:rowOff>252658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87CAB466-BA24-5238-4D28-EAD5B85F5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701059" y="881529"/>
          <a:ext cx="8268854" cy="7783011"/>
        </a:xfrm>
        <a:prstGeom prst="rect">
          <a:avLst/>
        </a:prstGeom>
      </xdr:spPr>
    </xdr:pic>
    <xdr:clientData/>
  </xdr:twoCellAnchor>
  <xdr:twoCellAnchor editAs="oneCell">
    <xdr:from>
      <xdr:col>8</xdr:col>
      <xdr:colOff>462985</xdr:colOff>
      <xdr:row>7</xdr:row>
      <xdr:rowOff>734457</xdr:rowOff>
    </xdr:from>
    <xdr:to>
      <xdr:col>15</xdr:col>
      <xdr:colOff>265712</xdr:colOff>
      <xdr:row>18</xdr:row>
      <xdr:rowOff>104921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22B272-F918-F735-4C04-1AC4BF0A6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112624" y="11677879"/>
          <a:ext cx="4044221" cy="41077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67D2-E107-41A2-854F-A40DEFA6CB8C}">
  <dimension ref="B1:AA23"/>
  <sheetViews>
    <sheetView zoomScale="56" zoomScaleNormal="70" workbookViewId="0">
      <selection activeCell="I6" sqref="I6:I19"/>
    </sheetView>
  </sheetViews>
  <sheetFormatPr defaultColWidth="8.88671875" defaultRowHeight="15" x14ac:dyDescent="0.35"/>
  <cols>
    <col min="1" max="3" width="8.88671875" style="5"/>
    <col min="4" max="4" width="17.21875" style="3" customWidth="1"/>
    <col min="5" max="5" width="10.88671875" style="3" customWidth="1"/>
    <col min="6" max="9" width="17.21875" style="3" customWidth="1"/>
    <col min="10" max="11" width="20" style="3" customWidth="1"/>
    <col min="12" max="14" width="17.21875" style="3" customWidth="1"/>
    <col min="15" max="15" width="20.33203125" style="5" customWidth="1"/>
    <col min="16" max="16" width="22.109375" style="5" customWidth="1"/>
    <col min="17" max="17" width="18.5546875" style="5" customWidth="1"/>
    <col min="18" max="19" width="15.21875" style="5" customWidth="1"/>
    <col min="20" max="20" width="17.109375" style="5" customWidth="1"/>
    <col min="21" max="21" width="16" style="5" customWidth="1"/>
    <col min="22" max="22" width="16.21875" style="5" customWidth="1"/>
    <col min="23" max="23" width="14.44140625" style="5" customWidth="1"/>
    <col min="24" max="16384" width="8.88671875" style="5"/>
  </cols>
  <sheetData>
    <row r="1" spans="2:27" x14ac:dyDescent="0.35">
      <c r="B1" s="49" t="s">
        <v>0</v>
      </c>
      <c r="C1" s="49"/>
      <c r="D1" s="47" t="s">
        <v>6</v>
      </c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</row>
    <row r="2" spans="2:27" s="3" customFormat="1" x14ac:dyDescent="0.3">
      <c r="B2" s="49"/>
      <c r="C2" s="49"/>
      <c r="D2" s="8" t="s">
        <v>8</v>
      </c>
      <c r="E2" s="8"/>
      <c r="F2" s="8" t="s">
        <v>9</v>
      </c>
      <c r="G2" s="8"/>
      <c r="H2" s="8" t="s">
        <v>10</v>
      </c>
      <c r="I2" s="8"/>
      <c r="J2" s="8" t="s">
        <v>11</v>
      </c>
      <c r="K2" s="8"/>
      <c r="L2" s="8" t="s">
        <v>12</v>
      </c>
      <c r="M2" s="8"/>
      <c r="N2" s="8" t="s">
        <v>13</v>
      </c>
      <c r="O2" s="8"/>
      <c r="P2" s="8" t="s">
        <v>25</v>
      </c>
      <c r="Q2" s="8"/>
      <c r="R2" s="8" t="s">
        <v>8</v>
      </c>
      <c r="S2" s="8"/>
      <c r="T2" s="8" t="s">
        <v>9</v>
      </c>
      <c r="U2" s="8"/>
      <c r="V2" s="8" t="s">
        <v>10</v>
      </c>
      <c r="W2" s="8"/>
      <c r="X2" s="8" t="s">
        <v>11</v>
      </c>
      <c r="Y2" s="8"/>
      <c r="Z2" s="8" t="s">
        <v>12</v>
      </c>
      <c r="AA2" s="8"/>
    </row>
    <row r="3" spans="2:27" s="3" customFormat="1" x14ac:dyDescent="0.3">
      <c r="B3" s="1" t="s">
        <v>1</v>
      </c>
      <c r="C3" s="1" t="s">
        <v>2</v>
      </c>
      <c r="D3" s="8">
        <v>19</v>
      </c>
      <c r="E3" s="8" t="s">
        <v>7</v>
      </c>
      <c r="F3" s="8">
        <v>20</v>
      </c>
      <c r="G3" s="8"/>
      <c r="H3" s="8">
        <v>21</v>
      </c>
      <c r="I3" s="8"/>
      <c r="J3" s="8">
        <v>22</v>
      </c>
      <c r="K3" s="8"/>
      <c r="L3" s="8">
        <v>23</v>
      </c>
      <c r="M3" s="8"/>
      <c r="N3" s="8">
        <v>24</v>
      </c>
      <c r="O3" s="8"/>
      <c r="P3" s="8">
        <v>24</v>
      </c>
      <c r="Q3" s="8"/>
      <c r="R3" s="8">
        <v>25</v>
      </c>
      <c r="S3" s="8"/>
      <c r="T3" s="8">
        <v>26</v>
      </c>
      <c r="U3" s="8"/>
      <c r="V3" s="8">
        <v>27</v>
      </c>
      <c r="W3" s="8"/>
      <c r="X3" s="8">
        <v>28</v>
      </c>
      <c r="Y3" s="8"/>
      <c r="Z3" s="8">
        <v>28</v>
      </c>
      <c r="AA3" s="8"/>
    </row>
    <row r="4" spans="2:27" s="3" customFormat="1" x14ac:dyDescent="0.3">
      <c r="B4" s="15">
        <v>0.20833333333333334</v>
      </c>
      <c r="C4" s="15">
        <v>0.25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2:27" s="3" customFormat="1" x14ac:dyDescent="0.3">
      <c r="B5" s="15">
        <v>0.25</v>
      </c>
      <c r="C5" s="15">
        <v>0.29166666666666669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2:27" ht="30" customHeight="1" x14ac:dyDescent="0.35">
      <c r="B6" s="6">
        <v>0.29166666666666669</v>
      </c>
      <c r="C6" s="6">
        <v>0.33333333333333331</v>
      </c>
      <c r="D6" s="2"/>
      <c r="E6" s="2"/>
      <c r="F6" s="50" t="s">
        <v>14</v>
      </c>
      <c r="G6" s="50">
        <v>252</v>
      </c>
      <c r="H6" s="50" t="s">
        <v>15</v>
      </c>
      <c r="I6" s="50">
        <f>218+40</f>
        <v>258</v>
      </c>
      <c r="J6" s="43" t="s">
        <v>46</v>
      </c>
      <c r="K6" s="2"/>
      <c r="L6" s="43" t="s">
        <v>22</v>
      </c>
      <c r="M6" s="50">
        <v>70</v>
      </c>
      <c r="N6" s="50" t="s">
        <v>18</v>
      </c>
      <c r="O6" s="2"/>
      <c r="P6" s="50" t="s">
        <v>26</v>
      </c>
      <c r="Q6" s="2"/>
      <c r="R6" s="50" t="s">
        <v>28</v>
      </c>
      <c r="S6" s="2"/>
      <c r="T6" s="50" t="s">
        <v>29</v>
      </c>
      <c r="U6" s="2">
        <v>35</v>
      </c>
      <c r="V6" s="43" t="s">
        <v>43</v>
      </c>
      <c r="W6" s="2"/>
      <c r="X6" s="43" t="s">
        <v>41</v>
      </c>
      <c r="Y6" s="2"/>
      <c r="Z6" s="43" t="s">
        <v>38</v>
      </c>
      <c r="AA6" s="2"/>
    </row>
    <row r="7" spans="2:27" ht="15" customHeight="1" x14ac:dyDescent="0.35">
      <c r="B7" s="6">
        <v>0.33333333333333331</v>
      </c>
      <c r="C7" s="6">
        <v>0.375</v>
      </c>
      <c r="D7" s="2"/>
      <c r="E7" s="2"/>
      <c r="F7" s="46"/>
      <c r="G7" s="46"/>
      <c r="H7" s="46"/>
      <c r="I7" s="46"/>
      <c r="J7" s="44"/>
      <c r="L7" s="44"/>
      <c r="M7" s="46"/>
      <c r="N7" s="46"/>
      <c r="O7" s="2"/>
      <c r="P7" s="46"/>
      <c r="Q7" s="2"/>
      <c r="R7" s="46"/>
      <c r="S7" s="2"/>
      <c r="T7" s="46"/>
      <c r="U7" s="2"/>
      <c r="V7" s="44"/>
      <c r="W7" s="2"/>
      <c r="X7" s="44"/>
      <c r="Y7" s="2"/>
      <c r="Z7" s="44"/>
      <c r="AA7" s="2"/>
    </row>
    <row r="8" spans="2:27" ht="25.95" customHeight="1" x14ac:dyDescent="0.35">
      <c r="B8" s="6">
        <v>0.375</v>
      </c>
      <c r="C8" s="6">
        <v>0.41666666666666702</v>
      </c>
      <c r="D8" s="2"/>
      <c r="E8" s="12"/>
      <c r="F8" s="46"/>
      <c r="G8" s="46"/>
      <c r="H8" s="46"/>
      <c r="I8" s="46"/>
      <c r="J8" s="44"/>
      <c r="K8" s="19"/>
      <c r="L8" s="44"/>
      <c r="M8" s="46"/>
      <c r="N8" s="51"/>
      <c r="O8" s="9"/>
      <c r="P8" s="51"/>
      <c r="Q8" s="9"/>
      <c r="R8" s="46"/>
      <c r="S8" s="9"/>
      <c r="T8" s="46"/>
      <c r="U8" s="9"/>
      <c r="V8" s="44"/>
      <c r="W8" s="9"/>
      <c r="X8" s="44"/>
      <c r="Y8" s="9"/>
      <c r="Z8" s="44"/>
      <c r="AA8" s="9"/>
    </row>
    <row r="9" spans="2:27" x14ac:dyDescent="0.35">
      <c r="B9" s="6">
        <v>0.41666666666666669</v>
      </c>
      <c r="C9" s="6">
        <v>0.45833333333333298</v>
      </c>
      <c r="D9" s="2"/>
      <c r="E9" s="13"/>
      <c r="F9" s="46"/>
      <c r="G9" s="46"/>
      <c r="H9" s="46"/>
      <c r="I9" s="46"/>
      <c r="J9" s="22" t="s">
        <v>47</v>
      </c>
      <c r="K9" s="19"/>
      <c r="L9" s="44"/>
      <c r="M9" s="46"/>
      <c r="N9" s="50" t="s">
        <v>19</v>
      </c>
      <c r="O9" s="13"/>
      <c r="P9" s="50" t="s">
        <v>27</v>
      </c>
      <c r="Q9" s="46">
        <v>140</v>
      </c>
      <c r="R9" s="46"/>
      <c r="S9" s="19"/>
      <c r="T9" s="46"/>
      <c r="U9" s="46"/>
      <c r="V9" s="44"/>
      <c r="W9" s="19"/>
      <c r="X9" s="44"/>
      <c r="Y9" s="19"/>
      <c r="Z9" s="44"/>
      <c r="AA9" s="19"/>
    </row>
    <row r="10" spans="2:27" x14ac:dyDescent="0.35">
      <c r="B10" s="6">
        <v>0.45833333333333298</v>
      </c>
      <c r="C10" s="6">
        <v>0.5</v>
      </c>
      <c r="D10" s="2"/>
      <c r="E10" s="13"/>
      <c r="F10" s="46"/>
      <c r="G10" s="46"/>
      <c r="H10" s="46"/>
      <c r="I10" s="46"/>
      <c r="J10" s="22"/>
      <c r="K10" s="19"/>
      <c r="L10" s="44"/>
      <c r="M10" s="46"/>
      <c r="N10" s="46"/>
      <c r="O10" s="13"/>
      <c r="P10" s="46"/>
      <c r="Q10" s="46"/>
      <c r="R10" s="46"/>
      <c r="S10" s="19"/>
      <c r="T10" s="46"/>
      <c r="U10" s="46"/>
      <c r="V10" s="44"/>
      <c r="X10" s="44"/>
      <c r="Z10" s="44"/>
    </row>
    <row r="11" spans="2:27" x14ac:dyDescent="0.35">
      <c r="B11" s="6">
        <v>0.5</v>
      </c>
      <c r="C11" s="6">
        <v>0.54166666666666696</v>
      </c>
      <c r="D11" s="2"/>
      <c r="E11" s="13"/>
      <c r="F11" s="46"/>
      <c r="G11" s="46"/>
      <c r="H11" s="46"/>
      <c r="I11" s="46"/>
      <c r="J11" s="46" t="s">
        <v>24</v>
      </c>
      <c r="K11" s="19"/>
      <c r="L11" s="44"/>
      <c r="M11" s="46"/>
      <c r="N11" s="46"/>
      <c r="O11" s="13"/>
      <c r="P11" s="46"/>
      <c r="Q11" s="46"/>
      <c r="R11" s="46"/>
      <c r="S11" s="19"/>
      <c r="T11" s="46"/>
      <c r="U11" s="46"/>
      <c r="V11" s="44"/>
      <c r="X11" s="44"/>
      <c r="Z11" s="44"/>
    </row>
    <row r="12" spans="2:27" ht="14.4" customHeight="1" x14ac:dyDescent="0.35">
      <c r="B12" s="6">
        <v>0.54166666666666696</v>
      </c>
      <c r="C12" s="6">
        <v>0.58333333333333304</v>
      </c>
      <c r="D12" s="16"/>
      <c r="E12" s="10"/>
      <c r="F12" s="46"/>
      <c r="G12" s="46"/>
      <c r="H12" s="46"/>
      <c r="I12" s="46"/>
      <c r="J12" s="46"/>
      <c r="K12" s="19"/>
      <c r="L12" s="44"/>
      <c r="M12" s="46"/>
      <c r="N12" s="46"/>
      <c r="O12" s="13"/>
      <c r="P12" s="46"/>
      <c r="Q12" s="46"/>
      <c r="R12" s="46"/>
      <c r="S12" s="19"/>
      <c r="T12" s="46"/>
      <c r="U12" s="46"/>
      <c r="V12" s="44"/>
      <c r="X12" s="44"/>
      <c r="Z12" s="44"/>
    </row>
    <row r="13" spans="2:27" ht="28.2" customHeight="1" x14ac:dyDescent="0.35">
      <c r="B13" s="6">
        <v>0.58333333333333304</v>
      </c>
      <c r="C13" s="6">
        <v>0.625</v>
      </c>
      <c r="D13" s="16"/>
      <c r="E13" s="10"/>
      <c r="F13" s="46"/>
      <c r="G13" s="46"/>
      <c r="H13" s="46"/>
      <c r="I13" s="46"/>
      <c r="J13" s="22"/>
      <c r="K13" s="19"/>
      <c r="L13" s="44"/>
      <c r="M13" s="46"/>
      <c r="N13" s="51"/>
      <c r="O13" s="13"/>
      <c r="P13" s="46"/>
      <c r="Q13" s="46"/>
      <c r="R13" s="46"/>
      <c r="S13" s="19"/>
      <c r="T13" s="46"/>
      <c r="U13" s="46"/>
      <c r="V13" s="44"/>
      <c r="X13" s="44"/>
      <c r="Z13" s="44"/>
    </row>
    <row r="14" spans="2:27" x14ac:dyDescent="0.35">
      <c r="B14" s="6">
        <v>0.624999999999998</v>
      </c>
      <c r="C14" s="6">
        <v>0.66666666666666696</v>
      </c>
      <c r="D14" s="43" t="s">
        <v>34</v>
      </c>
      <c r="E14" s="43">
        <f>35+45</f>
        <v>80</v>
      </c>
      <c r="F14" s="46"/>
      <c r="G14" s="46"/>
      <c r="H14" s="46"/>
      <c r="I14" s="46"/>
      <c r="J14" s="22" t="s">
        <v>48</v>
      </c>
      <c r="K14" s="19"/>
      <c r="L14" s="44"/>
      <c r="M14" s="46"/>
      <c r="N14" s="2" t="s">
        <v>20</v>
      </c>
      <c r="O14" s="13"/>
      <c r="P14" s="46"/>
      <c r="Q14" s="46"/>
      <c r="R14" s="46"/>
      <c r="S14" s="19"/>
      <c r="T14" s="44" t="s">
        <v>42</v>
      </c>
      <c r="U14" s="46"/>
      <c r="V14" s="44"/>
      <c r="X14" s="44"/>
      <c r="Z14" s="44" t="s">
        <v>39</v>
      </c>
    </row>
    <row r="15" spans="2:27" ht="45" customHeight="1" x14ac:dyDescent="0.35">
      <c r="B15" s="6">
        <v>0.66666666666666496</v>
      </c>
      <c r="C15" s="6">
        <v>0.70833333333333304</v>
      </c>
      <c r="D15" s="44"/>
      <c r="E15" s="44"/>
      <c r="F15" s="46"/>
      <c r="G15" s="46"/>
      <c r="H15" s="46"/>
      <c r="I15" s="46"/>
      <c r="J15" s="44" t="s">
        <v>5</v>
      </c>
      <c r="K15" s="18">
        <v>60</v>
      </c>
      <c r="L15" s="19" t="s">
        <v>23</v>
      </c>
      <c r="M15" s="13"/>
      <c r="N15" s="2" t="s">
        <v>3</v>
      </c>
      <c r="O15" s="13"/>
      <c r="P15" s="46"/>
      <c r="Q15" s="46"/>
      <c r="R15" s="46"/>
      <c r="S15" s="19"/>
      <c r="T15" s="44"/>
      <c r="U15" s="46"/>
      <c r="V15" s="44"/>
      <c r="X15" s="44"/>
      <c r="Z15" s="44"/>
    </row>
    <row r="16" spans="2:27" ht="15" customHeight="1" x14ac:dyDescent="0.35">
      <c r="B16" s="6">
        <v>0.70833333333333104</v>
      </c>
      <c r="C16" s="6">
        <v>0.75</v>
      </c>
      <c r="D16" s="44"/>
      <c r="E16" s="44"/>
      <c r="F16" s="46"/>
      <c r="G16" s="46"/>
      <c r="H16" s="46"/>
      <c r="I16" s="46"/>
      <c r="J16" s="44"/>
      <c r="K16" s="19"/>
      <c r="L16" s="3" t="s">
        <v>45</v>
      </c>
      <c r="M16" s="10"/>
      <c r="N16" s="43" t="s">
        <v>21</v>
      </c>
      <c r="O16" s="10"/>
      <c r="P16" s="46"/>
      <c r="Q16" s="46"/>
      <c r="R16" s="46"/>
      <c r="S16" s="19"/>
      <c r="T16" s="44" t="s">
        <v>40</v>
      </c>
      <c r="U16" s="46"/>
      <c r="V16" s="44"/>
      <c r="X16" s="44"/>
      <c r="Z16" s="44"/>
    </row>
    <row r="17" spans="2:27" ht="30" customHeight="1" x14ac:dyDescent="0.35">
      <c r="B17" s="6">
        <v>0.749999999999997</v>
      </c>
      <c r="C17" s="6">
        <v>0.79166666666666696</v>
      </c>
      <c r="D17" s="44"/>
      <c r="E17" s="44"/>
      <c r="F17" s="46"/>
      <c r="G17" s="46"/>
      <c r="H17" s="46"/>
      <c r="I17" s="46"/>
      <c r="J17" s="17" t="s">
        <v>17</v>
      </c>
      <c r="K17" s="19"/>
      <c r="M17" s="10"/>
      <c r="N17" s="44"/>
      <c r="O17" s="10"/>
      <c r="P17" s="46"/>
      <c r="Q17" s="46"/>
      <c r="R17" s="46"/>
      <c r="S17" s="19"/>
      <c r="T17" s="44"/>
      <c r="U17" s="46"/>
      <c r="V17" s="44"/>
      <c r="X17" s="44"/>
      <c r="Z17" s="44"/>
    </row>
    <row r="18" spans="2:27" ht="30" customHeight="1" x14ac:dyDescent="0.35">
      <c r="B18" s="6">
        <v>0.79166666666666397</v>
      </c>
      <c r="C18" s="6">
        <v>0.83333333333333304</v>
      </c>
      <c r="D18" s="44"/>
      <c r="E18" s="44"/>
      <c r="F18" s="46"/>
      <c r="G18" s="46"/>
      <c r="H18" s="46"/>
      <c r="I18" s="46"/>
      <c r="J18" s="3" t="s">
        <v>49</v>
      </c>
      <c r="K18" s="10"/>
      <c r="L18" s="19"/>
      <c r="M18" s="10"/>
      <c r="N18" s="44"/>
      <c r="O18" s="10"/>
      <c r="P18" s="17"/>
      <c r="Q18" s="46"/>
      <c r="R18" s="46"/>
      <c r="S18" s="19"/>
      <c r="T18" s="44"/>
      <c r="U18" s="46"/>
      <c r="V18" s="44"/>
      <c r="X18" s="44"/>
      <c r="Z18" s="44"/>
    </row>
    <row r="19" spans="2:27" x14ac:dyDescent="0.35">
      <c r="B19" s="6">
        <v>0.83333333333333004</v>
      </c>
      <c r="C19" s="6">
        <v>0.875</v>
      </c>
      <c r="D19" s="45"/>
      <c r="E19" s="45"/>
      <c r="F19" s="46"/>
      <c r="G19" s="51"/>
      <c r="H19" s="46"/>
      <c r="I19" s="51"/>
      <c r="J19" s="4" t="s">
        <v>4</v>
      </c>
      <c r="K19" s="11"/>
      <c r="L19" s="19"/>
      <c r="M19" s="10"/>
      <c r="N19" s="45"/>
      <c r="O19" s="10"/>
      <c r="P19" s="17"/>
      <c r="Q19" s="10"/>
      <c r="R19" s="46"/>
      <c r="S19" s="10"/>
      <c r="T19" s="44"/>
      <c r="U19" s="10"/>
      <c r="V19" s="44"/>
      <c r="W19" s="19"/>
      <c r="X19" s="44"/>
      <c r="Y19" s="19"/>
      <c r="Z19" s="44"/>
      <c r="AA19" s="19"/>
    </row>
    <row r="20" spans="2:27" ht="30" customHeight="1" x14ac:dyDescent="0.35">
      <c r="B20" s="6">
        <v>0.874999999999996</v>
      </c>
      <c r="C20" s="6">
        <v>0.91666666666666696</v>
      </c>
      <c r="D20" s="40" t="s">
        <v>32</v>
      </c>
      <c r="E20" s="10"/>
      <c r="F20" s="51"/>
      <c r="G20" s="2"/>
      <c r="H20" s="51"/>
      <c r="I20" s="2"/>
      <c r="J20" s="2"/>
      <c r="K20" s="2">
        <v>275</v>
      </c>
      <c r="L20" s="19"/>
      <c r="M20" s="13"/>
      <c r="N20" s="2"/>
      <c r="O20" s="13"/>
      <c r="P20" s="18" t="s">
        <v>36</v>
      </c>
      <c r="Q20" s="13">
        <v>45</v>
      </c>
      <c r="R20" s="51"/>
      <c r="S20" s="13"/>
      <c r="T20" s="45"/>
      <c r="U20" s="13"/>
      <c r="V20" s="45"/>
      <c r="W20" s="19"/>
      <c r="X20" s="45"/>
      <c r="Y20" s="19"/>
      <c r="Z20" s="45"/>
      <c r="AA20" s="19"/>
    </row>
    <row r="21" spans="2:27" ht="102.6" customHeight="1" x14ac:dyDescent="0.35">
      <c r="B21" s="6">
        <v>0.91666666666666297</v>
      </c>
      <c r="C21" s="6">
        <v>0.95833333333333304</v>
      </c>
      <c r="D21" s="41"/>
      <c r="E21" s="11"/>
      <c r="F21" s="23" t="s">
        <v>16</v>
      </c>
      <c r="G21" s="2"/>
      <c r="H21" s="23" t="s">
        <v>16</v>
      </c>
      <c r="I21" s="2"/>
      <c r="J21" s="4" t="s">
        <v>44</v>
      </c>
      <c r="K21" s="2"/>
      <c r="L21" s="17" t="s">
        <v>35</v>
      </c>
      <c r="M21" s="14"/>
      <c r="N21" s="17" t="s">
        <v>35</v>
      </c>
      <c r="O21" s="14"/>
      <c r="P21" s="20" t="s">
        <v>37</v>
      </c>
      <c r="Q21" s="14">
        <v>10</v>
      </c>
      <c r="R21" s="3" t="s">
        <v>31</v>
      </c>
      <c r="S21" s="14"/>
      <c r="T21" s="3" t="s">
        <v>16</v>
      </c>
      <c r="U21" s="14">
        <v>278</v>
      </c>
      <c r="V21" s="3" t="s">
        <v>16</v>
      </c>
      <c r="W21" s="14"/>
      <c r="X21" s="3" t="s">
        <v>16</v>
      </c>
      <c r="Y21" s="14"/>
      <c r="Z21" s="3" t="s">
        <v>30</v>
      </c>
      <c r="AA21" s="14">
        <v>40</v>
      </c>
    </row>
    <row r="22" spans="2:27" x14ac:dyDescent="0.35">
      <c r="B22" s="6">
        <v>0.95833333333332904</v>
      </c>
      <c r="C22" s="6">
        <v>1</v>
      </c>
      <c r="D22" s="42"/>
      <c r="E22" s="4">
        <v>460.58</v>
      </c>
      <c r="F22" s="17"/>
      <c r="G22" s="2"/>
      <c r="H22" s="17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7" x14ac:dyDescent="0.35">
      <c r="B23" s="7" t="s">
        <v>33</v>
      </c>
      <c r="C23" s="21">
        <f>SUM(E23:AA23)</f>
        <v>2003.58</v>
      </c>
      <c r="D23" s="3" t="s">
        <v>7</v>
      </c>
      <c r="E23" s="3">
        <f>+SUM(E4:E22)</f>
        <v>540.57999999999993</v>
      </c>
      <c r="G23" s="3">
        <f>+SUM(G4:G22)</f>
        <v>252</v>
      </c>
      <c r="I23" s="3">
        <f>+SUM(I4:I22)</f>
        <v>258</v>
      </c>
      <c r="K23" s="3">
        <f>+SUM(K4:K22)</f>
        <v>335</v>
      </c>
      <c r="M23" s="3">
        <f t="shared" ref="M23:AA23" si="0">+SUM(M4:M22)</f>
        <v>70</v>
      </c>
      <c r="O23" s="3"/>
      <c r="P23" s="3"/>
      <c r="Q23" s="3">
        <f t="shared" si="0"/>
        <v>195</v>
      </c>
      <c r="R23" s="3"/>
      <c r="S23" s="3"/>
      <c r="T23" s="3"/>
      <c r="U23" s="3">
        <f t="shared" si="0"/>
        <v>313</v>
      </c>
      <c r="V23" s="3"/>
      <c r="W23" s="3"/>
      <c r="X23" s="3"/>
      <c r="Y23" s="3"/>
      <c r="Z23" s="3"/>
      <c r="AA23" s="3">
        <f t="shared" si="0"/>
        <v>40</v>
      </c>
    </row>
  </sheetData>
  <mergeCells count="29">
    <mergeCell ref="D1:Q1"/>
    <mergeCell ref="Q9:Q18"/>
    <mergeCell ref="B1:C2"/>
    <mergeCell ref="N16:N19"/>
    <mergeCell ref="N6:N8"/>
    <mergeCell ref="N9:N13"/>
    <mergeCell ref="J11:J12"/>
    <mergeCell ref="I6:I19"/>
    <mergeCell ref="G6:G19"/>
    <mergeCell ref="M6:M14"/>
    <mergeCell ref="D14:D19"/>
    <mergeCell ref="L6:L14"/>
    <mergeCell ref="F6:F20"/>
    <mergeCell ref="H6:H20"/>
    <mergeCell ref="E14:E19"/>
    <mergeCell ref="P6:P8"/>
    <mergeCell ref="D20:D22"/>
    <mergeCell ref="X6:X20"/>
    <mergeCell ref="Z14:Z20"/>
    <mergeCell ref="Z6:Z13"/>
    <mergeCell ref="U9:U18"/>
    <mergeCell ref="V6:V20"/>
    <mergeCell ref="P9:P17"/>
    <mergeCell ref="J6:J8"/>
    <mergeCell ref="J15:J16"/>
    <mergeCell ref="R6:R20"/>
    <mergeCell ref="T14:T15"/>
    <mergeCell ref="T6:T13"/>
    <mergeCell ref="T16:T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15E59-7F0A-4214-AB54-1C3F5A2A78B6}">
  <dimension ref="A1:G11"/>
  <sheetViews>
    <sheetView tabSelected="1" zoomScale="83" zoomScaleNormal="50" workbookViewId="0">
      <pane ySplit="3" topLeftCell="A8" activePane="bottomLeft" state="frozen"/>
      <selection pane="bottomLeft" activeCell="F15" sqref="F15"/>
    </sheetView>
  </sheetViews>
  <sheetFormatPr defaultRowHeight="14.4" x14ac:dyDescent="0.3"/>
  <cols>
    <col min="1" max="1" width="11.109375" customWidth="1"/>
    <col min="2" max="2" width="19.109375" customWidth="1"/>
    <col min="3" max="4" width="16.5546875" customWidth="1"/>
    <col min="5" max="5" width="14.5546875" customWidth="1"/>
    <col min="6" max="6" width="36.6640625" customWidth="1"/>
    <col min="7" max="7" width="31.6640625" bestFit="1" customWidth="1"/>
  </cols>
  <sheetData>
    <row r="1" spans="1:7" x14ac:dyDescent="0.3">
      <c r="A1" s="24"/>
      <c r="B1" s="24"/>
      <c r="C1" s="24"/>
      <c r="D1" s="24"/>
      <c r="E1" s="24"/>
      <c r="F1" s="24"/>
    </row>
    <row r="2" spans="1:7" x14ac:dyDescent="0.3">
      <c r="A2" s="25"/>
      <c r="B2" s="25"/>
      <c r="C2" s="25"/>
      <c r="D2" s="25"/>
      <c r="E2" s="25"/>
      <c r="F2" s="25"/>
    </row>
    <row r="3" spans="1:7" ht="40.799999999999997" customHeight="1" x14ac:dyDescent="0.3">
      <c r="A3" s="27" t="s">
        <v>51</v>
      </c>
      <c r="B3" s="27" t="s">
        <v>52</v>
      </c>
      <c r="C3" s="28" t="s">
        <v>53</v>
      </c>
      <c r="D3" s="29" t="s">
        <v>58</v>
      </c>
      <c r="E3" s="29" t="s">
        <v>54</v>
      </c>
      <c r="F3" s="30" t="s">
        <v>55</v>
      </c>
      <c r="G3" s="26" t="s">
        <v>50</v>
      </c>
    </row>
    <row r="4" spans="1:7" ht="198" customHeight="1" x14ac:dyDescent="0.3">
      <c r="A4" s="31">
        <v>45600</v>
      </c>
      <c r="B4" s="32" t="s">
        <v>56</v>
      </c>
      <c r="C4" s="33">
        <v>460.58</v>
      </c>
      <c r="D4" s="34">
        <f>C4/2</f>
        <v>230.29</v>
      </c>
      <c r="E4" s="34">
        <f>D4*G4</f>
        <v>4626.7103320000006</v>
      </c>
      <c r="F4" s="35"/>
      <c r="G4">
        <v>20.090800000000002</v>
      </c>
    </row>
    <row r="5" spans="1:7" ht="198" customHeight="1" x14ac:dyDescent="0.3">
      <c r="A5" s="31">
        <v>45595</v>
      </c>
      <c r="B5" s="32" t="s">
        <v>57</v>
      </c>
      <c r="C5" s="33">
        <v>252</v>
      </c>
      <c r="D5" s="34">
        <f>C5/2</f>
        <v>126</v>
      </c>
      <c r="E5" s="34">
        <f t="shared" ref="E5:E8" si="0">D5*G5</f>
        <v>2522.6208000000001</v>
      </c>
      <c r="F5" s="35"/>
      <c r="G5">
        <v>20.020800000000001</v>
      </c>
    </row>
    <row r="6" spans="1:7" ht="198" customHeight="1" x14ac:dyDescent="0.3">
      <c r="A6" s="31">
        <v>45597</v>
      </c>
      <c r="B6" s="32" t="s">
        <v>59</v>
      </c>
      <c r="C6" s="33">
        <v>218</v>
      </c>
      <c r="D6" s="34">
        <f t="shared" ref="D6:D8" si="1">C6/2</f>
        <v>109</v>
      </c>
      <c r="E6" s="34">
        <f t="shared" si="0"/>
        <v>2184.1202000000003</v>
      </c>
      <c r="F6" s="35"/>
      <c r="G6">
        <v>20.037800000000001</v>
      </c>
    </row>
    <row r="7" spans="1:7" ht="198" customHeight="1" x14ac:dyDescent="0.3">
      <c r="A7" s="31">
        <v>45597</v>
      </c>
      <c r="B7" s="32" t="s">
        <v>60</v>
      </c>
      <c r="C7" s="33">
        <v>40</v>
      </c>
      <c r="D7" s="34">
        <f t="shared" si="1"/>
        <v>20</v>
      </c>
      <c r="E7" s="34">
        <f t="shared" si="0"/>
        <v>400.75600000000003</v>
      </c>
      <c r="F7" s="35"/>
      <c r="G7">
        <v>20.037800000000001</v>
      </c>
    </row>
    <row r="8" spans="1:7" ht="198" customHeight="1" x14ac:dyDescent="0.3">
      <c r="A8" s="31">
        <v>45604</v>
      </c>
      <c r="B8" s="32" t="s">
        <v>61</v>
      </c>
      <c r="C8" s="33">
        <v>278.89999999999998</v>
      </c>
      <c r="D8" s="34">
        <f t="shared" si="1"/>
        <v>139.44999999999999</v>
      </c>
      <c r="E8" s="34">
        <f t="shared" si="0"/>
        <v>2764.972765</v>
      </c>
      <c r="F8" s="35"/>
      <c r="G8">
        <v>19.8277</v>
      </c>
    </row>
    <row r="9" spans="1:7" ht="45" customHeight="1" x14ac:dyDescent="0.3">
      <c r="A9" s="36"/>
      <c r="B9" s="37" t="s">
        <v>33</v>
      </c>
      <c r="C9" s="38">
        <f>+SUM(C4:C8)</f>
        <v>1249.48</v>
      </c>
      <c r="D9" s="38">
        <f>+SUM(D4:D8)</f>
        <v>624.74</v>
      </c>
      <c r="E9" s="39">
        <f>+SUM(E4:E8)</f>
        <v>12499.180097</v>
      </c>
      <c r="F9" s="37"/>
    </row>
    <row r="10" spans="1:7" x14ac:dyDescent="0.3">
      <c r="E10" s="52">
        <f>5443.22/2</f>
        <v>2721.61</v>
      </c>
    </row>
    <row r="11" spans="1:7" x14ac:dyDescent="0.3">
      <c r="E11" s="53">
        <f>E9-E10</f>
        <v>9777.5700969999998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Recipts</vt:lpstr>
    </vt:vector>
  </TitlesOfParts>
  <Company>Nissan Americas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Escobedo Reyes, Marycruz</dc:creator>
  <cp:keywords>Alliance;N-I;Nissan Internal</cp:keywords>
  <cp:lastModifiedBy>LA SL</cp:lastModifiedBy>
  <dcterms:created xsi:type="dcterms:W3CDTF">2024-01-05T00:33:19Z</dcterms:created>
  <dcterms:modified xsi:type="dcterms:W3CDTF">2024-11-18T19:28:37Z</dcterms:modified>
  <cp:category>N-I</cp:category>
</cp:coreProperties>
</file>