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portfolio/nfl-player-dashboard/"/>
    </mc:Choice>
  </mc:AlternateContent>
  <xr:revisionPtr revIDLastSave="0" documentId="13_ncr:1_{193D16DB-29B3-1944-A7CE-FEB6B2979779}" xr6:coauthVersionLast="47" xr6:coauthVersionMax="47" xr10:uidLastSave="{00000000-0000-0000-0000-000000000000}"/>
  <bookViews>
    <workbookView xWindow="34400" yWindow="500" windowWidth="34400" windowHeight="26920" xr2:uid="{1AA6B4C6-73AC-ED40-9BB5-631FA847C7F0}"/>
  </bookViews>
  <sheets>
    <sheet name="Dashboard" sheetId="8" r:id="rId1"/>
    <sheet name="Passing" sheetId="1" r:id="rId2"/>
    <sheet name="Rushing" sheetId="2" r:id="rId3"/>
    <sheet name="Receiving" sheetId="3" r:id="rId4"/>
    <sheet name="Kicking" sheetId="4" r:id="rId5"/>
    <sheet name="Defense" sheetId="5" r:id="rId6"/>
    <sheet name="Players" sheetId="6" r:id="rId7"/>
    <sheet name="Misc" sheetId="7" r:id="rId8"/>
  </sheets>
  <definedNames>
    <definedName name="_xlnm._FilterDatabase" localSheetId="5" hidden="1">Defense!$A$1:$AD$1</definedName>
    <definedName name="_xlnm._FilterDatabase" localSheetId="4" hidden="1">Kicking!$A$1:$Y$92</definedName>
    <definedName name="_xlnm._FilterDatabase" localSheetId="7" hidden="1">Misc!$A$1:$C$1</definedName>
    <definedName name="_xlnm._FilterDatabase" localSheetId="1" hidden="1">Passing!$A$1:$AB$207</definedName>
    <definedName name="_xlnm._FilterDatabase" localSheetId="6" hidden="1">Players!$A$1:$D$1</definedName>
    <definedName name="_xlnm._FilterDatabase" localSheetId="3" hidden="1">'Receiving'!$A$1:$T$987</definedName>
    <definedName name="_xlnm._FilterDatabase" localSheetId="2" hidden="1">'Rushing'!$A$1:$P$692</definedName>
    <definedName name="_xlchart.v1.0" hidden="1">Dashboard!$B$33</definedName>
    <definedName name="_xlchart.v1.1" hidden="1">Dashboard!$B$39:$B$40</definedName>
    <definedName name="_xlchart.v1.2" hidden="1">Dashboard!$B$5</definedName>
    <definedName name="_xlchart.v1.3" hidden="1">Dashboard!$K$12:$K$13</definedName>
    <definedName name="_xlchart.v1.4" hidden="1">Dashboard!$K$39:$K$40</definedName>
    <definedName name="_xlchart.v1.5" hidden="1">Dashboard!$B$33</definedName>
    <definedName name="_xlchart.v1.6" hidden="1">Dashboard!$B$39:$B$40</definedName>
    <definedName name="_xlchart.v1.7" hidden="1">Dashboard!$B$5</definedName>
    <definedName name="_xlchart.v1.8" hidden="1">Dashboard!$K$12:$K$13</definedName>
    <definedName name="_xlchart.v1.9" hidden="1">Dashboard!$K$39:$K$40</definedName>
    <definedName name="CustomStatsList">_xlfn.ANCHORARRAY(Misc!$E$2)</definedName>
    <definedName name="Position">Dashboard!$J$5</definedName>
    <definedName name="Scoring">Misc!$J$1:$K$18</definedName>
    <definedName name="SelectedPlayer">Dashboard!$B$5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8" l="1"/>
  <c r="J35" i="8"/>
  <c r="B35" i="8"/>
  <c r="K10" i="7"/>
  <c r="K9" i="7" a="1"/>
  <c r="K9" i="7" s="1"/>
  <c r="K6" i="7"/>
  <c r="K4" i="7"/>
  <c r="J17" i="7"/>
  <c r="J18" i="7"/>
  <c r="J16" i="7"/>
  <c r="J15" i="7"/>
  <c r="J14" i="7"/>
  <c r="J13" i="7"/>
  <c r="J12" i="7"/>
  <c r="J11" i="7"/>
  <c r="J7" i="7"/>
  <c r="J10" i="7"/>
  <c r="J9" i="7"/>
  <c r="J8" i="7"/>
  <c r="J6" i="7"/>
  <c r="J5" i="7"/>
  <c r="J4" i="7"/>
  <c r="J3" i="7"/>
  <c r="J2" i="7"/>
  <c r="J5" i="8"/>
  <c r="C8" i="8" s="1" a="1"/>
  <c r="C8" i="8" s="1"/>
  <c r="C35" i="8" s="1"/>
  <c r="I5" i="8"/>
  <c r="H5" i="8"/>
  <c r="B474" i="6"/>
  <c r="B184" i="6"/>
  <c r="B407" i="6"/>
  <c r="B30" i="6"/>
  <c r="B264" i="6"/>
  <c r="B247" i="6"/>
  <c r="B400" i="6"/>
  <c r="B639" i="6"/>
  <c r="B459" i="6"/>
  <c r="B473" i="6"/>
  <c r="B93" i="6"/>
  <c r="B81" i="6"/>
  <c r="B505" i="6"/>
  <c r="B38" i="6"/>
  <c r="B501" i="6"/>
  <c r="B108" i="6"/>
  <c r="B440" i="6"/>
  <c r="B408" i="6"/>
  <c r="B109" i="6"/>
  <c r="B236" i="6"/>
  <c r="B553" i="6"/>
  <c r="B27" i="6"/>
  <c r="B252" i="6"/>
  <c r="B549" i="6"/>
  <c r="B361" i="6"/>
  <c r="B134" i="6"/>
  <c r="B581" i="6"/>
  <c r="B571" i="6"/>
  <c r="B472" i="6"/>
  <c r="B175" i="6"/>
  <c r="B471" i="6"/>
  <c r="B66" i="6"/>
  <c r="AE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2" i="3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AB75" i="1"/>
  <c r="AB21" i="1"/>
  <c r="AB137" i="1"/>
  <c r="AB113" i="1"/>
  <c r="AB40" i="1"/>
  <c r="AB41" i="1"/>
  <c r="AB103" i="1"/>
  <c r="AB85" i="1"/>
  <c r="AB15" i="1"/>
  <c r="AB47" i="1"/>
  <c r="AB32" i="1"/>
  <c r="AB138" i="1"/>
  <c r="AB139" i="1"/>
  <c r="AB140" i="1"/>
  <c r="AB141" i="1"/>
  <c r="AB142" i="1"/>
  <c r="AB143" i="1"/>
  <c r="AB144" i="1"/>
  <c r="AB76" i="1"/>
  <c r="AB145" i="1"/>
  <c r="AB146" i="1"/>
  <c r="AB77" i="1"/>
  <c r="AB104" i="1"/>
  <c r="AB147" i="1"/>
  <c r="AB114" i="1"/>
  <c r="AB67" i="1"/>
  <c r="AB53" i="1"/>
  <c r="AB42" i="1"/>
  <c r="AB115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16" i="1"/>
  <c r="AB86" i="1"/>
  <c r="AB161" i="1"/>
  <c r="AB162" i="1"/>
  <c r="AB117" i="1"/>
  <c r="AB87" i="1"/>
  <c r="AB163" i="1"/>
  <c r="AB164" i="1"/>
  <c r="AB165" i="1"/>
  <c r="AB33" i="1"/>
  <c r="AB4" i="1"/>
  <c r="AB54" i="1"/>
  <c r="AB68" i="1"/>
  <c r="AB166" i="1"/>
  <c r="AB167" i="1"/>
  <c r="AB105" i="1"/>
  <c r="AB118" i="1"/>
  <c r="AB34" i="1"/>
  <c r="AB5" i="1"/>
  <c r="AB168" i="1"/>
  <c r="AB169" i="1"/>
  <c r="AB119" i="1"/>
  <c r="AB9" i="1"/>
  <c r="AB10" i="1"/>
  <c r="AB170" i="1"/>
  <c r="AB171" i="1"/>
  <c r="AB69" i="1"/>
  <c r="AB172" i="1"/>
  <c r="AB106" i="1"/>
  <c r="AB173" i="1"/>
  <c r="AB120" i="1"/>
  <c r="AB121" i="1"/>
  <c r="AB88" i="1"/>
  <c r="AB174" i="1"/>
  <c r="AB175" i="1"/>
  <c r="AB122" i="1"/>
  <c r="AB27" i="1"/>
  <c r="AB176" i="1"/>
  <c r="AB107" i="1"/>
  <c r="AB123" i="1"/>
  <c r="AB124" i="1"/>
  <c r="AB78" i="1"/>
  <c r="AB61" i="1"/>
  <c r="AB89" i="1"/>
  <c r="AB177" i="1"/>
  <c r="AB43" i="1"/>
  <c r="AB62" i="1"/>
  <c r="AB90" i="1"/>
  <c r="AB70" i="1"/>
  <c r="AB125" i="1"/>
  <c r="AB48" i="1"/>
  <c r="AB55" i="1"/>
  <c r="AB91" i="1"/>
  <c r="AB178" i="1"/>
  <c r="AB22" i="1"/>
  <c r="AB79" i="1"/>
  <c r="AB11" i="1"/>
  <c r="AB23" i="1"/>
  <c r="AB179" i="1"/>
  <c r="AB92" i="1"/>
  <c r="AB126" i="1"/>
  <c r="AB93" i="1"/>
  <c r="AB94" i="1"/>
  <c r="AB180" i="1"/>
  <c r="AB6" i="1"/>
  <c r="AB12" i="1"/>
  <c r="AB108" i="1"/>
  <c r="AB181" i="1"/>
  <c r="AB109" i="1"/>
  <c r="AB110" i="1"/>
  <c r="AB35" i="1"/>
  <c r="AB28" i="1"/>
  <c r="AB7" i="1"/>
  <c r="AB36" i="1"/>
  <c r="AB182" i="1"/>
  <c r="AB183" i="1"/>
  <c r="AB184" i="1"/>
  <c r="AB185" i="1"/>
  <c r="AB186" i="1"/>
  <c r="AB187" i="1"/>
  <c r="AB188" i="1"/>
  <c r="AB189" i="1"/>
  <c r="AB44" i="1"/>
  <c r="AB56" i="1"/>
  <c r="AB13" i="1"/>
  <c r="AB190" i="1"/>
  <c r="AB80" i="1"/>
  <c r="AB191" i="1"/>
  <c r="AB37" i="1"/>
  <c r="AB57" i="1"/>
  <c r="AB16" i="1"/>
  <c r="AB58" i="1"/>
  <c r="AB192" i="1"/>
  <c r="AB127" i="1"/>
  <c r="AB17" i="1"/>
  <c r="AB29" i="1"/>
  <c r="AB193" i="1"/>
  <c r="AB95" i="1"/>
  <c r="AB194" i="1"/>
  <c r="AB45" i="1"/>
  <c r="AB128" i="1"/>
  <c r="AB24" i="1"/>
  <c r="AB18" i="1"/>
  <c r="AB2" i="1"/>
  <c r="AB49" i="1"/>
  <c r="AB195" i="1"/>
  <c r="AB38" i="1"/>
  <c r="AB50" i="1"/>
  <c r="AB81" i="1"/>
  <c r="AB129" i="1"/>
  <c r="AB71" i="1"/>
  <c r="AB196" i="1"/>
  <c r="AB130" i="1"/>
  <c r="AB197" i="1"/>
  <c r="AB82" i="1"/>
  <c r="AB198" i="1"/>
  <c r="AB131" i="1"/>
  <c r="AB96" i="1"/>
  <c r="AB97" i="1"/>
  <c r="AB19" i="1"/>
  <c r="AB25" i="1"/>
  <c r="AB199" i="1"/>
  <c r="AB200" i="1"/>
  <c r="AB201" i="1"/>
  <c r="AB63" i="1"/>
  <c r="AB30" i="1"/>
  <c r="AB202" i="1"/>
  <c r="AB14" i="1"/>
  <c r="AB64" i="1"/>
  <c r="AB20" i="1"/>
  <c r="AB98" i="1"/>
  <c r="AB99" i="1"/>
  <c r="AB132" i="1"/>
  <c r="AB203" i="1"/>
  <c r="AB100" i="1"/>
  <c r="AB8" i="1"/>
  <c r="AB65" i="1"/>
  <c r="AB72" i="1"/>
  <c r="AB204" i="1"/>
  <c r="AB59" i="1"/>
  <c r="AB83" i="1"/>
  <c r="AB66" i="1"/>
  <c r="AB111" i="1"/>
  <c r="AB26" i="1"/>
  <c r="AB46" i="1"/>
  <c r="AB205" i="1"/>
  <c r="AB73" i="1"/>
  <c r="AB3" i="1"/>
  <c r="AB51" i="1"/>
  <c r="AB101" i="1"/>
  <c r="AB133" i="1"/>
  <c r="AB112" i="1"/>
  <c r="AB134" i="1"/>
  <c r="AB39" i="1"/>
  <c r="AB52" i="1"/>
  <c r="AB206" i="1"/>
  <c r="AB207" i="1"/>
  <c r="AB84" i="1"/>
  <c r="AB102" i="1"/>
  <c r="AB74" i="1"/>
  <c r="AB135" i="1"/>
  <c r="AB31" i="1"/>
  <c r="AB60" i="1"/>
  <c r="AB136" i="1"/>
  <c r="E669" i="3"/>
  <c r="E958" i="3"/>
  <c r="E928" i="3"/>
  <c r="E909" i="3"/>
  <c r="E899" i="3"/>
  <c r="E865" i="3"/>
  <c r="E804" i="3"/>
  <c r="E729" i="3"/>
  <c r="C37" i="8" a="1"/>
  <c r="I37" i="8" a="1"/>
  <c r="J37" i="8" a="1"/>
  <c r="J36" i="8" a="1"/>
  <c r="I36" i="8" a="1"/>
  <c r="C36" i="8" a="1"/>
  <c r="E8" i="8" l="1" a="1"/>
  <c r="E8" i="8" s="1"/>
  <c r="F8" i="8" a="1"/>
  <c r="F8" i="8" s="1"/>
  <c r="G8" i="8" a="1"/>
  <c r="G8" i="8" s="1"/>
  <c r="H8" i="8" a="1"/>
  <c r="H8" i="8" s="1"/>
  <c r="J10" i="8" a="1"/>
  <c r="J10" i="8" s="1"/>
  <c r="J13" i="8" s="1"/>
  <c r="I10" i="8" a="1"/>
  <c r="I10" i="8" s="1"/>
  <c r="I13" i="8" s="1"/>
  <c r="C10" i="8" a="1"/>
  <c r="C10" i="8" s="1"/>
  <c r="C13" i="8" s="1"/>
  <c r="J37" i="8"/>
  <c r="J40" i="8" s="1"/>
  <c r="I37" i="8"/>
  <c r="I40" i="8" s="1"/>
  <c r="C37" i="8"/>
  <c r="C40" i="8" s="1"/>
  <c r="J36" i="8"/>
  <c r="J39" i="8" s="1"/>
  <c r="I36" i="8"/>
  <c r="I39" i="8" s="1"/>
  <c r="C36" i="8"/>
  <c r="C39" i="8" s="1"/>
  <c r="D8" i="8" a="1"/>
  <c r="D8" i="8" s="1"/>
  <c r="C9" i="8" a="1"/>
  <c r="C9" i="8" s="1"/>
  <c r="C12" i="8" s="1"/>
  <c r="I9" i="8" a="1"/>
  <c r="I9" i="8" s="1"/>
  <c r="I12" i="8" s="1"/>
  <c r="J9" i="8" a="1"/>
  <c r="J9" i="8" s="1"/>
  <c r="J12" i="8" s="1"/>
  <c r="E2" i="7" a="1"/>
  <c r="E2" i="7" s="1"/>
  <c r="C3" i="5"/>
  <c r="C11" i="5"/>
  <c r="C19" i="5"/>
  <c r="C27" i="5"/>
  <c r="C35" i="5"/>
  <c r="C43" i="5"/>
  <c r="C51" i="5"/>
  <c r="C59" i="5"/>
  <c r="C4" i="5"/>
  <c r="C12" i="5"/>
  <c r="C20" i="5"/>
  <c r="C28" i="5"/>
  <c r="C36" i="5"/>
  <c r="C44" i="5"/>
  <c r="C13" i="5"/>
  <c r="C29" i="5"/>
  <c r="C37" i="5"/>
  <c r="C61" i="5"/>
  <c r="C22" i="5"/>
  <c r="C38" i="5"/>
  <c r="C62" i="5"/>
  <c r="C5" i="5"/>
  <c r="C6" i="5"/>
  <c r="C7" i="5"/>
  <c r="C15" i="5"/>
  <c r="C23" i="5"/>
  <c r="C31" i="5"/>
  <c r="C39" i="5"/>
  <c r="C47" i="5"/>
  <c r="C55" i="5"/>
  <c r="C63" i="5"/>
  <c r="C8" i="5"/>
  <c r="C16" i="5"/>
  <c r="C24" i="5"/>
  <c r="C32" i="5"/>
  <c r="C40" i="5"/>
  <c r="C48" i="5"/>
  <c r="C56" i="5"/>
  <c r="C64" i="5"/>
  <c r="C9" i="5"/>
  <c r="C17" i="5"/>
  <c r="C25" i="5"/>
  <c r="C33" i="5"/>
  <c r="C41" i="5"/>
  <c r="C49" i="5"/>
  <c r="C57" i="5"/>
  <c r="C65" i="5"/>
  <c r="C10" i="5"/>
  <c r="C18" i="5"/>
  <c r="C26" i="5"/>
  <c r="C34" i="5"/>
  <c r="C50" i="5"/>
  <c r="C58" i="5"/>
  <c r="C2" i="5"/>
  <c r="C52" i="5"/>
  <c r="C60" i="5"/>
  <c r="C21" i="5"/>
  <c r="C45" i="5"/>
  <c r="C53" i="5"/>
  <c r="C14" i="5"/>
  <c r="C30" i="5"/>
  <c r="C46" i="5"/>
  <c r="C54" i="5"/>
  <c r="C42" i="5"/>
  <c r="E37" i="8" a="1"/>
  <c r="F36" i="8" a="1"/>
  <c r="F37" i="8" a="1"/>
  <c r="D37" i="8" a="1"/>
  <c r="H36" i="8" a="1"/>
  <c r="H37" i="8" a="1"/>
  <c r="G36" i="8" a="1"/>
  <c r="G37" i="8" a="1"/>
  <c r="D36" i="8" a="1"/>
  <c r="E36" i="8" a="1"/>
  <c r="G35" i="8" l="1"/>
  <c r="F35" i="8"/>
  <c r="E35" i="8"/>
  <c r="D35" i="8"/>
  <c r="H35" i="8"/>
  <c r="H10" i="8" a="1"/>
  <c r="H10" i="8" s="1"/>
  <c r="H13" i="8" s="1"/>
  <c r="E10" i="8" a="1"/>
  <c r="E10" i="8" s="1"/>
  <c r="E13" i="8" s="1"/>
  <c r="D10" i="8" a="1"/>
  <c r="D10" i="8" s="1"/>
  <c r="D13" i="8" s="1"/>
  <c r="G10" i="8" a="1"/>
  <c r="G10" i="8" s="1"/>
  <c r="G13" i="8" s="1"/>
  <c r="F10" i="8" a="1"/>
  <c r="F10" i="8" s="1"/>
  <c r="F13" i="8" s="1"/>
  <c r="G37" i="8"/>
  <c r="G40" i="8" s="1"/>
  <c r="G36" i="8"/>
  <c r="G39" i="8" s="1"/>
  <c r="H37" i="8"/>
  <c r="H40" i="8" s="1"/>
  <c r="H36" i="8"/>
  <c r="H39" i="8" s="1"/>
  <c r="D37" i="8"/>
  <c r="D40" i="8" s="1"/>
  <c r="F37" i="8"/>
  <c r="F40" i="8" s="1"/>
  <c r="F36" i="8"/>
  <c r="F39" i="8" s="1"/>
  <c r="E37" i="8"/>
  <c r="E40" i="8" s="1"/>
  <c r="E36" i="8"/>
  <c r="E39" i="8" s="1"/>
  <c r="D36" i="8"/>
  <c r="D39" i="8" s="1"/>
  <c r="G9" i="8" a="1"/>
  <c r="G9" i="8" s="1"/>
  <c r="G12" i="8" s="1"/>
  <c r="E9" i="8" a="1"/>
  <c r="E9" i="8" s="1"/>
  <c r="E12" i="8" s="1"/>
  <c r="D9" i="8" a="1"/>
  <c r="D9" i="8" s="1"/>
  <c r="D12" i="8" s="1"/>
  <c r="F9" i="8" a="1"/>
  <c r="F9" i="8" s="1"/>
  <c r="F12" i="8" s="1"/>
  <c r="H9" i="8" a="1"/>
  <c r="H9" i="8" s="1"/>
  <c r="H12" i="8" s="1"/>
  <c r="K12" i="8" l="1"/>
  <c r="K13" i="8"/>
  <c r="K40" i="8"/>
  <c r="K39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<sst xmlns="http://schemas.openxmlformats.org/spreadsheetml/2006/main" count="8568" uniqueCount="981">
  <si>
    <t>Player</t>
  </si>
  <si>
    <t>Age</t>
  </si>
  <si>
    <t>TAM</t>
  </si>
  <si>
    <t>QB</t>
  </si>
  <si>
    <t>LAC</t>
  </si>
  <si>
    <t>Matthew Stafford</t>
  </si>
  <si>
    <t>LAR</t>
  </si>
  <si>
    <t>KAN</t>
  </si>
  <si>
    <t>Derek Carr</t>
  </si>
  <si>
    <t>LVR</t>
  </si>
  <si>
    <t>Joe Burrow</t>
  </si>
  <si>
    <t>CIN</t>
  </si>
  <si>
    <t>Dak Prescott</t>
  </si>
  <si>
    <t>DAL</t>
  </si>
  <si>
    <t>Josh Allen</t>
  </si>
  <si>
    <t>BUF</t>
  </si>
  <si>
    <t>MIN</t>
  </si>
  <si>
    <t>GNB</t>
  </si>
  <si>
    <t>Matt Ryan</t>
  </si>
  <si>
    <t>ATL</t>
  </si>
  <si>
    <t>Jimmy Garoppolo</t>
  </si>
  <si>
    <t>SFO</t>
  </si>
  <si>
    <t>NWE</t>
  </si>
  <si>
    <t>ARI</t>
  </si>
  <si>
    <t>Ben Roethlisberger</t>
  </si>
  <si>
    <t>PIT</t>
  </si>
  <si>
    <t>Ryan Tannehill</t>
  </si>
  <si>
    <t>TEN</t>
  </si>
  <si>
    <t>Trevor Lawrence</t>
  </si>
  <si>
    <t>JAX</t>
  </si>
  <si>
    <t>Carson Wentz</t>
  </si>
  <si>
    <t>IND</t>
  </si>
  <si>
    <t>Taylor Heinicke</t>
  </si>
  <si>
    <t>WAS</t>
  </si>
  <si>
    <t>Jared Goff</t>
  </si>
  <si>
    <t>DET</t>
  </si>
  <si>
    <t>Jalen Hurts</t>
  </si>
  <si>
    <t>PHI</t>
  </si>
  <si>
    <t>SEA</t>
  </si>
  <si>
    <t>Teddy Bridgewater</t>
  </si>
  <si>
    <t>DEN</t>
  </si>
  <si>
    <t>Baker Mayfield</t>
  </si>
  <si>
    <t>CLE</t>
  </si>
  <si>
    <t>BAL</t>
  </si>
  <si>
    <t>Davis Mills</t>
  </si>
  <si>
    <t>HOU</t>
  </si>
  <si>
    <t>Tua Tagovailoa</t>
  </si>
  <si>
    <t>MIA</t>
  </si>
  <si>
    <t>Sam Darnold</t>
  </si>
  <si>
    <t>CAR</t>
  </si>
  <si>
    <t>Daniel Jones</t>
  </si>
  <si>
    <t>NYG</t>
  </si>
  <si>
    <t>Zach Wilson</t>
  </si>
  <si>
    <t>NYJ</t>
  </si>
  <si>
    <t>Justin Fields</t>
  </si>
  <si>
    <t>CHI</t>
  </si>
  <si>
    <t>Andy Dalton</t>
  </si>
  <si>
    <t>Jacoby Brissett</t>
  </si>
  <si>
    <t>Jameis Winston</t>
  </si>
  <si>
    <t>NOR</t>
  </si>
  <si>
    <t>Trevor Siemian</t>
  </si>
  <si>
    <t>Tyler Huntley</t>
  </si>
  <si>
    <t>Taysom Hill</t>
  </si>
  <si>
    <t>Tyrod Taylor</t>
  </si>
  <si>
    <t>Mike White</t>
  </si>
  <si>
    <t>Mike Glennon</t>
  </si>
  <si>
    <t>Drew Lock</t>
  </si>
  <si>
    <t>Colt McCoy</t>
  </si>
  <si>
    <t>Geno Smith</t>
  </si>
  <si>
    <t>Cam Newton</t>
  </si>
  <si>
    <t>Josh Johnson</t>
  </si>
  <si>
    <t>2TM</t>
  </si>
  <si>
    <t>Trey Lance</t>
  </si>
  <si>
    <t>Tim Boyle</t>
  </si>
  <si>
    <t>Case Keenum</t>
  </si>
  <si>
    <t>Gardner Minshew II</t>
  </si>
  <si>
    <t>Cooper Rush</t>
  </si>
  <si>
    <t>Jordan Love</t>
  </si>
  <si>
    <t>P.J. Walker</t>
  </si>
  <si>
    <t>Joe Flacco</t>
  </si>
  <si>
    <t>Mason Rudolph</t>
  </si>
  <si>
    <t>Nick Foles</t>
  </si>
  <si>
    <t>Brian Hoyer</t>
  </si>
  <si>
    <t>Jake Fromm</t>
  </si>
  <si>
    <t>Garrett Gilbert</t>
  </si>
  <si>
    <t>Sean Mannion</t>
  </si>
  <si>
    <t>Brandon Allen</t>
  </si>
  <si>
    <t>Nick Mullens</t>
  </si>
  <si>
    <t>Ian Book</t>
  </si>
  <si>
    <t>Kyle Allen</t>
  </si>
  <si>
    <t>Cedrick Wilson Jr.</t>
  </si>
  <si>
    <t>WR</t>
  </si>
  <si>
    <t>Chad Henne</t>
  </si>
  <si>
    <t>Tom Kennedy</t>
  </si>
  <si>
    <t>Blaine Gabbert</t>
  </si>
  <si>
    <t>Tyler Boyd</t>
  </si>
  <si>
    <t>Jakobi Meyers</t>
  </si>
  <si>
    <t>Mitchell Trubisky</t>
  </si>
  <si>
    <t>Chris Streveler</t>
  </si>
  <si>
    <t>C.J. Beathard</t>
  </si>
  <si>
    <t>Christian Kirk</t>
  </si>
  <si>
    <t>Kendrick Bourne</t>
  </si>
  <si>
    <t>Jacob Eason</t>
  </si>
  <si>
    <t>Josh Rosen</t>
  </si>
  <si>
    <t>Kadarius Toney</t>
  </si>
  <si>
    <t>Dante Pettis</t>
  </si>
  <si>
    <t>Courtland Sutton</t>
  </si>
  <si>
    <t>Ryan Fitzpatrick</t>
  </si>
  <si>
    <t>Derrick Henry</t>
  </si>
  <si>
    <t>RB</t>
  </si>
  <si>
    <t>Kellen Mond</t>
  </si>
  <si>
    <t>John Wolford</t>
  </si>
  <si>
    <t>Ezekiel Elliott</t>
  </si>
  <si>
    <t>Marcus Mariota</t>
  </si>
  <si>
    <t>Greg Ward</t>
  </si>
  <si>
    <t>Kendall Hinton</t>
  </si>
  <si>
    <t>Danny Amendola</t>
  </si>
  <si>
    <t>Cole Beasley</t>
  </si>
  <si>
    <t>Chris Boswell</t>
  </si>
  <si>
    <t>K</t>
  </si>
  <si>
    <t>A.J. Brown</t>
  </si>
  <si>
    <t>Rex Burkhead</t>
  </si>
  <si>
    <t>Keelan Cole</t>
  </si>
  <si>
    <t>Leonard Fournette</t>
  </si>
  <si>
    <t>Feleipe Franks</t>
  </si>
  <si>
    <t>Mike Gesicki</t>
  </si>
  <si>
    <t>TE</t>
  </si>
  <si>
    <t>David Montgomery</t>
  </si>
  <si>
    <t>Cordarrelle Patterson</t>
  </si>
  <si>
    <t>Brett Rypien</t>
  </si>
  <si>
    <t>D'Andre Swift</t>
  </si>
  <si>
    <t>Albert Wilson</t>
  </si>
  <si>
    <t>Brandon Zylstra</t>
  </si>
  <si>
    <t>Season</t>
  </si>
  <si>
    <t>Antonio Gibson</t>
  </si>
  <si>
    <t>Josh Jacobs</t>
  </si>
  <si>
    <t>Sony Michel</t>
  </si>
  <si>
    <t>Elijah Mitchell</t>
  </si>
  <si>
    <t>Austin Ekeler</t>
  </si>
  <si>
    <t>Melvin Gordon</t>
  </si>
  <si>
    <t>Javonte Williams</t>
  </si>
  <si>
    <t>Damien Harris</t>
  </si>
  <si>
    <t>Devin Singletary</t>
  </si>
  <si>
    <t>AJ Dillon</t>
  </si>
  <si>
    <t>Myles Gaskin</t>
  </si>
  <si>
    <t>Chuba Hubbard</t>
  </si>
  <si>
    <t>Aaron Jones</t>
  </si>
  <si>
    <t>James Robinson</t>
  </si>
  <si>
    <t>Saquon Barkley</t>
  </si>
  <si>
    <t>Mark Ingram</t>
  </si>
  <si>
    <t>Jamaal Williams</t>
  </si>
  <si>
    <t>Darrell Henderson</t>
  </si>
  <si>
    <t>Michael Carter</t>
  </si>
  <si>
    <t>Devontae Booker</t>
  </si>
  <si>
    <t>Darrel Williams</t>
  </si>
  <si>
    <t>Mike Davis</t>
  </si>
  <si>
    <t>Miles Sanders</t>
  </si>
  <si>
    <t>Alexander Mattison</t>
  </si>
  <si>
    <t>D'Onta Foreman</t>
  </si>
  <si>
    <t>Devonta Freeman</t>
  </si>
  <si>
    <t>Rhamondre Stevenson</t>
  </si>
  <si>
    <t>Tony Pollard</t>
  </si>
  <si>
    <t>Clyde Edwards-Helaire</t>
  </si>
  <si>
    <t>Latavius Murray</t>
  </si>
  <si>
    <t>Rashaad Penny</t>
  </si>
  <si>
    <t>Chase Edmonds</t>
  </si>
  <si>
    <t>Alex Collins</t>
  </si>
  <si>
    <t>Khalil Herbert</t>
  </si>
  <si>
    <t>Ronald Jones II</t>
  </si>
  <si>
    <t>D'Ernest Johnson</t>
  </si>
  <si>
    <t>Christian McCaffrey</t>
  </si>
  <si>
    <t>Zack Moss</t>
  </si>
  <si>
    <t>Phillip Lindsay</t>
  </si>
  <si>
    <t>Boston Scott</t>
  </si>
  <si>
    <t>Jordan Howard</t>
  </si>
  <si>
    <t>Tevin Coleman</t>
  </si>
  <si>
    <t>Jeff Wilson</t>
  </si>
  <si>
    <t>Kareem Hunt</t>
  </si>
  <si>
    <t>Carlos Hyde</t>
  </si>
  <si>
    <t>Duke Johnson</t>
  </si>
  <si>
    <t>Kenneth Gainwell</t>
  </si>
  <si>
    <t>Justin Jackson</t>
  </si>
  <si>
    <t>Jaret Patterson</t>
  </si>
  <si>
    <t>David Johnson</t>
  </si>
  <si>
    <t>Kenyan Drake</t>
  </si>
  <si>
    <t>Ty Johnson</t>
  </si>
  <si>
    <t>Royce Freeman</t>
  </si>
  <si>
    <t>Dontrell Hilliard</t>
  </si>
  <si>
    <t>Nyheim Hines</t>
  </si>
  <si>
    <t>Peyton Barber</t>
  </si>
  <si>
    <t>Samaje Perine</t>
  </si>
  <si>
    <t>Craig Reynolds</t>
  </si>
  <si>
    <t>Salvon Ahmed</t>
  </si>
  <si>
    <t>Chris Carson</t>
  </si>
  <si>
    <t>Tony Jones</t>
  </si>
  <si>
    <t>Ameer Abdullah</t>
  </si>
  <si>
    <t>Derrick Gore</t>
  </si>
  <si>
    <t>J.D. McKissic</t>
  </si>
  <si>
    <t>Brandon Bolden</t>
  </si>
  <si>
    <t>Dare Ogunbowale</t>
  </si>
  <si>
    <t>Jeremy McNichols</t>
  </si>
  <si>
    <t>Trey Sermon</t>
  </si>
  <si>
    <t>Damien Williams</t>
  </si>
  <si>
    <t>Le'Veon Bell</t>
  </si>
  <si>
    <t>Adrian Peterson</t>
  </si>
  <si>
    <t>Larry Rountree</t>
  </si>
  <si>
    <t>Benny Snell Jr.</t>
  </si>
  <si>
    <t>Ke'Shawn Vaughn</t>
  </si>
  <si>
    <t>Ty'Son Williams</t>
  </si>
  <si>
    <t>Eno Benjamin</t>
  </si>
  <si>
    <t>Malcolm Brown</t>
  </si>
  <si>
    <t>Corey Clement</t>
  </si>
  <si>
    <t>DeeJay Dallas</t>
  </si>
  <si>
    <t>Joshua Kelley</t>
  </si>
  <si>
    <t>Wayne Gallman</t>
  </si>
  <si>
    <t>Marlon Mack</t>
  </si>
  <si>
    <t>Matt Breida</t>
  </si>
  <si>
    <t>Austin Walter</t>
  </si>
  <si>
    <t>Elijhaa Penny</t>
  </si>
  <si>
    <t>Patrick Taylor</t>
  </si>
  <si>
    <t>Travis Homer</t>
  </si>
  <si>
    <t>Qadree Ollison</t>
  </si>
  <si>
    <t>J.J. Taylor</t>
  </si>
  <si>
    <t>Godwin Igwebuike</t>
  </si>
  <si>
    <t>Rondale Moore</t>
  </si>
  <si>
    <t>Chris Evans</t>
  </si>
  <si>
    <t>Jonathan Williams</t>
  </si>
  <si>
    <t>Jamycal Hasty</t>
  </si>
  <si>
    <t>Ryquell Armstead</t>
  </si>
  <si>
    <t>Jermar Jefferson</t>
  </si>
  <si>
    <t>Ty Montgomery</t>
  </si>
  <si>
    <t>Trayveon Williams</t>
  </si>
  <si>
    <t>Chase Claypool</t>
  </si>
  <si>
    <t>Jason Huntley</t>
  </si>
  <si>
    <t>Deon Jackson</t>
  </si>
  <si>
    <t>Kene Nwangwu</t>
  </si>
  <si>
    <t>Kalen Ballage</t>
  </si>
  <si>
    <t>Jerick McKinnon</t>
  </si>
  <si>
    <t>Laviska Shenault Jr.</t>
  </si>
  <si>
    <t>DeAndre Carter</t>
  </si>
  <si>
    <t>Kylin Hill</t>
  </si>
  <si>
    <t>Jalen Reagor</t>
  </si>
  <si>
    <t>James White</t>
  </si>
  <si>
    <t>Isaiah McKenzie</t>
  </si>
  <si>
    <t>Jalen Richard</t>
  </si>
  <si>
    <t>Jonnu Smith</t>
  </si>
  <si>
    <t>Jonathan Ward</t>
  </si>
  <si>
    <t>Giovani Bernard</t>
  </si>
  <si>
    <t>Michael Burton</t>
  </si>
  <si>
    <t>Mecole Hardman</t>
  </si>
  <si>
    <t>D.J. Moore</t>
  </si>
  <si>
    <t>La'Mical Perine</t>
  </si>
  <si>
    <t>Robert Woods</t>
  </si>
  <si>
    <t>Jamal Agnew</t>
  </si>
  <si>
    <t>Demetric Felton</t>
  </si>
  <si>
    <t>Jalen Guyton</t>
  </si>
  <si>
    <t>Amon-Ra St. Brown</t>
  </si>
  <si>
    <t>Jarvis Landry</t>
  </si>
  <si>
    <t>Darnell Mooney</t>
  </si>
  <si>
    <t>Scottie Phillips</t>
  </si>
  <si>
    <t>Anthony Schwartz</t>
  </si>
  <si>
    <t>Logan Woodside</t>
  </si>
  <si>
    <t>Brandon Aiyuk</t>
  </si>
  <si>
    <t>Cam Akers</t>
  </si>
  <si>
    <t>Deonte Harty</t>
  </si>
  <si>
    <t>Buddy Howell</t>
  </si>
  <si>
    <t>Elijah Moore</t>
  </si>
  <si>
    <t>Michael Pittman Jr.</t>
  </si>
  <si>
    <t>Jaylen Samuels</t>
  </si>
  <si>
    <t>Mekhi Sargent</t>
  </si>
  <si>
    <t>3TM</t>
  </si>
  <si>
    <t>Wendell Smallwood</t>
  </si>
  <si>
    <t>Freddie Swain</t>
  </si>
  <si>
    <t>Kenjon Barner</t>
  </si>
  <si>
    <t>Blake Bell</t>
  </si>
  <si>
    <t>Mike Boone</t>
  </si>
  <si>
    <t>D'Wayne Eskridge</t>
  </si>
  <si>
    <t>Chris Godwin</t>
  </si>
  <si>
    <t>JaQuan Hardy</t>
  </si>
  <si>
    <t>Kalif Raymond</t>
  </si>
  <si>
    <t>Curtis Samuel</t>
  </si>
  <si>
    <t>Dwayne Washington</t>
  </si>
  <si>
    <t>Nelson Agholor</t>
  </si>
  <si>
    <t>Chosen Anderson</t>
  </si>
  <si>
    <t>Tavon Austin</t>
  </si>
  <si>
    <t>Khari Blasingame</t>
  </si>
  <si>
    <t>Trenton Cannon</t>
  </si>
  <si>
    <t>Damarea Crockett</t>
  </si>
  <si>
    <t>Ashton Dulin</t>
  </si>
  <si>
    <t>Sam Ehlinger</t>
  </si>
  <si>
    <t>Gerald Everett</t>
  </si>
  <si>
    <t>Allen Lazard</t>
  </si>
  <si>
    <t>Anthony McFarland Jr.</t>
  </si>
  <si>
    <t>Andre Roberts</t>
  </si>
  <si>
    <t>Henry Ruggs III</t>
  </si>
  <si>
    <t>JuJu Smith-Schuster</t>
  </si>
  <si>
    <t>Equanimeous St. Brown</t>
  </si>
  <si>
    <t>Johnny Stanton</t>
  </si>
  <si>
    <t>Tommy Tremble</t>
  </si>
  <si>
    <t>Cameron Batson</t>
  </si>
  <si>
    <t>Odell Beckham Jr.</t>
  </si>
  <si>
    <t>Kurt Benkert</t>
  </si>
  <si>
    <t>Brandin Cooks</t>
  </si>
  <si>
    <t>Chase Daniel</t>
  </si>
  <si>
    <t>Darrynton Evans</t>
  </si>
  <si>
    <t>Jake Funk</t>
  </si>
  <si>
    <t>Marquise Goodwin</t>
  </si>
  <si>
    <t>Andy Janovich</t>
  </si>
  <si>
    <t>Van Jefferson</t>
  </si>
  <si>
    <t>Jerry Jeudy</t>
  </si>
  <si>
    <t>Marcus Johnson</t>
  </si>
  <si>
    <t>Zay Jones</t>
  </si>
  <si>
    <t>John Kelly</t>
  </si>
  <si>
    <t>Tyler Lockett</t>
  </si>
  <si>
    <t>Ray-Ray McCloud</t>
  </si>
  <si>
    <t>Scott Miller</t>
  </si>
  <si>
    <t>Raheem Mostert</t>
  </si>
  <si>
    <t>Zach Pascal</t>
  </si>
  <si>
    <t>Jacques Patrick</t>
  </si>
  <si>
    <t>Nathan Peterman</t>
  </si>
  <si>
    <t>Emmanuel Sanders</t>
  </si>
  <si>
    <t>Durham Smythe</t>
  </si>
  <si>
    <t>Jaylen Waddle</t>
  </si>
  <si>
    <t>James Washington</t>
  </si>
  <si>
    <t>Davis Webb</t>
  </si>
  <si>
    <t>Jordan Akins</t>
  </si>
  <si>
    <t>Alex Bachman</t>
  </si>
  <si>
    <t>David Blough</t>
  </si>
  <si>
    <t>C.J. Board</t>
  </si>
  <si>
    <t>Reggie Bonnafon</t>
  </si>
  <si>
    <t>Gary Brightwell</t>
  </si>
  <si>
    <t>Antonio Brown</t>
  </si>
  <si>
    <t>Dyami Brown</t>
  </si>
  <si>
    <t>Marquise Brown</t>
  </si>
  <si>
    <t>Randall Cobb</t>
  </si>
  <si>
    <t>Chris Conley</t>
  </si>
  <si>
    <t>Pharoh Cooper</t>
  </si>
  <si>
    <t>Nathan Cottrell</t>
  </si>
  <si>
    <t>Jaelon Darden</t>
  </si>
  <si>
    <t>Phillip Dorsett</t>
  </si>
  <si>
    <t>Greg Dortch</t>
  </si>
  <si>
    <t>Eric Ebron</t>
  </si>
  <si>
    <t>Bryan Edwards</t>
  </si>
  <si>
    <t>Evan Engram</t>
  </si>
  <si>
    <t>Zach Ertz</t>
  </si>
  <si>
    <t>Maurice Ffrench</t>
  </si>
  <si>
    <t>Cyril Grayson</t>
  </si>
  <si>
    <t>DeSean Jackson</t>
  </si>
  <si>
    <t>Cole Kmet</t>
  </si>
  <si>
    <t>Patrick Laird</t>
  </si>
  <si>
    <t>Nate McCrary</t>
  </si>
  <si>
    <t>Terry McLaurin</t>
  </si>
  <si>
    <t>D.K. Metcalf</t>
  </si>
  <si>
    <t>Dax Milne</t>
  </si>
  <si>
    <t>Stanley Morgan Jr.</t>
  </si>
  <si>
    <t>Ryan Nall</t>
  </si>
  <si>
    <t>David Njoku</t>
  </si>
  <si>
    <t>Gunner Olszewski</t>
  </si>
  <si>
    <t>K.J. Osborn</t>
  </si>
  <si>
    <t>Devine Ozigbo</t>
  </si>
  <si>
    <t>Josh Palmer</t>
  </si>
  <si>
    <t>Breshad Perriman</t>
  </si>
  <si>
    <t>Trey Ragas</t>
  </si>
  <si>
    <t>Amari Rodgers</t>
  </si>
  <si>
    <t>Chester Rogers</t>
  </si>
  <si>
    <t>John Ross</t>
  </si>
  <si>
    <t>Sterling Shepard</t>
  </si>
  <si>
    <t>Cam Sims</t>
  </si>
  <si>
    <t>Darius Slayton</t>
  </si>
  <si>
    <t>Ito Smith</t>
  </si>
  <si>
    <t>Jeff Smith</t>
  </si>
  <si>
    <t>Shi Smith</t>
  </si>
  <si>
    <t>Kenny Stills</t>
  </si>
  <si>
    <t>Adam Thielen</t>
  </si>
  <si>
    <t>Quez Watkins</t>
  </si>
  <si>
    <t>Derek Watt</t>
  </si>
  <si>
    <t>Preston Williams</t>
  </si>
  <si>
    <t>Olamide Zaccheaus</t>
  </si>
  <si>
    <t>Dalton Schultz</t>
  </si>
  <si>
    <t>Mike Williams</t>
  </si>
  <si>
    <t>Tee Higgins</t>
  </si>
  <si>
    <t>Marvin Jones</t>
  </si>
  <si>
    <t>Amari Cooper</t>
  </si>
  <si>
    <t>Noah Fant</t>
  </si>
  <si>
    <t>Russell Gage</t>
  </si>
  <si>
    <t>DeVonta Smith</t>
  </si>
  <si>
    <t>Tyler Conklin</t>
  </si>
  <si>
    <t>Tyler Higbee</t>
  </si>
  <si>
    <t>T.J. Hockenson</t>
  </si>
  <si>
    <t>Pat Freiermuth</t>
  </si>
  <si>
    <t>Dallas Goedert</t>
  </si>
  <si>
    <t>Rob Gronkowski</t>
  </si>
  <si>
    <t>Darren Waller</t>
  </si>
  <si>
    <t>A.J. Green</t>
  </si>
  <si>
    <t>Tim Patrick</t>
  </si>
  <si>
    <t>Jamison Crowder</t>
  </si>
  <si>
    <t>Hunter Henry</t>
  </si>
  <si>
    <t>Dawson Knox</t>
  </si>
  <si>
    <t>C.J. Uzomah</t>
  </si>
  <si>
    <t>Jared Cook</t>
  </si>
  <si>
    <t>Rashod Bateman</t>
  </si>
  <si>
    <t>Marquez Callaway</t>
  </si>
  <si>
    <t>DeAndre Hopkins</t>
  </si>
  <si>
    <t>Byron Pringle</t>
  </si>
  <si>
    <t>Adam Humphries</t>
  </si>
  <si>
    <t>DeVante Parker</t>
  </si>
  <si>
    <t>Austin Hooper</t>
  </si>
  <si>
    <t>Allen Robinson</t>
  </si>
  <si>
    <t>Nick Westbrook-Ikhine</t>
  </si>
  <si>
    <t>Kenny Golladay</t>
  </si>
  <si>
    <t>Tyler Johnson</t>
  </si>
  <si>
    <t>Dan Arnold</t>
  </si>
  <si>
    <t>Gabriel Davis</t>
  </si>
  <si>
    <t>Michael Gallup</t>
  </si>
  <si>
    <t>Corey Davis</t>
  </si>
  <si>
    <t>Anthony Firkser</t>
  </si>
  <si>
    <t>Donovan Peoples-Jones</t>
  </si>
  <si>
    <t>Nico Collins</t>
  </si>
  <si>
    <t>Albert Okwuegbunam</t>
  </si>
  <si>
    <t>Laquon Treadwell</t>
  </si>
  <si>
    <t>Tre'Quan Smith</t>
  </si>
  <si>
    <t>Julio Jones</t>
  </si>
  <si>
    <t>Calvin Ridley</t>
  </si>
  <si>
    <t>Geoff Swaim</t>
  </si>
  <si>
    <t>Cameron Brate</t>
  </si>
  <si>
    <t>Foster Moreau</t>
  </si>
  <si>
    <t>Ricky Seals-Jones</t>
  </si>
  <si>
    <t>Jack Doyle</t>
  </si>
  <si>
    <t>Josh Reynolds</t>
  </si>
  <si>
    <t>Ryan Griffin</t>
  </si>
  <si>
    <t>Adam Trautman</t>
  </si>
  <si>
    <t>Sammy Watkins</t>
  </si>
  <si>
    <t>Damiere Byrd</t>
  </si>
  <si>
    <t>Hayden Hurst</t>
  </si>
  <si>
    <t>Kyle Rudolph</t>
  </si>
  <si>
    <t>Marquez Valdes-Scantling</t>
  </si>
  <si>
    <t>Josiah Deguara</t>
  </si>
  <si>
    <t>Demarcus Robinson</t>
  </si>
  <si>
    <t>Tajae Sharpe</t>
  </si>
  <si>
    <t>Mo Alie-Cox</t>
  </si>
  <si>
    <t>Rashard Higgins</t>
  </si>
  <si>
    <t>Jauan Jennings</t>
  </si>
  <si>
    <t>James O'Shaughnessy</t>
  </si>
  <si>
    <t>Pharaoh Brown</t>
  </si>
  <si>
    <t>T.Y. Hilton</t>
  </si>
  <si>
    <t>Marcedes Lewis</t>
  </si>
  <si>
    <t>Harrison Bryant</t>
  </si>
  <si>
    <t>Will Dissly</t>
  </si>
  <si>
    <t>Chris Moore</t>
  </si>
  <si>
    <t>John Bates</t>
  </si>
  <si>
    <t>Brevin Jordan</t>
  </si>
  <si>
    <t>Donald Parham</t>
  </si>
  <si>
    <t>Zach Gentry</t>
  </si>
  <si>
    <t>Antoine Wesley</t>
  </si>
  <si>
    <t>Ian Thomas</t>
  </si>
  <si>
    <t>Logan Thomas</t>
  </si>
  <si>
    <t>Robert Tonyan</t>
  </si>
  <si>
    <t>Terrace Marshall Jr.</t>
  </si>
  <si>
    <t>Stephen Anderson</t>
  </si>
  <si>
    <t>Noah Brown</t>
  </si>
  <si>
    <t>Tyler Kroft</t>
  </si>
  <si>
    <t>James Proche</t>
  </si>
  <si>
    <t>Maxx Williams</t>
  </si>
  <si>
    <t>Quintez Cephus</t>
  </si>
  <si>
    <t>Mohamed Sanu</t>
  </si>
  <si>
    <t>Jimmy Graham</t>
  </si>
  <si>
    <t>Mack Hollins</t>
  </si>
  <si>
    <t>O.J. Howard</t>
  </si>
  <si>
    <t>MyCole Pruitt</t>
  </si>
  <si>
    <t>KhaDarel Hodge</t>
  </si>
  <si>
    <t>Lil'Jordan Humphrey</t>
  </si>
  <si>
    <t>Juwan Johnson</t>
  </si>
  <si>
    <t>Isaiah Ford</t>
  </si>
  <si>
    <t>N'Keal Harry</t>
  </si>
  <si>
    <t>Adam Shaheen</t>
  </si>
  <si>
    <t>Malik Turner</t>
  </si>
  <si>
    <t>Brock Wright</t>
  </si>
  <si>
    <t>Kylen Granson</t>
  </si>
  <si>
    <t>Blake Jarwin</t>
  </si>
  <si>
    <t>Collin Johnson</t>
  </si>
  <si>
    <t>Drew Sample</t>
  </si>
  <si>
    <t>Ben Skowronek</t>
  </si>
  <si>
    <t>Trinity Benson</t>
  </si>
  <si>
    <t>Parris Campbell</t>
  </si>
  <si>
    <t>Dede Westbrook</t>
  </si>
  <si>
    <t>Jacob Hollister</t>
  </si>
  <si>
    <t>Josh Oliver</t>
  </si>
  <si>
    <t>Trent Sherfield</t>
  </si>
  <si>
    <t>Lee Smith</t>
  </si>
  <si>
    <t>Tommy Sweeney</t>
  </si>
  <si>
    <t>Nick Vannett</t>
  </si>
  <si>
    <t>Denzel Mims</t>
  </si>
  <si>
    <t>Eric Saubert</t>
  </si>
  <si>
    <t>Juwann Winfree</t>
  </si>
  <si>
    <t>DJ Chark</t>
  </si>
  <si>
    <t>Luke Farrell</t>
  </si>
  <si>
    <t>Noah Gray</t>
  </si>
  <si>
    <t>Penny Hart</t>
  </si>
  <si>
    <t>Jesse James</t>
  </si>
  <si>
    <t>Chris Manhertz</t>
  </si>
  <si>
    <t>Tre' McKitty</t>
  </si>
  <si>
    <t>Anthony Miller</t>
  </si>
  <si>
    <t>Antony Auclair</t>
  </si>
  <si>
    <t>Dez Fitzpatrick</t>
  </si>
  <si>
    <t>Jody Fortson</t>
  </si>
  <si>
    <t>Josh Gordon</t>
  </si>
  <si>
    <t>KJ Hamler</t>
  </si>
  <si>
    <t>Parker Hesse</t>
  </si>
  <si>
    <t>Colby Parkinson</t>
  </si>
  <si>
    <t>Rodney Smith</t>
  </si>
  <si>
    <t>Ihmir Smith-Marsette</t>
  </si>
  <si>
    <t>Mike Thomas</t>
  </si>
  <si>
    <t>Cody White</t>
  </si>
  <si>
    <t>Charlie Woerner</t>
  </si>
  <si>
    <t>Christian Blake</t>
  </si>
  <si>
    <t>Kendall Blanton</t>
  </si>
  <si>
    <t>Ja'Marcus Bradley</t>
  </si>
  <si>
    <t>Tyler Davis</t>
  </si>
  <si>
    <t>Ross Dwelley</t>
  </si>
  <si>
    <t>Darren Fells</t>
  </si>
  <si>
    <t>Will Fuller</t>
  </si>
  <si>
    <t>Garrett Griffin</t>
  </si>
  <si>
    <t>Chris Hogan</t>
  </si>
  <si>
    <t>Cody Hollister</t>
  </si>
  <si>
    <t>Sean McKeon</t>
  </si>
  <si>
    <t>Willie Snead</t>
  </si>
  <si>
    <t>Jack Stoll</t>
  </si>
  <si>
    <t>Kristian Wilkerson</t>
  </si>
  <si>
    <t>Alex Erickson</t>
  </si>
  <si>
    <t>Demetrius Harris</t>
  </si>
  <si>
    <t>Tommy Hudson</t>
  </si>
  <si>
    <t>Tyree Jackson</t>
  </si>
  <si>
    <t>Keith Kirkwood</t>
  </si>
  <si>
    <t>D.J. Montgomery</t>
  </si>
  <si>
    <t>Jason Moore</t>
  </si>
  <si>
    <t>Chris Myarick</t>
  </si>
  <si>
    <t>Kaden Smith</t>
  </si>
  <si>
    <t>Jeremy Sprinkle</t>
  </si>
  <si>
    <t>Auden Tate</t>
  </si>
  <si>
    <t>Trevon Wesco</t>
  </si>
  <si>
    <t>Mitchell Wilcox</t>
  </si>
  <si>
    <t>Shane Zylstra</t>
  </si>
  <si>
    <t>JJ Arcega-Whiteside</t>
  </si>
  <si>
    <t>Daniel Brown</t>
  </si>
  <si>
    <t>Derek Carrier</t>
  </si>
  <si>
    <t>Cethan Carter</t>
  </si>
  <si>
    <t>Dominique Dafney</t>
  </si>
  <si>
    <t>Jesper Horsted</t>
  </si>
  <si>
    <t>Trenton Irwin</t>
  </si>
  <si>
    <t>Tyron Johnson</t>
  </si>
  <si>
    <t>Marcus Kemp</t>
  </si>
  <si>
    <t>Jake Kumerow</t>
  </si>
  <si>
    <t>Racey McMath</t>
  </si>
  <si>
    <t>Jaydon Mickens</t>
  </si>
  <si>
    <t>Dazz Newsome</t>
  </si>
  <si>
    <t>Dezmon Patmon</t>
  </si>
  <si>
    <t>Kevin Rader</t>
  </si>
  <si>
    <t>Richard Rodgers</t>
  </si>
  <si>
    <t>C.J. Saunders</t>
  </si>
  <si>
    <t>David Sills</t>
  </si>
  <si>
    <t>Luke Stocker</t>
  </si>
  <si>
    <t>Mike Strachan</t>
  </si>
  <si>
    <t>Malik Taylor</t>
  </si>
  <si>
    <t>Trent Taylor</t>
  </si>
  <si>
    <t>Tylan Wallace</t>
  </si>
  <si>
    <t>Tyrell Williams</t>
  </si>
  <si>
    <t>Ethan Wolf</t>
  </si>
  <si>
    <t>Kenny Yeboah</t>
  </si>
  <si>
    <t>Nick Bawden</t>
  </si>
  <si>
    <t>Tarik Black</t>
  </si>
  <si>
    <t>Miles Boykin</t>
  </si>
  <si>
    <t>Nick Boyle</t>
  </si>
  <si>
    <t>Keke Coutee</t>
  </si>
  <si>
    <t>Darrell Daniels</t>
  </si>
  <si>
    <t>Frank Darby</t>
  </si>
  <si>
    <t>Davion Davis</t>
  </si>
  <si>
    <t>Marvin Hall</t>
  </si>
  <si>
    <t>Daniel Helm</t>
  </si>
  <si>
    <t>Brycen Hopkins</t>
  </si>
  <si>
    <t>Andy Isabella</t>
  </si>
  <si>
    <t>Tommylee Lewis</t>
  </si>
  <si>
    <t>Hunter Long</t>
  </si>
  <si>
    <t>Kirk Merritt</t>
  </si>
  <si>
    <t>Johnny Mundt</t>
  </si>
  <si>
    <t>Diontae Spencer</t>
  </si>
  <si>
    <t>Eric Tomlinson</t>
  </si>
  <si>
    <t>Kevin White</t>
  </si>
  <si>
    <t>Seth Williams</t>
  </si>
  <si>
    <t>Easop Winston</t>
  </si>
  <si>
    <t>Deon Yelder</t>
  </si>
  <si>
    <t>Rodney Adams</t>
  </si>
  <si>
    <t>Geronimo Allison</t>
  </si>
  <si>
    <t>Travis Benjamin</t>
  </si>
  <si>
    <t>John Brown</t>
  </si>
  <si>
    <t>Tyrie Cleveland</t>
  </si>
  <si>
    <t>Isaiah Coulter</t>
  </si>
  <si>
    <t>Ben Ellefson</t>
  </si>
  <si>
    <t>Codey McElroy</t>
  </si>
  <si>
    <t>David Moore</t>
  </si>
  <si>
    <t>Giovanni Ricci</t>
  </si>
  <si>
    <t>Devin Smith</t>
  </si>
  <si>
    <t>Vyncint Smith</t>
  </si>
  <si>
    <t>Stephen Sullivan</t>
  </si>
  <si>
    <t>Colin Thompson</t>
  </si>
  <si>
    <t>FG%</t>
  </si>
  <si>
    <t>XPA</t>
  </si>
  <si>
    <t>XPM</t>
  </si>
  <si>
    <t>XP%</t>
  </si>
  <si>
    <t>TB</t>
  </si>
  <si>
    <t>Daniel Carlson</t>
  </si>
  <si>
    <t>Nick Folk</t>
  </si>
  <si>
    <t>Greg Joseph</t>
  </si>
  <si>
    <t>Matt Prater</t>
  </si>
  <si>
    <t>Greg Zuerlein</t>
  </si>
  <si>
    <t>Mason Crosby</t>
  </si>
  <si>
    <t>Dustin Hopkins</t>
  </si>
  <si>
    <t>Evan McPherson</t>
  </si>
  <si>
    <t>Graham Gano</t>
  </si>
  <si>
    <t>Tyler Bass</t>
  </si>
  <si>
    <t>Randy Bullock</t>
  </si>
  <si>
    <t>Jason Sanders</t>
  </si>
  <si>
    <t>Brandon McManus</t>
  </si>
  <si>
    <t>Ryan Succop</t>
  </si>
  <si>
    <t>Cairo Santos</t>
  </si>
  <si>
    <t>Younghoe Koo</t>
  </si>
  <si>
    <t>Harrison Butker</t>
  </si>
  <si>
    <t>Joey Slye</t>
  </si>
  <si>
    <t>Matthew Wright</t>
  </si>
  <si>
    <t>Jason Myers</t>
  </si>
  <si>
    <t>Robbie Gould</t>
  </si>
  <si>
    <t>Michael Badgley</t>
  </si>
  <si>
    <t>Zane Gonzalez</t>
  </si>
  <si>
    <t>Chase McLaughlin</t>
  </si>
  <si>
    <t>Ka'imi Fairbairn</t>
  </si>
  <si>
    <t>Matt Ammendola</t>
  </si>
  <si>
    <t>Brett Maher</t>
  </si>
  <si>
    <t>Riley Patterson</t>
  </si>
  <si>
    <t>Rodrigo Blankenship</t>
  </si>
  <si>
    <t>Austin Seibert</t>
  </si>
  <si>
    <t>Brian Johnson</t>
  </si>
  <si>
    <t>Eddy Pineiro</t>
  </si>
  <si>
    <t>Tristan Vizcaino</t>
  </si>
  <si>
    <t>Aldrick Rosas</t>
  </si>
  <si>
    <t>Lirim Hajrullahu</t>
  </si>
  <si>
    <t>Elliott Fry</t>
  </si>
  <si>
    <t>Chris Blewitt</t>
  </si>
  <si>
    <t>Josh Lambo</t>
  </si>
  <si>
    <t>Dominik Eberle</t>
  </si>
  <si>
    <t>Chris Naggar</t>
  </si>
  <si>
    <t>Cody Parkey</t>
  </si>
  <si>
    <t>Alex Kessman</t>
  </si>
  <si>
    <t>Rigoberto Sanchez</t>
  </si>
  <si>
    <t>Buffalo Bills</t>
  </si>
  <si>
    <t>New England Patriots</t>
  </si>
  <si>
    <t>Denver Broncos</t>
  </si>
  <si>
    <t>New Orleans Saints</t>
  </si>
  <si>
    <t>Tampa Bay Buccaneers</t>
  </si>
  <si>
    <t>Tennessee Titans</t>
  </si>
  <si>
    <t>Dallas Cowboys</t>
  </si>
  <si>
    <t>Kansas City Chiefs</t>
  </si>
  <si>
    <t>San Francisco 49ers</t>
  </si>
  <si>
    <t>Indianapolis Colts</t>
  </si>
  <si>
    <t>Arizona Cardinals</t>
  </si>
  <si>
    <t>Seattle Seahawks</t>
  </si>
  <si>
    <t>Green Bay Packers</t>
  </si>
  <si>
    <t>Cleveland Browns</t>
  </si>
  <si>
    <t>Los Angeles Rams</t>
  </si>
  <si>
    <t>Miami Dolphins</t>
  </si>
  <si>
    <t>Cincinnati Bengals</t>
  </si>
  <si>
    <t>Philadelphia Eagles</t>
  </si>
  <si>
    <t>Baltimore Ravens</t>
  </si>
  <si>
    <t>Pittsburgh Steelers</t>
  </si>
  <si>
    <t>Carolina Panthers</t>
  </si>
  <si>
    <t>Chicago Bears</t>
  </si>
  <si>
    <t>New York Giants</t>
  </si>
  <si>
    <t>Minnesota Vikings</t>
  </si>
  <si>
    <t>Las Vegas Raiders</t>
  </si>
  <si>
    <t>Houston Texans</t>
  </si>
  <si>
    <t>Jacksonville Jaguars</t>
  </si>
  <si>
    <t>Atlanta Falcons</t>
  </si>
  <si>
    <t>Los Angeles Chargers</t>
  </si>
  <si>
    <t>Detroit Lions</t>
  </si>
  <si>
    <t>New York Jets</t>
  </si>
  <si>
    <t>Washington Commanders</t>
  </si>
  <si>
    <t>Cade York</t>
  </si>
  <si>
    <t>Wil Lutz</t>
  </si>
  <si>
    <t>Matt Gay</t>
  </si>
  <si>
    <t>Jake Elliott</t>
  </si>
  <si>
    <t>Cameron Dicker</t>
  </si>
  <si>
    <t>Caleb Shudak</t>
  </si>
  <si>
    <t>Taylor Bertolet</t>
  </si>
  <si>
    <t>Nick Sciba</t>
  </si>
  <si>
    <t>Ramiz Ahmed</t>
  </si>
  <si>
    <t>Diontae Johnson</t>
  </si>
  <si>
    <t>Garrett Wilson</t>
  </si>
  <si>
    <t>Mike Evans</t>
  </si>
  <si>
    <t>Cooper Kupp</t>
  </si>
  <si>
    <t>Drake London</t>
  </si>
  <si>
    <t>Chris Olave</t>
  </si>
  <si>
    <t>Keenan Allen</t>
  </si>
  <si>
    <t>Joe Mixon</t>
  </si>
  <si>
    <t>Richie James</t>
  </si>
  <si>
    <t>Alvin Kamara</t>
  </si>
  <si>
    <t>Deebo Samuel</t>
  </si>
  <si>
    <t>George Pickens</t>
  </si>
  <si>
    <t>Rachaad White</t>
  </si>
  <si>
    <t>James Conner</t>
  </si>
  <si>
    <t>Romeo Doubs</t>
  </si>
  <si>
    <t>Cade Otton</t>
  </si>
  <si>
    <t>Najee Harris</t>
  </si>
  <si>
    <t>Alec Pierce</t>
  </si>
  <si>
    <t>Christian Watson</t>
  </si>
  <si>
    <t>Isaiah Hodgins</t>
  </si>
  <si>
    <t>Isaiah Likely</t>
  </si>
  <si>
    <t>Hunter Renfrow</t>
  </si>
  <si>
    <t>Jahan Dotson</t>
  </si>
  <si>
    <t>Travis Etienne</t>
  </si>
  <si>
    <t>Treylon Burks</t>
  </si>
  <si>
    <t>Greg Dulcich</t>
  </si>
  <si>
    <t>Chigoziem Okonkwo</t>
  </si>
  <si>
    <t>Daniel Bellinger</t>
  </si>
  <si>
    <t>Dameon Pierce</t>
  </si>
  <si>
    <t>Trey McBride</t>
  </si>
  <si>
    <t>Kyle Pitts</t>
  </si>
  <si>
    <t>Rashid Shaheed</t>
  </si>
  <si>
    <t>Jonathan Taylor</t>
  </si>
  <si>
    <t>Jaylen Warren</t>
  </si>
  <si>
    <t>Kenneth Walker III</t>
  </si>
  <si>
    <t>Irv Smith Jr.</t>
  </si>
  <si>
    <t>Jelani Woods</t>
  </si>
  <si>
    <t>David Bell</t>
  </si>
  <si>
    <t>Brandon Powell</t>
  </si>
  <si>
    <t>Wan'Dale Robinson</t>
  </si>
  <si>
    <t>Skyy Moore</t>
  </si>
  <si>
    <t>Tyquan Thornton</t>
  </si>
  <si>
    <t>James Cook</t>
  </si>
  <si>
    <t>Jake Ferguson</t>
  </si>
  <si>
    <t>Breece Hall</t>
  </si>
  <si>
    <t>Tutu Atwell</t>
  </si>
  <si>
    <t>Braxton Berrios</t>
  </si>
  <si>
    <t>Tyler Allgeier</t>
  </si>
  <si>
    <t>Michael Thomas</t>
  </si>
  <si>
    <t>Justin Watson</t>
  </si>
  <si>
    <t>Steven Sims</t>
  </si>
  <si>
    <t>Lawrence Cager</t>
  </si>
  <si>
    <t>Zonovan Knight</t>
  </si>
  <si>
    <t>Isiah Pacheco</t>
  </si>
  <si>
    <t>Avery Williams</t>
  </si>
  <si>
    <t>Connor Heyward</t>
  </si>
  <si>
    <t>Justice Hill</t>
  </si>
  <si>
    <t>Hassan Haskins</t>
  </si>
  <si>
    <t>Peyton Hendershot</t>
  </si>
  <si>
    <t>James Mitchell</t>
  </si>
  <si>
    <t>Michael Bandy</t>
  </si>
  <si>
    <t>Raheem Blackshear</t>
  </si>
  <si>
    <t>Tanner Hudson</t>
  </si>
  <si>
    <t>Khalil Shakir</t>
  </si>
  <si>
    <t>River Cracraft</t>
  </si>
  <si>
    <t>Jalen Nailor</t>
  </si>
  <si>
    <t>Brian Robinson Jr.</t>
  </si>
  <si>
    <t>Kyren Williams</t>
  </si>
  <si>
    <t>Quintin Morris</t>
  </si>
  <si>
    <t>Kyle Philips</t>
  </si>
  <si>
    <t>Andre Baccellia</t>
  </si>
  <si>
    <t>J.K. Dobbins</t>
  </si>
  <si>
    <t>Velus Jones Jr.</t>
  </si>
  <si>
    <t>Ko Kieft</t>
  </si>
  <si>
    <t>Teagan Quitoriano</t>
  </si>
  <si>
    <t>Pierre Strong</t>
  </si>
  <si>
    <t>Malik Davis</t>
  </si>
  <si>
    <t>Brandon Johnson</t>
  </si>
  <si>
    <t>Jordan Wilkins</t>
  </si>
  <si>
    <t>Grant Calcaterra</t>
  </si>
  <si>
    <t>Ronnie Rivers</t>
  </si>
  <si>
    <t>Armani Rogers</t>
  </si>
  <si>
    <t>Deven Thompkins</t>
  </si>
  <si>
    <t>Samori Toure</t>
  </si>
  <si>
    <t>Michael Woods II</t>
  </si>
  <si>
    <t>Keaontay Ingram</t>
  </si>
  <si>
    <t>Charlie Kolar</t>
  </si>
  <si>
    <t>Stone Smartt</t>
  </si>
  <si>
    <t>Montrell Washington</t>
  </si>
  <si>
    <t>Julius Chestnut</t>
  </si>
  <si>
    <t>Simi Fehoko</t>
  </si>
  <si>
    <t>Tim Jones</t>
  </si>
  <si>
    <t>Isaiah Spiller</t>
  </si>
  <si>
    <t>Devin Asiasi</t>
  </si>
  <si>
    <t>Daylen Baldwin</t>
  </si>
  <si>
    <t>Spencer Brown</t>
  </si>
  <si>
    <t>Trestan Ebner</t>
  </si>
  <si>
    <t>Justin Herbert</t>
  </si>
  <si>
    <t>Dennis Houston</t>
  </si>
  <si>
    <t>Caleb Huntley</t>
  </si>
  <si>
    <t>Cade Johnson</t>
  </si>
  <si>
    <t>Braylon Sanders</t>
  </si>
  <si>
    <t>Mason Schreck</t>
  </si>
  <si>
    <t>Jalen Tolbert</t>
  </si>
  <si>
    <t>Austin Trammell</t>
  </si>
  <si>
    <t>Cole Turner</t>
  </si>
  <si>
    <t>Jalen Virgil</t>
  </si>
  <si>
    <t>Nsimba Webster</t>
  </si>
  <si>
    <t>Dareke Young</t>
  </si>
  <si>
    <t>Maurice Alexander</t>
  </si>
  <si>
    <t>Tyler Badie</t>
  </si>
  <si>
    <t>Jalen Camp</t>
  </si>
  <si>
    <t>Jeff Driskel</t>
  </si>
  <si>
    <t>Erik Ezukanma</t>
  </si>
  <si>
    <t>Danny Gray</t>
  </si>
  <si>
    <t>Jacob Harris</t>
  </si>
  <si>
    <t>Mason Kinsey</t>
  </si>
  <si>
    <t>Tyler Mabry</t>
  </si>
  <si>
    <t>Jeremy Ruckert</t>
  </si>
  <si>
    <t>Jameson Williams</t>
  </si>
  <si>
    <t>Russell Wilson</t>
  </si>
  <si>
    <t>Bailey Zappe</t>
  </si>
  <si>
    <t>Josh Ali</t>
  </si>
  <si>
    <t>Tom Brady</t>
  </si>
  <si>
    <t>Tanner Conner</t>
  </si>
  <si>
    <t>Tyrion Davis-Price</t>
  </si>
  <si>
    <t>Gus Edwards</t>
  </si>
  <si>
    <t>Miller Forristall</t>
  </si>
  <si>
    <t>Tanner Gentry</t>
  </si>
  <si>
    <t>Lance McCutcheon</t>
  </si>
  <si>
    <t>Noah Togiai</t>
  </si>
  <si>
    <t>Jake Tonges</t>
  </si>
  <si>
    <t>DJ Turner</t>
  </si>
  <si>
    <t>Lamar Jackson</t>
  </si>
  <si>
    <t>Kyler Murray</t>
  </si>
  <si>
    <t>Kenny Pickett</t>
  </si>
  <si>
    <t>Mac Jones</t>
  </si>
  <si>
    <t>Jordan Mason</t>
  </si>
  <si>
    <t>Deshaun Watson</t>
  </si>
  <si>
    <t>Aaron Rodgers</t>
  </si>
  <si>
    <t>Malik Willis</t>
  </si>
  <si>
    <t>Brock Purdy</t>
  </si>
  <si>
    <t>Bryce Perkins</t>
  </si>
  <si>
    <t>Kevin Harris</t>
  </si>
  <si>
    <t>Zamir White</t>
  </si>
  <si>
    <t>Desmond Ridder</t>
  </si>
  <si>
    <t>Trace McSorley</t>
  </si>
  <si>
    <t>Jarrett Stidham</t>
  </si>
  <si>
    <t>Skylar Thompson</t>
  </si>
  <si>
    <t>Snoop Conner</t>
  </si>
  <si>
    <t>Joshua Dobbs</t>
  </si>
  <si>
    <t>Jerome Ford</t>
  </si>
  <si>
    <t>Ty Chandler</t>
  </si>
  <si>
    <t>Sam Howell</t>
  </si>
  <si>
    <t>Nate Sudfeld</t>
  </si>
  <si>
    <t>Anthony Brown</t>
  </si>
  <si>
    <t>Kyle Trask</t>
  </si>
  <si>
    <t>Patrick Mahomes</t>
  </si>
  <si>
    <t>Kirk Cousins</t>
  </si>
  <si>
    <t>Justin Jefferson</t>
  </si>
  <si>
    <t>Dalvin Cook</t>
  </si>
  <si>
    <t>Nick Chubb</t>
  </si>
  <si>
    <t>Tyreek Hill</t>
  </si>
  <si>
    <t>CeeDee Lamb</t>
  </si>
  <si>
    <t>Ja'Marr Chase</t>
  </si>
  <si>
    <t>Jakeem Grant</t>
  </si>
  <si>
    <t>George Kittle</t>
  </si>
  <si>
    <t>Travis Kelce</t>
  </si>
  <si>
    <t>Devin Duvernay</t>
  </si>
  <si>
    <t>Mark Andrews</t>
  </si>
  <si>
    <t>KaVontae Turpin</t>
  </si>
  <si>
    <t>Stefon Diggs</t>
  </si>
  <si>
    <t>Justin Tucker</t>
  </si>
  <si>
    <t>Davante Adams</t>
  </si>
  <si>
    <t>Team</t>
  </si>
  <si>
    <t>Position</t>
  </si>
  <si>
    <t>Games Played</t>
  </si>
  <si>
    <t>Games Started</t>
  </si>
  <si>
    <t>Pass Completions</t>
  </si>
  <si>
    <t>Pass Attempts</t>
  </si>
  <si>
    <t>Pass Yards</t>
  </si>
  <si>
    <t>Pass TDs</t>
  </si>
  <si>
    <t>Pass TD%</t>
  </si>
  <si>
    <t>Pass Completion %</t>
  </si>
  <si>
    <t>Pass Interceptions</t>
  </si>
  <si>
    <t>Pass Interception %</t>
  </si>
  <si>
    <t>Pass 1st Downs</t>
  </si>
  <si>
    <t>Longest Pass</t>
  </si>
  <si>
    <t>Pass Yards/Attempt</t>
  </si>
  <si>
    <t>Pass Yards/Completion</t>
  </si>
  <si>
    <t>Pass Yards/Game</t>
  </si>
  <si>
    <t>QB Rating</t>
  </si>
  <si>
    <t>Times Sacked</t>
  </si>
  <si>
    <t>Yards Lost from Sacks</t>
  </si>
  <si>
    <t>QB Sack %</t>
  </si>
  <si>
    <t>Net Yards/Attempt</t>
  </si>
  <si>
    <t>4th Quarter Comebacks</t>
  </si>
  <si>
    <t>Game-Winning Drives</t>
  </si>
  <si>
    <t>Player Key</t>
  </si>
  <si>
    <t>Rush Attempts</t>
  </si>
  <si>
    <t>Rush Yards</t>
  </si>
  <si>
    <t>Rush TDs</t>
  </si>
  <si>
    <t>Rush 1st Downs</t>
  </si>
  <si>
    <t>Longest Rush</t>
  </si>
  <si>
    <t>Rush Yards/Attempt</t>
  </si>
  <si>
    <t>Rush Yard/Game</t>
  </si>
  <si>
    <t>Fumbles</t>
  </si>
  <si>
    <t>Receiving Targets</t>
  </si>
  <si>
    <t>Receptions</t>
  </si>
  <si>
    <t>Catch %</t>
  </si>
  <si>
    <t>Receiving Yards</t>
  </si>
  <si>
    <t>Receiving Yards/Reception</t>
  </si>
  <si>
    <t>Receiving TDs</t>
  </si>
  <si>
    <t>Receiving 1st Downs</t>
  </si>
  <si>
    <t>Longest Reception</t>
  </si>
  <si>
    <t>Receiving Yards/Target</t>
  </si>
  <si>
    <t>Receiving Yards/Game</t>
  </si>
  <si>
    <t>Receptions/Game</t>
  </si>
  <si>
    <t>FGA 0-19</t>
  </si>
  <si>
    <t>FGM 0-19</t>
  </si>
  <si>
    <t>FGA 20-29</t>
  </si>
  <si>
    <t>FGM 20-29</t>
  </si>
  <si>
    <t>FGA 30-39</t>
  </si>
  <si>
    <t>FGM 30-39</t>
  </si>
  <si>
    <t>FGA 40-49</t>
  </si>
  <si>
    <t>FGM 40-49</t>
  </si>
  <si>
    <t>FGA 50+</t>
  </si>
  <si>
    <t>FGM 50+</t>
  </si>
  <si>
    <t>FGA Total</t>
  </si>
  <si>
    <t>FGM Total</t>
  </si>
  <si>
    <t>Longest FG</t>
  </si>
  <si>
    <t>Points Allowed</t>
  </si>
  <si>
    <t>Yards Allowed</t>
  </si>
  <si>
    <t>Offensive Plays Allowed</t>
  </si>
  <si>
    <t>Yards Allowed/Offensive Play</t>
  </si>
  <si>
    <t>Takeaways</t>
  </si>
  <si>
    <t>Defensive Fumbles</t>
  </si>
  <si>
    <t>1st Downs Allowed</t>
  </si>
  <si>
    <t>Pass Completions Allowed</t>
  </si>
  <si>
    <t>Pass Attempts Allowed</t>
  </si>
  <si>
    <t>Pass Yards Allowed</t>
  </si>
  <si>
    <t>Pass TDs Allowed</t>
  </si>
  <si>
    <t>Defensive Interceptions</t>
  </si>
  <si>
    <t>Net Pass Yards/Attempt Allowed</t>
  </si>
  <si>
    <t>Pass 1st Downs Allowed</t>
  </si>
  <si>
    <t>Rush Attempts Allowed</t>
  </si>
  <si>
    <t>Rush Yards Allowed</t>
  </si>
  <si>
    <t>Rush TDs Allowed</t>
  </si>
  <si>
    <t>Rush Yards/Attempt Allowed</t>
  </si>
  <si>
    <t>Rush 1st Downs Allowed</t>
  </si>
  <si>
    <t>Defensive Penalties</t>
  </si>
  <si>
    <t>1st Downs Allowed by Penalty</t>
  </si>
  <si>
    <t>Defensive Penalty Yards Lost</t>
  </si>
  <si>
    <t>Defense TD Allowed %</t>
  </si>
  <si>
    <t>Defensive Takeaway %</t>
  </si>
  <si>
    <t>Defensive Expected Points</t>
  </si>
  <si>
    <t>Team Name</t>
  </si>
  <si>
    <t>Original Abbreviation</t>
  </si>
  <si>
    <t>2 Teams</t>
  </si>
  <si>
    <t>3 Teams</t>
  </si>
  <si>
    <t>Common Abbreviation</t>
  </si>
  <si>
    <t>-</t>
  </si>
  <si>
    <t>GB</t>
  </si>
  <si>
    <t>JAC</t>
  </si>
  <si>
    <t>KC</t>
  </si>
  <si>
    <t>LV</t>
  </si>
  <si>
    <t>NE</t>
  </si>
  <si>
    <t>NO</t>
  </si>
  <si>
    <t>SF</t>
  </si>
  <si>
    <t>Defense</t>
  </si>
  <si>
    <t>Select Player:</t>
  </si>
  <si>
    <t>Year</t>
  </si>
  <si>
    <t>DEF</t>
  </si>
  <si>
    <t>CustomStats</t>
  </si>
  <si>
    <t>Number</t>
  </si>
  <si>
    <t>Compare Against:</t>
  </si>
  <si>
    <t>for</t>
  </si>
  <si>
    <t>Min. Qualifier:</t>
  </si>
  <si>
    <t>Position Only</t>
  </si>
  <si>
    <t>League Average</t>
  </si>
  <si>
    <t>Scoring</t>
  </si>
  <si>
    <t>Scoring:</t>
  </si>
  <si>
    <t>Standard</t>
  </si>
  <si>
    <t>Statistic</t>
  </si>
  <si>
    <t>Fantasy Points</t>
  </si>
  <si>
    <t>Player Statistics</t>
  </si>
  <si>
    <t>NFL Player Statistics for Fantasy Football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</si>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</sst>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"/>
  </numFmts>
  <fonts count="19">
    <font>
      <sz val="12"/>
      <color theme="1"/>
      <name val="SegoeUIHistoric"/>
      <family val="2"/>
    </font>
    <font>
      <sz val="12"/>
      <color theme="1"/>
      <name val="SegoeUIHistoric"/>
      <family val="2"/>
    </font>
    <font>
      <b/>
      <i/>
      <sz val="20"/>
      <color theme="0"/>
      <name val="SegoeUIHistoric"/>
    </font>
    <font>
      <b/>
      <sz val="18"/>
      <color theme="1"/>
      <name val="SegoeUIHistoric"/>
    </font>
    <font>
      <b/>
      <sz val="16"/>
      <color theme="0"/>
      <name val="SegoeUIHistoric"/>
    </font>
    <font>
      <b/>
      <sz val="20"/>
      <color theme="0"/>
      <name val="SegoeUIHistoric"/>
    </font>
    <font>
      <sz val="20"/>
      <color theme="1"/>
      <name val="SegoeUIHistoric"/>
    </font>
    <font>
      <sz val="16"/>
      <color theme="1"/>
      <name val="SegoeUIHistoric"/>
    </font>
    <font>
      <sz val="16"/>
      <color theme="0"/>
      <name val="SegoeUIHistoric"/>
    </font>
    <font>
      <b/>
      <i/>
      <sz val="16"/>
      <color theme="0"/>
      <name val="SegoeUIHistoric"/>
    </font>
    <font>
      <i/>
      <sz val="16"/>
      <color theme="1"/>
      <name val="SegoeUIHistoric"/>
    </font>
    <font>
      <b/>
      <sz val="16"/>
      <color rgb="FF013369"/>
      <name val="SegoeUIHistoric"/>
    </font>
    <font>
      <b/>
      <sz val="28"/>
      <color rgb="FF013369"/>
      <name val="SegoeUIHistoric"/>
    </font>
    <font>
      <b/>
      <sz val="20"/>
      <color rgb="FF013369"/>
      <name val="SegoeUIHistoric"/>
    </font>
    <font>
      <i/>
      <sz val="16"/>
      <color theme="0"/>
      <name val="SegoeUIHistoric"/>
    </font>
    <font>
      <b/>
      <sz val="36"/>
      <color theme="0"/>
      <name val="Avenir Next Bold"/>
    </font>
    <font>
      <sz val="16"/>
      <name val="SegoeUIHistoric"/>
    </font>
    <font>
      <i/>
      <sz val="16"/>
      <name val="SegoeUIHistoric"/>
    </font>
    <font>
      <sz val="12"/>
      <color theme="0"/>
      <name val="SegoeUIHistoric"/>
    </font>
  </fonts>
  <fills count="8">
    <fill>
      <patternFill patternType="none"/>
    </fill>
    <fill>
      <patternFill patternType="gray125"/>
    </fill>
    <fill>
      <patternFill patternType="solid">
        <fgColor rgb="FF013369"/>
        <bgColor indexed="64"/>
      </patternFill>
    </fill>
    <fill>
      <patternFill patternType="solid">
        <fgColor rgb="FFD50A0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0" fillId="0" borderId="0" xfId="1" applyNumberFormat="1" applyFont="1"/>
    <xf numFmtId="0" fontId="4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168" fontId="10" fillId="5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8" fontId="7" fillId="5" borderId="2" xfId="0" applyNumberFormat="1" applyFont="1" applyFill="1" applyBorder="1" applyAlignment="1">
      <alignment horizontal="center" vertical="center"/>
    </xf>
    <xf numFmtId="168" fontId="7" fillId="5" borderId="11" xfId="0" applyNumberFormat="1" applyFont="1" applyFill="1" applyBorder="1" applyAlignment="1">
      <alignment horizontal="center" vertical="center"/>
    </xf>
    <xf numFmtId="168" fontId="7" fillId="5" borderId="5" xfId="0" applyNumberFormat="1" applyFont="1" applyFill="1" applyBorder="1" applyAlignment="1">
      <alignment horizontal="center" vertical="center"/>
    </xf>
    <xf numFmtId="168" fontId="10" fillId="5" borderId="11" xfId="0" applyNumberFormat="1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68" fontId="16" fillId="7" borderId="2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68" fontId="17" fillId="7" borderId="2" xfId="0" applyNumberFormat="1" applyFont="1" applyFill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font>
        <color theme="0"/>
      </font>
      <fill>
        <patternFill>
          <bgColor rgb="FF013369"/>
        </patternFill>
      </fill>
    </dxf>
    <dxf>
      <numFmt numFmtId="0" formatCode="General"/>
    </dxf>
    <dxf>
      <numFmt numFmtId="14" formatCode="0.00%"/>
    </dxf>
    <dxf>
      <numFmt numFmtId="14" formatCode="0.00%"/>
    </dxf>
    <dxf>
      <numFmt numFmtId="164" formatCode="0.0%"/>
    </dxf>
  </dxfs>
  <tableStyles count="0" defaultTableStyle="TableStyleMedium2" defaultPivotStyle="PivotStyleLight16"/>
  <colors>
    <mruColors>
      <color rgb="FFD50A0A"/>
      <color rgb="FF013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Dashboard!$C$9:$C$10</c:f>
              <c:numCache>
                <c:formatCode>0.0</c:formatCode>
                <c:ptCount val="2"/>
                <c:pt idx="0">
                  <c:v>354</c:v>
                </c:pt>
                <c:pt idx="1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11-454D-BD0C-AF94E8129399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Dashboard!$C$36:$C$37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11-454D-BD0C-AF94E812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Dashboard!$D$9:$D$10</c:f>
              <c:numCache>
                <c:formatCode>0.0</c:formatCode>
                <c:ptCount val="2"/>
                <c:pt idx="0">
                  <c:v>5607</c:v>
                </c:pt>
                <c:pt idx="1">
                  <c:v>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Dashboard!$D$36:$D$37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Dashboard!$E$9:$E$10</c:f>
              <c:numCache>
                <c:formatCode>0.0</c:formatCode>
                <c:ptCount val="2"/>
                <c:pt idx="0">
                  <c:v>24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Dashboard!$E$36:$E$37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Dashboard!$F$9:$F$10</c:f>
              <c:numCache>
                <c:formatCode>0.0</c:formatCode>
                <c:ptCount val="2"/>
                <c:pt idx="0">
                  <c:v>14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0-1944-9E27-BD65DF65720E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Dashboard!$F$36:$F$37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0-1944-9E27-BD65DF657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Dashboard!$G$9:$G$10</c:f>
              <c:numCache>
                <c:formatCode>0.0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11-454D-BD0C-AF94E8129399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Dashboard!$G$36:$G$37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11-454D-BD0C-AF94E812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Dashboard!$H$9:$H$10</c:f>
              <c:numCache>
                <c:formatCode>0.0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Dashboard!$H$36:$H$37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Dashboard!$I$9:$I$10</c:f>
              <c:numCache>
                <c:formatCode>0.0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Dashboard!$I$36:$I$37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Dashboard!$J$9:$J$10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0-1944-9E27-BD65DF65720E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Dashboard!$J$36:$J$37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0-1944-9E27-BD65DF657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Fantasy Points</a:t>
            </a:r>
            <a:r>
              <a:rPr lang="en-US" sz="2800" b="1" baseline="0"/>
              <a:t> Distribution (2021)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Points Allowed</c:v>
                </c:pt>
                <c:pt idx="1">
                  <c:v>Yards Allowed</c:v>
                </c:pt>
                <c:pt idx="2">
                  <c:v>Pass TDs Allowed</c:v>
                </c:pt>
                <c:pt idx="3">
                  <c:v>Rush TDs Allowed</c:v>
                </c:pt>
                <c:pt idx="4">
                  <c:v>Defensive Fumbles</c:v>
                </c:pt>
                <c:pt idx="5">
                  <c:v>Defensive Interceptions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Dashboard!$C$12:$J$12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551-5A4C-B2C9-CD54F92A699F}"/>
            </c:ext>
          </c:extLst>
        </c:ser>
        <c:ser>
          <c:idx val="0"/>
          <c:order val="1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51-5A4C-B2C9-CD54F92A699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51-5A4C-B2C9-CD54F92A699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51-5A4C-B2C9-CD54F92A699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51-5A4C-B2C9-CD54F92A699F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51-5A4C-B2C9-CD54F92A699F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51-5A4C-B2C9-CD54F92A699F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51-5A4C-B2C9-CD54F92A699F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51-5A4C-B2C9-CD54F92A69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Points Allowed</c:v>
                </c:pt>
                <c:pt idx="1">
                  <c:v>Yards Allowed</c:v>
                </c:pt>
                <c:pt idx="2">
                  <c:v>Pass TDs Allowed</c:v>
                </c:pt>
                <c:pt idx="3">
                  <c:v>Rush TDs Allowed</c:v>
                </c:pt>
                <c:pt idx="4">
                  <c:v>Defensive Fumbles</c:v>
                </c:pt>
                <c:pt idx="5">
                  <c:v>Defensive Interceptions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Dashboard!$C$12:$J$12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51-5A4C-B2C9-CD54F92A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Fantasy Points</a:t>
            </a:r>
            <a:r>
              <a:rPr lang="en-US" sz="2800" b="1" baseline="0"/>
              <a:t> Distribution (2022)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Points Allowed</c:v>
                </c:pt>
                <c:pt idx="1">
                  <c:v>Yards Allowed</c:v>
                </c:pt>
                <c:pt idx="2">
                  <c:v>Pass TDs Allowed</c:v>
                </c:pt>
                <c:pt idx="3">
                  <c:v>Rush TDs Allowed</c:v>
                </c:pt>
                <c:pt idx="4">
                  <c:v>Defensive Fumbles</c:v>
                </c:pt>
                <c:pt idx="5">
                  <c:v>Defensive Interceptions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Dashboard!$C$13:$J$13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28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551-5A4C-B2C9-CD54F92A699F}"/>
            </c:ext>
          </c:extLst>
        </c:ser>
        <c:ser>
          <c:idx val="0"/>
          <c:order val="1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51-5A4C-B2C9-CD54F92A699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51-5A4C-B2C9-CD54F92A699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51-5A4C-B2C9-CD54F92A699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51-5A4C-B2C9-CD54F92A699F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51-5A4C-B2C9-CD54F92A699F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51-5A4C-B2C9-CD54F92A699F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51-5A4C-B2C9-CD54F92A699F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51-5A4C-B2C9-CD54F92A69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Points Allowed</c:v>
                </c:pt>
                <c:pt idx="1">
                  <c:v>Yards Allowed</c:v>
                </c:pt>
                <c:pt idx="2">
                  <c:v>Pass TDs Allowed</c:v>
                </c:pt>
                <c:pt idx="3">
                  <c:v>Rush TDs Allowed</c:v>
                </c:pt>
                <c:pt idx="4">
                  <c:v>Defensive Fumbles</c:v>
                </c:pt>
                <c:pt idx="5">
                  <c:v>Defensive Interceptions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Dashboard!$C$12:$J$12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51-5A4C-B2C9-CD54F92A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</a:t>
            </a:r>
            <a:r>
              <a:rPr lang="en-US" sz="1800" b="1" baseline="0"/>
              <a:t> Fantasy Points (Player vs. League Average)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Tennessee Titans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Dashboard!$B$39:$B$40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Dashboard!$K$12:$K$13</c:f>
              <c:numCache>
                <c:formatCode>0.0</c:formatCode>
                <c:ptCount val="2"/>
                <c:pt idx="0">
                  <c:v>44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0-4F4B-997B-7AE8130BB9BD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Dashboard!$B$39:$B$40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Dashboard!$K$39:$K$40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0-4F4B-997B-7AE8130B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1268576831"/>
        <c:axId val="278161823"/>
      </c:barChart>
      <c:catAx>
        <c:axId val="12685768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61823"/>
        <c:crosses val="autoZero"/>
        <c:auto val="1"/>
        <c:lblAlgn val="ctr"/>
        <c:lblOffset val="100"/>
        <c:noMultiLvlLbl val="0"/>
      </c:catAx>
      <c:valAx>
        <c:axId val="2781618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7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47</xdr:row>
      <xdr:rowOff>222250</xdr:rowOff>
    </xdr:from>
    <xdr:to>
      <xdr:col>3</xdr:col>
      <xdr:colOff>127000</xdr:colOff>
      <xdr:row>69</xdr:row>
      <xdr:rowOff>241300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DD5F73-8A68-AB28-70F5-382CCCA2CC85}"/>
            </a:ext>
          </a:extLst>
        </xdr:cNvPr>
        <xdr:cNvGrpSpPr/>
      </xdr:nvGrpSpPr>
      <xdr:grpSpPr>
        <a:xfrm>
          <a:off x="1155700" y="17062450"/>
          <a:ext cx="4356100" cy="5556250"/>
          <a:chOff x="1111250" y="7207250"/>
          <a:chExt cx="8007350" cy="559435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FF100E95-91BE-8816-4109-65BBD0342644}"/>
              </a:ext>
            </a:extLst>
          </xdr:cNvPr>
          <xdr:cNvGraphicFramePr/>
        </xdr:nvGraphicFramePr>
        <xdr:xfrm>
          <a:off x="1111250" y="7207250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C$8">
        <xdr:nvSpPr>
          <xdr:cNvPr id="9" name="TextBox 8">
            <a:extLst>
              <a:ext uri="{FF2B5EF4-FFF2-40B4-BE49-F238E27FC236}">
                <a16:creationId xmlns:a16="http://schemas.microsoft.com/office/drawing/2014/main" id="{82FB7BDE-CA82-641D-99B8-94D9C983FB11}"/>
              </a:ext>
            </a:extLst>
          </xdr:cNvPr>
          <xdr:cNvSpPr txBox="1"/>
        </xdr:nvSpPr>
        <xdr:spPr>
          <a:xfrm>
            <a:off x="1257300" y="7251700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10DC522A-4573-F044-AEEC-A3E7F42A5485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pPr algn="ctr"/>
              <a:t>Points Allowed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635000</xdr:colOff>
      <xdr:row>47</xdr:row>
      <xdr:rowOff>222250</xdr:rowOff>
    </xdr:from>
    <xdr:to>
      <xdr:col>5</xdr:col>
      <xdr:colOff>663955</xdr:colOff>
      <xdr:row>69</xdr:row>
      <xdr:rowOff>241300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84D4325-A001-3D40-AB60-ED3782927E6E}"/>
            </a:ext>
          </a:extLst>
        </xdr:cNvPr>
        <xdr:cNvGrpSpPr/>
      </xdr:nvGrpSpPr>
      <xdr:grpSpPr>
        <a:xfrm>
          <a:off x="6019800" y="17062450"/>
          <a:ext cx="4372355" cy="5556250"/>
          <a:chOff x="11593175" y="7245264"/>
          <a:chExt cx="8037230" cy="5594350"/>
        </a:xfrm>
      </xdr:grpSpPr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F251934F-A465-8056-B4AD-8BA8599DF6A4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$D$8">
        <xdr:nvSpPr>
          <xdr:cNvPr id="16" name="TextBox 15">
            <a:extLst>
              <a:ext uri="{FF2B5EF4-FFF2-40B4-BE49-F238E27FC236}">
                <a16:creationId xmlns:a16="http://schemas.microsoft.com/office/drawing/2014/main" id="{F1E5EEE4-7678-E13C-895D-75637051721E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A4816CFC-D87D-444F-8035-6A5A21B346F7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Yards Allowed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1228345</xdr:colOff>
      <xdr:row>47</xdr:row>
      <xdr:rowOff>215900</xdr:rowOff>
    </xdr:from>
    <xdr:to>
      <xdr:col>7</xdr:col>
      <xdr:colOff>1257300</xdr:colOff>
      <xdr:row>69</xdr:row>
      <xdr:rowOff>234950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818F0D3-8F42-47C9-7C49-CC44FBB7F6B1}"/>
            </a:ext>
          </a:extLst>
        </xdr:cNvPr>
        <xdr:cNvGrpSpPr/>
      </xdr:nvGrpSpPr>
      <xdr:grpSpPr>
        <a:xfrm>
          <a:off x="10956545" y="17056100"/>
          <a:ext cx="4372355" cy="5556250"/>
          <a:chOff x="11593175" y="7245264"/>
          <a:chExt cx="8037230" cy="5594350"/>
        </a:xfrm>
      </xdr:grpSpPr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D6E6250-DF95-2B9F-7E9C-DF18595651FF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$E$8">
        <xdr:nvSpPr>
          <xdr:cNvPr id="19" name="TextBox 18">
            <a:extLst>
              <a:ext uri="{FF2B5EF4-FFF2-40B4-BE49-F238E27FC236}">
                <a16:creationId xmlns:a16="http://schemas.microsoft.com/office/drawing/2014/main" id="{EF93E44B-E242-94CC-BFEA-AFAFCD3EB24B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9BBD5562-C450-974A-9FE1-F38D7D7A78F2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Pass TDs Allowed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1990345</xdr:colOff>
      <xdr:row>47</xdr:row>
      <xdr:rowOff>215900</xdr:rowOff>
    </xdr:from>
    <xdr:to>
      <xdr:col>9</xdr:col>
      <xdr:colOff>2019300</xdr:colOff>
      <xdr:row>69</xdr:row>
      <xdr:rowOff>234950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FE479992-338F-304B-8003-78909D2F3071}"/>
            </a:ext>
          </a:extLst>
        </xdr:cNvPr>
        <xdr:cNvGrpSpPr/>
      </xdr:nvGrpSpPr>
      <xdr:grpSpPr>
        <a:xfrm>
          <a:off x="16061945" y="17056100"/>
          <a:ext cx="4372355" cy="5556250"/>
          <a:chOff x="11593175" y="7245264"/>
          <a:chExt cx="8037230" cy="5594350"/>
        </a:xfrm>
      </xdr:grpSpPr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F9E1F14D-3F2D-24CB-00E4-10BB4D597D36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$F$8">
        <xdr:nvSpPr>
          <xdr:cNvPr id="22" name="TextBox 21">
            <a:extLst>
              <a:ext uri="{FF2B5EF4-FFF2-40B4-BE49-F238E27FC236}">
                <a16:creationId xmlns:a16="http://schemas.microsoft.com/office/drawing/2014/main" id="{5A434CF8-44CE-2F66-5F74-6613995410F3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26E893CD-5E62-E247-86D2-90CDC1B5C117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Rush TDs Allowed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114300</xdr:colOff>
      <xdr:row>70</xdr:row>
      <xdr:rowOff>196850</xdr:rowOff>
    </xdr:from>
    <xdr:to>
      <xdr:col>3</xdr:col>
      <xdr:colOff>127000</xdr:colOff>
      <xdr:row>92</xdr:row>
      <xdr:rowOff>215900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C7092A4C-FD8B-747F-5F43-8A17333DD13B}"/>
            </a:ext>
          </a:extLst>
        </xdr:cNvPr>
        <xdr:cNvGrpSpPr/>
      </xdr:nvGrpSpPr>
      <xdr:grpSpPr>
        <a:xfrm>
          <a:off x="1155700" y="22828250"/>
          <a:ext cx="4356100" cy="5607050"/>
          <a:chOff x="1111250" y="7207250"/>
          <a:chExt cx="8007350" cy="5594350"/>
        </a:xfrm>
      </xdr:grpSpPr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3FE1D1B1-9409-B434-5E8D-9EE52542AF71}"/>
              </a:ext>
            </a:extLst>
          </xdr:cNvPr>
          <xdr:cNvGraphicFramePr/>
        </xdr:nvGraphicFramePr>
        <xdr:xfrm>
          <a:off x="1111250" y="7207250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G$8">
        <xdr:nvSpPr>
          <xdr:cNvPr id="37" name="TextBox 36">
            <a:extLst>
              <a:ext uri="{FF2B5EF4-FFF2-40B4-BE49-F238E27FC236}">
                <a16:creationId xmlns:a16="http://schemas.microsoft.com/office/drawing/2014/main" id="{39B9D276-D7D9-C6BA-0972-876767451E3D}"/>
              </a:ext>
            </a:extLst>
          </xdr:cNvPr>
          <xdr:cNvSpPr txBox="1"/>
        </xdr:nvSpPr>
        <xdr:spPr>
          <a:xfrm>
            <a:off x="1257300" y="7251700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EF4A4DD0-2A8E-3D40-842F-0EEA6EA1D1DD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Defensive Fumbles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635000</xdr:colOff>
      <xdr:row>70</xdr:row>
      <xdr:rowOff>196850</xdr:rowOff>
    </xdr:from>
    <xdr:to>
      <xdr:col>5</xdr:col>
      <xdr:colOff>663955</xdr:colOff>
      <xdr:row>92</xdr:row>
      <xdr:rowOff>215900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6DED956-6738-48AF-EEA3-0D1C9E261FD1}"/>
            </a:ext>
          </a:extLst>
        </xdr:cNvPr>
        <xdr:cNvGrpSpPr/>
      </xdr:nvGrpSpPr>
      <xdr:grpSpPr>
        <a:xfrm>
          <a:off x="6019800" y="22828250"/>
          <a:ext cx="4372355" cy="5607050"/>
          <a:chOff x="11593175" y="7245264"/>
          <a:chExt cx="8037230" cy="5594350"/>
        </a:xfrm>
      </xdr:grpSpPr>
      <xdr:graphicFrame macro="">
        <xdr:nvGraphicFramePr>
          <xdr:cNvPr id="39" name="Chart 38">
            <a:extLst>
              <a:ext uri="{FF2B5EF4-FFF2-40B4-BE49-F238E27FC236}">
                <a16:creationId xmlns:a16="http://schemas.microsoft.com/office/drawing/2014/main" id="{C9422ED5-A818-7CCA-90FB-E391B16868F0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$H$8">
        <xdr:nvSpPr>
          <xdr:cNvPr id="40" name="TextBox 39">
            <a:extLst>
              <a:ext uri="{FF2B5EF4-FFF2-40B4-BE49-F238E27FC236}">
                <a16:creationId xmlns:a16="http://schemas.microsoft.com/office/drawing/2014/main" id="{B7F58C16-4FD2-B5AD-E667-F457498DC11E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877B910B-1DEF-AE40-B1CD-B5D0D8D8C291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Defensive Interceptions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1228345</xdr:colOff>
      <xdr:row>70</xdr:row>
      <xdr:rowOff>190500</xdr:rowOff>
    </xdr:from>
    <xdr:to>
      <xdr:col>7</xdr:col>
      <xdr:colOff>1257300</xdr:colOff>
      <xdr:row>92</xdr:row>
      <xdr:rowOff>209550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7F1C319F-26DE-C860-E75A-F3D4FC6C55AE}"/>
            </a:ext>
          </a:extLst>
        </xdr:cNvPr>
        <xdr:cNvGrpSpPr/>
      </xdr:nvGrpSpPr>
      <xdr:grpSpPr>
        <a:xfrm>
          <a:off x="10956545" y="22821900"/>
          <a:ext cx="4372355" cy="5607050"/>
          <a:chOff x="11593175" y="7245264"/>
          <a:chExt cx="8037230" cy="5594350"/>
        </a:xfrm>
      </xdr:grpSpPr>
      <xdr:graphicFrame macro="">
        <xdr:nvGraphicFramePr>
          <xdr:cNvPr id="42" name="Chart 41">
            <a:extLst>
              <a:ext uri="{FF2B5EF4-FFF2-40B4-BE49-F238E27FC236}">
                <a16:creationId xmlns:a16="http://schemas.microsoft.com/office/drawing/2014/main" id="{5C6037E0-3E9B-6661-A740-89E83A69275C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$I$8">
        <xdr:nvSpPr>
          <xdr:cNvPr id="43" name="TextBox 42">
            <a:extLst>
              <a:ext uri="{FF2B5EF4-FFF2-40B4-BE49-F238E27FC236}">
                <a16:creationId xmlns:a16="http://schemas.microsoft.com/office/drawing/2014/main" id="{630E64FA-4D1A-977E-F69C-B3AAE4E043FA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C0029BA9-AE68-A341-99A8-C49FC36B2F5B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Games Played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1990345</xdr:colOff>
      <xdr:row>70</xdr:row>
      <xdr:rowOff>190500</xdr:rowOff>
    </xdr:from>
    <xdr:to>
      <xdr:col>9</xdr:col>
      <xdr:colOff>2019300</xdr:colOff>
      <xdr:row>92</xdr:row>
      <xdr:rowOff>209550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1944D675-5FA2-7E73-359E-762DF270A89D}"/>
            </a:ext>
          </a:extLst>
        </xdr:cNvPr>
        <xdr:cNvGrpSpPr/>
      </xdr:nvGrpSpPr>
      <xdr:grpSpPr>
        <a:xfrm>
          <a:off x="16061945" y="22821900"/>
          <a:ext cx="4372355" cy="5607050"/>
          <a:chOff x="11593175" y="7245264"/>
          <a:chExt cx="8037230" cy="5594350"/>
        </a:xfrm>
      </xdr:grpSpPr>
      <xdr:graphicFrame macro="">
        <xdr:nvGraphicFramePr>
          <xdr:cNvPr id="45" name="Chart 44">
            <a:extLst>
              <a:ext uri="{FF2B5EF4-FFF2-40B4-BE49-F238E27FC236}">
                <a16:creationId xmlns:a16="http://schemas.microsoft.com/office/drawing/2014/main" id="{FD7CC826-201A-E1D6-5773-27309DFCD25E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$J$8">
        <xdr:nvSpPr>
          <xdr:cNvPr id="46" name="TextBox 45">
            <a:extLst>
              <a:ext uri="{FF2B5EF4-FFF2-40B4-BE49-F238E27FC236}">
                <a16:creationId xmlns:a16="http://schemas.microsoft.com/office/drawing/2014/main" id="{E7B1D5C5-0683-61FC-DF3E-B731A2FF7D28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38073F65-D108-DB4F-80A0-04D0C0DB7032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Games Started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2165350</xdr:colOff>
      <xdr:row>14</xdr:row>
      <xdr:rowOff>165100</xdr:rowOff>
    </xdr:from>
    <xdr:to>
      <xdr:col>5</xdr:col>
      <xdr:colOff>1485900</xdr:colOff>
      <xdr:row>31</xdr:row>
      <xdr:rowOff>76200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ED8942BC-C32A-6E90-C64C-D4C0DFA26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1835150</xdr:colOff>
      <xdr:row>14</xdr:row>
      <xdr:rowOff>139700</xdr:rowOff>
    </xdr:from>
    <xdr:to>
      <xdr:col>9</xdr:col>
      <xdr:colOff>1155700</xdr:colOff>
      <xdr:row>31</xdr:row>
      <xdr:rowOff>76200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3696DDBF-1F41-F1B9-65A4-1A886BCD6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501650</xdr:colOff>
      <xdr:row>40</xdr:row>
      <xdr:rowOff>222250</xdr:rowOff>
    </xdr:from>
    <xdr:to>
      <xdr:col>8</xdr:col>
      <xdr:colOff>990600</xdr:colOff>
      <xdr:row>47</xdr:row>
      <xdr:rowOff>50800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FE40EC16-EE3A-05FE-BDA0-D72DDBE92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7EC83-80EC-B442-A106-C64C180564C1}" name="Passing" displayName="Passing" ref="A1:AB207" totalsRowShown="0">
  <autoFilter ref="A1:AB207" xr:uid="{1325A32F-88AA-8E43-ABE6-39EECC6AFA2C}"/>
  <sortState xmlns:xlrd2="http://schemas.microsoft.com/office/spreadsheetml/2017/richdata2" ref="A2:AB207">
    <sortCondition descending="1" ref="N1:N207"/>
  </sortState>
  <tableColumns count="28">
    <tableColumn id="1" xr3:uid="{0C7D2204-A334-E541-ABF6-7612E2F0CE95}" name="Season"/>
    <tableColumn id="2" xr3:uid="{7AEB5B24-6AB4-024D-A732-DD3FE6AB5AD6}" name="Player"/>
    <tableColumn id="3" xr3:uid="{CF1D1D0F-9A09-0C4E-ADED-DE69AB2B84AB}" name="Team"/>
    <tableColumn id="4" xr3:uid="{FDED0F04-C7A4-214E-9DFF-B1E2370B8A26}" name="Age"/>
    <tableColumn id="5" xr3:uid="{6A252B6D-676C-8942-A6E5-ABCFF0832F6D}" name="Position"/>
    <tableColumn id="6" xr3:uid="{D0DD0ECD-B356-FD47-9FAF-CF45192715FA}" name="Games Played"/>
    <tableColumn id="7" xr3:uid="{2DADF225-ECF9-824B-A51C-2DFE4D5ED6EC}" name="Games Started"/>
    <tableColumn id="8" xr3:uid="{30A6FAD0-F0FE-8B4A-9BF7-167110B30100}" name="Pass Completions"/>
    <tableColumn id="9" xr3:uid="{6B454B79-A5DE-5243-A644-E5208EBA963D}" name="Pass Attempts"/>
    <tableColumn id="10" xr3:uid="{8D5AFF77-4FB3-B741-967D-C0F1CE021653}" name="Pass Completion %"/>
    <tableColumn id="11" xr3:uid="{8C8705DD-4EF6-0945-9976-FDB5A7F78155}" name="Pass Yards"/>
    <tableColumn id="12" xr3:uid="{6331F480-B449-F149-B780-8D0EB1EFCC52}" name="Pass TDs"/>
    <tableColumn id="13" xr3:uid="{9FAF36ED-9212-904D-BD5D-499AE243DD47}" name="Pass TD%"/>
    <tableColumn id="14" xr3:uid="{9853F2BF-8B02-924B-BFE1-5D89647A7385}" name="Pass Interceptions"/>
    <tableColumn id="15" xr3:uid="{F606D5EB-3224-D14C-85A7-24B22E19AC67}" name="Pass Interception %"/>
    <tableColumn id="16" xr3:uid="{BA54AAED-8539-C340-993B-88BB8F79C1EE}" name="Pass 1st Downs"/>
    <tableColumn id="17" xr3:uid="{4F2F293F-CEE0-8548-9223-ADDC60B7F1BC}" name="Longest Pass"/>
    <tableColumn id="18" xr3:uid="{56FD2A1A-7F90-C547-A592-914AFB8DC322}" name="Pass Yards/Attempt"/>
    <tableColumn id="19" xr3:uid="{6D5D19B4-3EAF-8948-AA22-528592DBDD48}" name="Pass Yards/Completion"/>
    <tableColumn id="20" xr3:uid="{D8E801A0-B26B-D14D-85E8-070B124D9226}" name="Pass Yards/Game"/>
    <tableColumn id="21" xr3:uid="{0215B101-C364-E041-9CEB-6BC18DB29AEB}" name="QB Rating"/>
    <tableColumn id="22" xr3:uid="{F48E04B0-670E-DD4D-A9E8-1680ACA4311C}" name="Times Sacked"/>
    <tableColumn id="23" xr3:uid="{D032DA8B-381C-C042-8A4F-4DA89DB04DB1}" name="Yards Lost from Sacks"/>
    <tableColumn id="24" xr3:uid="{823B89D1-4527-4C40-B869-7F042F1700DC}" name="QB Sack %"/>
    <tableColumn id="25" xr3:uid="{45A175E6-F8AA-4641-9503-7A4EF832A201}" name="Net Yards/Attempt"/>
    <tableColumn id="26" xr3:uid="{80996B68-1212-1F4E-97BE-F280C0180A33}" name="4th Quarter Comebacks"/>
    <tableColumn id="27" xr3:uid="{332B4BBD-F534-4441-9C05-46DBA886B55A}" name="Game-Winning Drives"/>
    <tableColumn id="28" xr3:uid="{103642E8-3E4C-BA40-A097-F130494694AD}" name="Player Key">
      <calculatedColumnFormula>Passing[[#This Row],[Player]]&amp;Passing[[#This Row],[Season]]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E2262-63A3-4A40-A1C2-AF1BA5682AF4}" name="Rushing" displayName="Rushing" ref="A1:P692" totalsRowShown="0">
  <autoFilter ref="A1:P692" xr:uid="{98702BBA-16B7-284E-8DFE-5BCA42748C68}"/>
  <tableColumns count="16">
    <tableColumn id="1" xr3:uid="{F2EBC2B9-C7DD-764F-94F6-CCBE35EA790B}" name="Season"/>
    <tableColumn id="2" xr3:uid="{C3E06B3C-CE25-9C48-BBE3-02D93CAE2C01}" name="Player"/>
    <tableColumn id="3" xr3:uid="{79956972-11CB-3F46-8BE8-06772964AD7D}" name="Team"/>
    <tableColumn id="4" xr3:uid="{6207AC17-FAAB-CE49-9C38-B1DA405B1B21}" name="Age"/>
    <tableColumn id="5" xr3:uid="{061895BA-8358-6944-B82A-699DCFAF2AAC}" name="Position"/>
    <tableColumn id="6" xr3:uid="{1079F4B9-C658-5540-B705-FE6158752751}" name="Games Played"/>
    <tableColumn id="7" xr3:uid="{C5A23FFE-1F5B-1B43-A5C1-F2A1F3D14460}" name="Games Started"/>
    <tableColumn id="8" xr3:uid="{8178B0AB-88AC-A549-9307-6021E4666C0F}" name="Rush Attempts"/>
    <tableColumn id="9" xr3:uid="{815D8922-F8F9-274A-948A-632907633763}" name="Rush Yards"/>
    <tableColumn id="10" xr3:uid="{3F259F55-F458-9A49-BFC0-3CC622986D73}" name="Rush TDs"/>
    <tableColumn id="11" xr3:uid="{87402200-CB04-A74A-82CD-A35A2D39CF19}" name="Rush 1st Downs"/>
    <tableColumn id="12" xr3:uid="{062B2EE4-EA30-6C47-982E-3D690117347E}" name="Longest Rush"/>
    <tableColumn id="13" xr3:uid="{D0065A34-5335-9646-A6C6-737C132D5AF3}" name="Rush Yards/Attempt"/>
    <tableColumn id="14" xr3:uid="{F80DE7A1-E443-7B46-B2FB-E307EB6FB78E}" name="Rush Yard/Game"/>
    <tableColumn id="15" xr3:uid="{AD7B55E5-4E6B-0A48-ADF0-5AA4EE38DEAD}" name="Fumbles"/>
    <tableColumn id="16" xr3:uid="{E35F3FB3-93D1-5240-9149-A02B1C80EAF4}" name="Player Key">
      <calculatedColumnFormula>Rushing[[#This Row],[Player]]&amp;Rushing[[#This Row],[Season]]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D618E-1134-0D4A-B524-F5B575FD3A5B}" name="Receiving" displayName="Receiving" ref="A1:T987" totalsRowShown="0">
  <autoFilter ref="A1:T987" xr:uid="{FE1D64EC-0268-7849-9C90-8F8BD2EA5729}"/>
  <tableColumns count="20">
    <tableColumn id="1" xr3:uid="{7A302B6A-DA9A-D446-9713-144A44A46739}" name="Season"/>
    <tableColumn id="2" xr3:uid="{D81E0158-E4C2-5846-AEFC-530C30FC9148}" name="Player"/>
    <tableColumn id="3" xr3:uid="{521A7C7D-B7EA-0045-A83E-F4B5DE61617E}" name="Team"/>
    <tableColumn id="4" xr3:uid="{AFD93136-668C-A147-AC9E-A75D0B628CFD}" name="Age"/>
    <tableColumn id="5" xr3:uid="{990E1D70-6D95-BB4B-9C41-77D05BDF4AA9}" name="Position"/>
    <tableColumn id="6" xr3:uid="{F3228782-DCA0-C64A-901D-E33FD88084F2}" name="Games Played"/>
    <tableColumn id="7" xr3:uid="{2370AF06-99CF-C949-B0EF-9BAD0295CB7E}" name="Games Started"/>
    <tableColumn id="8" xr3:uid="{4098D6A2-1A0F-9346-987A-99B8747FFCCF}" name="Receiving Targets"/>
    <tableColumn id="9" xr3:uid="{060550F2-EBA3-934C-9280-93620A8C8DFE}" name="Receptions"/>
    <tableColumn id="10" xr3:uid="{1D2C512D-6B20-624E-B868-F4AAAA513D16}" name="Catch %" dataDxfId="4" dataCellStyle="Percent"/>
    <tableColumn id="11" xr3:uid="{BDC21870-927B-0141-8D9C-91E0160840FF}" name="Receiving Yards"/>
    <tableColumn id="12" xr3:uid="{3ECE6AF6-F525-4E4F-BA51-CBC0238A84D2}" name="Receiving Yards/Reception"/>
    <tableColumn id="13" xr3:uid="{64C0A2F4-9DAC-6C42-BE66-26F6AA8D71CF}" name="Receiving TDs"/>
    <tableColumn id="14" xr3:uid="{B77FC650-6D71-9D4A-82FC-5F56A5221EA8}" name="Receiving 1st Downs"/>
    <tableColumn id="15" xr3:uid="{7CE42A95-0F52-954C-A18F-59E0C92D5B72}" name="Longest Reception"/>
    <tableColumn id="16" xr3:uid="{6D12562D-558F-7446-B11C-2AE853A1685F}" name="Receiving Yards/Target"/>
    <tableColumn id="17" xr3:uid="{4D69E00B-6C73-4B4A-8BC6-F41B6B968EDF}" name="Receptions/Game"/>
    <tableColumn id="18" xr3:uid="{6C960293-D6BE-5F4C-B91D-2C9A8382EE90}" name="Receiving Yards/Game"/>
    <tableColumn id="19" xr3:uid="{246F1A04-71AA-AB4B-BEF4-A3038E464CB2}" name="Fumbles"/>
    <tableColumn id="20" xr3:uid="{4D1DA5A3-62B9-2445-912C-9FCA8BDC775A}" name="Player Key">
      <calculatedColumnFormula>Receiving[[#This Row],[Player]]&amp;Receiving[[#This Row],[Season]]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65D744-0784-C246-9D9C-A861DA3C2583}" name="Kicking" displayName="Kicking" ref="A1:Y92" totalsRowShown="0">
  <autoFilter ref="A1:Y92" xr:uid="{DFA80380-60C3-F046-87FE-5D9056DF97CF}"/>
  <tableColumns count="25">
    <tableColumn id="1" xr3:uid="{3CF552C8-00C5-EC48-95BA-866473699E4E}" name="Season"/>
    <tableColumn id="2" xr3:uid="{B0FEEF6A-0299-6F42-85AD-6B29301900C2}" name="Player"/>
    <tableColumn id="3" xr3:uid="{3CF696D3-8919-4E46-B9DE-A72FA655F961}" name="Team"/>
    <tableColumn id="4" xr3:uid="{B0EAEC8D-A5E5-4F47-AA08-6DB94FDB9228}" name="Age"/>
    <tableColumn id="5" xr3:uid="{C95F0ABD-3EF4-DC4D-8332-1F7B7881153E}" name="Position"/>
    <tableColumn id="6" xr3:uid="{206712E2-C9A7-3A4F-9A71-0031A5E50071}" name="Games Played"/>
    <tableColumn id="7" xr3:uid="{C53ADDD8-BF66-3341-BC3C-326625CD8D3F}" name="Games Started"/>
    <tableColumn id="8" xr3:uid="{9CBBDAEE-FF5B-F046-9013-2DE7790929FE}" name="FGA 0-19"/>
    <tableColumn id="9" xr3:uid="{A7EEA910-CAB9-DD43-913A-E230C7AE3D58}" name="FGM 0-19"/>
    <tableColumn id="10" xr3:uid="{4EA006A8-E51E-0D4B-AC4B-0A34716CB563}" name="FGA 20-29"/>
    <tableColumn id="11" xr3:uid="{E108D1CA-B701-E642-B031-17C4FE62C98B}" name="FGM 20-29"/>
    <tableColumn id="12" xr3:uid="{0ADD142C-9D6B-DE4C-8762-587AE6336017}" name="FGA 30-39"/>
    <tableColumn id="13" xr3:uid="{EC9E352F-E8CA-DA45-86F8-B793B37308E6}" name="FGM 30-39"/>
    <tableColumn id="14" xr3:uid="{307294A6-A002-2D4F-987A-BBB3C474A79E}" name="FGA 40-49"/>
    <tableColumn id="15" xr3:uid="{1AB11A94-F1C0-CD43-BB80-42CC059CAB52}" name="FGM 40-49"/>
    <tableColumn id="16" xr3:uid="{1B094F0A-256D-B448-9D17-4C91983894AB}" name="FGA 50+"/>
    <tableColumn id="17" xr3:uid="{D85F3E81-6589-5844-B616-07D167BB4250}" name="FGM 50+"/>
    <tableColumn id="18" xr3:uid="{BCC7119D-B6EF-F848-9C47-5B4EE92B349C}" name="FGA Total"/>
    <tableColumn id="19" xr3:uid="{42F3E04E-A613-B142-97D4-71F367EDBDD1}" name="FGM Total"/>
    <tableColumn id="20" xr3:uid="{67FA8481-10C2-D54C-A998-16170625A737}" name="Longest FG"/>
    <tableColumn id="21" xr3:uid="{9D3D9BDE-1EF6-044E-8295-D8347FFC8600}" name="FG%" dataDxfId="3"/>
    <tableColumn id="22" xr3:uid="{AFCEA938-FCB2-2D47-B36E-19A778BB4A30}" name="XPA"/>
    <tableColumn id="23" xr3:uid="{F9564FBA-7886-5C41-8BE5-EEF7D7B29011}" name="XPM"/>
    <tableColumn id="24" xr3:uid="{DF7C32C0-1569-C345-8282-1BEA87C98CB7}" name="XP%" dataDxfId="2"/>
    <tableColumn id="25" xr3:uid="{AC67F9DC-EE91-6B4A-A4DA-DFA97D55D057}" name="Player Key">
      <calculatedColumnFormula>Kicking[[#This Row],[Player]]&amp;Kicking[[#This Row],[Season]]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F2C82E-8E41-0446-8820-2391248B8826}" name="Defense" displayName="Defense" ref="A1:AE65" totalsRowShown="0">
  <autoFilter ref="A1:AE65" xr:uid="{87F2C82E-8E41-0446-8820-2391248B8826}"/>
  <tableColumns count="31">
    <tableColumn id="1" xr3:uid="{DBD1BC3B-3338-0D40-8679-26639A613CB0}" name="Season"/>
    <tableColumn id="2" xr3:uid="{39D9886C-D5BB-534A-837D-99A5FBBE9BC7}" name="Defense"/>
    <tableColumn id="3" xr3:uid="{E007DD48-DCFC-EF47-BB74-044B3C60A739}" name="Team">
      <calculatedColumnFormula>VLOOKUP(B2, Misc!$A$1:$C$35, 3, 0)</calculatedColumnFormula>
    </tableColumn>
    <tableColumn id="31" xr3:uid="{20142C3D-965B-094A-9199-506026559A8D}" name="Position"/>
    <tableColumn id="4" xr3:uid="{F6FD2A78-361C-AF42-86BB-C1300E10D91E}" name="Games Played"/>
    <tableColumn id="5" xr3:uid="{C95CCF75-F193-B649-855C-A8796CDED8E1}" name="Points Allowed"/>
    <tableColumn id="6" xr3:uid="{25D4F6D6-DF23-7A40-98FD-49564714AE61}" name="Yards Allowed"/>
    <tableColumn id="7" xr3:uid="{4999F74E-4C8E-D04C-981F-D65029E87B89}" name="Offensive Plays Allowed"/>
    <tableColumn id="8" xr3:uid="{F88E8623-523B-8F46-82B9-017F72DBABB1}" name="Yards Allowed/Offensive Play"/>
    <tableColumn id="9" xr3:uid="{AFED66FE-7FD6-9743-82D5-B51BF70363FD}" name="Takeaways"/>
    <tableColumn id="10" xr3:uid="{B3E3B8F2-A968-9541-B4B6-BC3B3D5A1EDC}" name="Defensive Fumbles"/>
    <tableColumn id="11" xr3:uid="{5DCCCFE1-75A3-3E46-87E3-A46FE317D941}" name="1st Downs Allowed"/>
    <tableColumn id="12" xr3:uid="{A93719EA-2E9B-3C4A-828C-8A6EB4371BF2}" name="Pass Completions Allowed"/>
    <tableColumn id="13" xr3:uid="{E8E7F90D-1E04-A94A-BC64-EEAEECFB92B3}" name="Pass Attempts Allowed"/>
    <tableColumn id="14" xr3:uid="{0D35EEC0-4EBE-FF40-826B-B565F96125CC}" name="Pass Yards Allowed"/>
    <tableColumn id="15" xr3:uid="{3666ECA8-27AC-2744-B719-D6F248E22B6E}" name="Pass TDs Allowed"/>
    <tableColumn id="16" xr3:uid="{D1F16B39-A339-8744-9278-C78B543AB0C7}" name="Defensive Interceptions"/>
    <tableColumn id="17" xr3:uid="{C29018F4-D9C5-5A4B-90C1-D7C739F4FA04}" name="Net Pass Yards/Attempt Allowed"/>
    <tableColumn id="18" xr3:uid="{820890A5-7B9A-C24C-9D58-83E02C5FE2AE}" name="Pass 1st Downs Allowed"/>
    <tableColumn id="19" xr3:uid="{A06BA2A9-FF7D-D345-84B3-BBB2E06DC78A}" name="Rush Attempts Allowed"/>
    <tableColumn id="20" xr3:uid="{09F0998A-D27C-164C-B0DC-9109D4C71025}" name="Rush Yards Allowed"/>
    <tableColumn id="21" xr3:uid="{8F01F8C0-FB26-3D43-965A-398EB9523DF2}" name="Rush TDs Allowed"/>
    <tableColumn id="22" xr3:uid="{9BA9292D-84F9-D342-AF0C-0CBFF4CE5BF1}" name="Rush Yards/Attempt Allowed"/>
    <tableColumn id="23" xr3:uid="{E2F1239F-1673-FB4A-8CDB-248E34B506FE}" name="Rush 1st Downs Allowed"/>
    <tableColumn id="24" xr3:uid="{AAD89A25-5E32-714A-91B0-B113E272742D}" name="Defensive Penalties"/>
    <tableColumn id="25" xr3:uid="{40D16E37-437C-CB4D-B33A-7E6C1D2639FA}" name="Defensive Penalty Yards Lost"/>
    <tableColumn id="26" xr3:uid="{81B94733-74CC-5049-82E2-769102D27808}" name="1st Downs Allowed by Penalty"/>
    <tableColumn id="27" xr3:uid="{5EE7AC09-1D2B-3640-8C17-92A0DD5C27EC}" name="Defense TD Allowed %"/>
    <tableColumn id="28" xr3:uid="{0C741EBC-E9CA-A543-8D57-67EA77953E43}" name="Defensive Takeaway %"/>
    <tableColumn id="29" xr3:uid="{D46BDE58-00B1-484C-A9FD-EAE26AD32564}" name="Defensive Expected Points"/>
    <tableColumn id="30" xr3:uid="{F2B68E86-935A-7D4F-99ED-EB87B6C2F41E}" name="Player Key" dataDxfId="1">
      <calculatedColumnFormula>Defense[[#This Row],[Defense]]&amp;Defense[[#This Row],[Season]]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A7B6E8-E8AF-034E-B456-F190A1EC60D8}" name="Players" displayName="Players" ref="A1:D650" totalsRowShown="0">
  <autoFilter ref="A1:D650" xr:uid="{F8A7B6E8-E8AF-034E-B456-F190A1EC60D8}"/>
  <sortState xmlns:xlrd2="http://schemas.microsoft.com/office/spreadsheetml/2017/richdata2" ref="A2:D650">
    <sortCondition ref="A1:A650"/>
  </sortState>
  <tableColumns count="4">
    <tableColumn id="1" xr3:uid="{209779DE-AD4B-7D46-B3D6-665A585932AC}" name="Player"/>
    <tableColumn id="2" xr3:uid="{D02C612B-5678-F645-8DE8-AB4B242CF061}" name="Team"/>
    <tableColumn id="3" xr3:uid="{2A034827-AA3C-934D-877A-B6D64CCEAC9C}" name="Age"/>
    <tableColumn id="4" xr3:uid="{40E6D4A3-C4A3-C34C-9A91-9BD43ECBDE90}" name="Positio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56D061-B563-D741-9076-AC8270D90381}" name="Misc" displayName="Misc" ref="A1:C35" totalsRowShown="0">
  <autoFilter ref="A1:C35" xr:uid="{9F56D061-B563-D741-9076-AC8270D90381}"/>
  <tableColumns count="3">
    <tableColumn id="1" xr3:uid="{9A819A2A-3D4E-2142-96E5-8EA2BE8A4D43}" name="Team Name"/>
    <tableColumn id="2" xr3:uid="{A8CAD282-310C-BB47-9FB0-EA5B3A631C7E}" name="Original Abbreviation"/>
    <tableColumn id="3" xr3:uid="{3FD07F93-A511-484B-BAA6-87F4840766B5}" name="Common Abbrev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1E0-09B2-D74D-9ABF-D1D96C9FCD55}">
  <dimension ref="A2:K100"/>
  <sheetViews>
    <sheetView showGridLines="0" tabSelected="1" workbookViewId="0">
      <pane ySplit="14" topLeftCell="A15" activePane="bottomLeft" state="frozen"/>
      <selection pane="bottomLeft" activeCell="B20" sqref="B20"/>
    </sheetView>
  </sheetViews>
  <sheetFormatPr baseColWidth="10" defaultColWidth="6.6640625" defaultRowHeight="20" thickTop="1" thickBottom="1"/>
  <cols>
    <col min="1" max="1" width="13.6640625" style="2" customWidth="1"/>
    <col min="2" max="10" width="28.5" style="2" customWidth="1"/>
    <col min="11" max="11" width="13.6640625" style="2" customWidth="1"/>
    <col min="12" max="16384" width="6.6640625" style="2"/>
  </cols>
  <sheetData>
    <row r="2" spans="1:11" ht="114" customHeight="1" thickTop="1" thickBot="1">
      <c r="B2" s="39" t="s">
        <v>979</v>
      </c>
      <c r="C2" s="40"/>
      <c r="D2" s="40"/>
      <c r="E2" s="40"/>
      <c r="F2" s="40"/>
      <c r="G2" s="40"/>
      <c r="H2" s="40"/>
      <c r="I2" s="40"/>
      <c r="J2" s="40"/>
    </row>
    <row r="3" spans="1:11" thickTop="1" thickBot="1">
      <c r="F3" s="2" t="s">
        <v>980</v>
      </c>
    </row>
    <row r="4" spans="1:11" s="3" customFormat="1" ht="34" customHeight="1" thickTop="1" thickBot="1">
      <c r="B4" s="18" t="s">
        <v>963</v>
      </c>
      <c r="C4" s="19"/>
      <c r="D4" s="19"/>
      <c r="E4" s="19"/>
      <c r="F4" s="2"/>
      <c r="G4" s="4" t="s">
        <v>974</v>
      </c>
      <c r="H4" s="5" t="s">
        <v>867</v>
      </c>
      <c r="I4" s="6" t="s">
        <v>1</v>
      </c>
      <c r="J4" s="5" t="s">
        <v>868</v>
      </c>
    </row>
    <row r="5" spans="1:11" ht="42" customHeight="1" thickTop="1" thickBot="1">
      <c r="A5" s="16"/>
      <c r="B5" s="24" t="s">
        <v>657</v>
      </c>
      <c r="C5" s="25"/>
      <c r="D5" s="25"/>
      <c r="E5" s="25"/>
      <c r="F5" s="17"/>
      <c r="G5" s="26" t="s">
        <v>975</v>
      </c>
      <c r="H5" s="7" t="str">
        <f>_xlfn.XLOOKUP(SelectedPlayer, Players[Player], Players[Team])</f>
        <v>TEN</v>
      </c>
      <c r="I5" s="7" t="str">
        <f>_xlfn.XLOOKUP(SelectedPlayer, Players[Player], Players[Age])</f>
        <v>-</v>
      </c>
      <c r="J5" s="7" t="str">
        <f>_xlfn.XLOOKUP(SelectedPlayer, Players[Player], Players[Position])</f>
        <v>DEF</v>
      </c>
    </row>
    <row r="6" spans="1:11" thickTop="1" thickBot="1">
      <c r="B6" s="20"/>
      <c r="C6" s="20"/>
      <c r="D6" s="20"/>
      <c r="E6" s="20"/>
    </row>
    <row r="7" spans="1:11" ht="32" thickTop="1" thickBot="1">
      <c r="B7" s="38" t="s">
        <v>978</v>
      </c>
      <c r="C7" s="21"/>
      <c r="D7" s="21"/>
      <c r="E7" s="21"/>
      <c r="F7" s="21"/>
      <c r="G7" s="21"/>
      <c r="H7" s="21"/>
      <c r="I7" s="21"/>
      <c r="J7" s="23"/>
    </row>
    <row r="8" spans="1:11" s="8" customFormat="1" ht="25" thickTop="1" thickBot="1">
      <c r="B8" s="10" t="s">
        <v>964</v>
      </c>
      <c r="C8" s="11" t="str" cm="1">
        <f t="array" ref="C8">_xlfn.IFS(
Position = "QB", Passing!K1,
Position = "RB", 'Rushing'!I1,
OR(Position = "WR", Position = "TE"), 'Receiving'!I1,
Position = "K", Kicking!S1,
Position = "DEF", Defense!F1)</f>
        <v>Points Allowed</v>
      </c>
      <c r="D8" s="11" t="str" cm="1">
        <f t="array" ref="D8">_xlfn.IFS(
Position = "QB", Passing!L1,
Position = "RB", 'Rushing'!J1,
OR(Position = "WR", Position = "TE"), 'Receiving'!K1,
Position = "K", Kicking!R1,
Position = "DEF", Defense!G1)</f>
        <v>Yards Allowed</v>
      </c>
      <c r="E8" s="11" t="str" cm="1">
        <f t="array" ref="E8">_xlfn.IFS(
Position = "QB", Passing!N1,
Position = "RB", 'Receiving'!I1,
OR(Position = "WR", Position = "TE"), 'Receiving'!M1,
Position = "K", Kicking!U1,
Position = "DEF", Defense!P1)</f>
        <v>Pass TDs Allowed</v>
      </c>
      <c r="F8" s="11" t="str" cm="1">
        <f t="array" ref="F8">_xlfn.IFS(
Position = "QB", Passing!T1,
Position = "RB", 'Receiving'!K1,
OR(Position = "WR", Position = "TE"), 'Receiving'!Q1,
Position = "K", Kicking!W1,
Position = "DEF", Defense!V1)</f>
        <v>Rush TDs Allowed</v>
      </c>
      <c r="G8" s="11" t="str" cm="1">
        <f t="array" ref="G8">_xlfn.IFS(
Position = "QB", 'Rushing'!I1,
Position = "RB", 'Receiving'!M1,
OR(Position = "WR", Position = "TE"), 'Receiving'!R1,
Position = "K", Kicking!V1,
Position = "DEF", Defense[[#Headers],[Defensive Fumbles]])</f>
        <v>Defensive Fumbles</v>
      </c>
      <c r="H8" s="11" t="str" cm="1">
        <f t="array" ref="H8">_xlfn.IFS(
Position = "QB", 'Rushing'!J1,
Position = "RB", 'Rushing'!O1,
OR(Position = "WR", Position = "TE"), 'Receiving'!H1,
Position = "K", Kicking!X1,
Position = "DEF", Defense[[#Headers],[Defensive Interceptions]])</f>
        <v>Defensive Interceptions</v>
      </c>
      <c r="I8" s="28" t="s">
        <v>869</v>
      </c>
      <c r="J8" s="28" t="s">
        <v>870</v>
      </c>
      <c r="K8" s="22"/>
    </row>
    <row r="9" spans="1:11" s="8" customFormat="1" ht="25" thickTop="1" thickBot="1">
      <c r="B9" s="10">
        <v>2021</v>
      </c>
      <c r="C9" s="33" cm="1">
        <f t="array" ref="C9">IFERROR(_xlfn.IFS(
Position = "QB", INDEX(Passing[], MATCH(SelectedPlayer&amp;$B9, Passing[Player Key], 0), MATCH($C$8, Passing[#Headers], 0)),
Position = "RB", INDEX(Rushing[], MATCH(SelectedPlayer&amp;$B9, Rushing[Player Key], 0), MATCH($C$8, Rushing[#Headers], 0)),
OR(Position = "WR", Position = "TE"), INDEX(Receiving[], MATCH(SelectedPlayer&amp;$B9, Receiving[Player Key], 0), MATCH($C$8, Receiving[#Headers], 0)),
Position = "K", INDEX(Kicking[], MATCH(SelectedPlayer&amp;$B9, Kicking[Player Key], 0), MATCH($C$8, Kicking[#Headers], 0)),
Position = "DEF", INDEX(Defense[], MATCH(SelectedPlayer&amp;$B9, Defense[Player Key], 0), MATCH($C$8, Defense[#Headers], 0))), "-")</f>
        <v>354</v>
      </c>
      <c r="D9" s="33" cm="1">
        <f t="array" ref="D9">IFERROR(_xlfn.IFS(
Position = "QB", INDEX(Passing[], MATCH(SelectedPlayer&amp;$B9, Passing[Player Key], 0), MATCH($D$8, Passing[#Headers], 0)),
Position = "RB", INDEX(Rushing[], MATCH(SelectedPlayer&amp;$B9, Rushing[Player Key], 0), MATCH($D$8, Rushing[#Headers], 0)),
OR(Position = "WR", Position = "TE"), INDEX(Receiving[], MATCH(SelectedPlayer&amp;$B9, Receiving[Player Key], 0), MATCH($D$8, Receiving[#Headers], 0)),
Position = "K", INDEX(Kicking[], MATCH(SelectedPlayer&amp;$B9, Kicking[Player Key], 0), MATCH($D$8, Kicking[#Headers], 0)),
Position = "DEF", INDEX(Defense[], MATCH(SelectedPlayer&amp;$B9, Defense[Player Key], 0), MATCH($D$8, Defense[#Headers], 0))), "-")</f>
        <v>5607</v>
      </c>
      <c r="E9" s="33" cm="1">
        <f t="array" ref="E9">IFERROR(_xlfn.IFS(
Position = "QB", INDEX(Passing[], MATCH(SelectedPlayer&amp;$B9, Passing[Player Key], 0), MATCH($E$8, Passing[#Headers], 0)),
Position = "RB", INDEX(Receiving[], MATCH(SelectedPlayer&amp;$B9, Receiving[Player Key], 0), MATCH($E$8, Receiving[#Headers], 0)),
OR(Position = "WR", Position = "TE"), INDEX(Receiving[], MATCH(SelectedPlayer&amp;$B9, Receiving[Player Key], 0), MATCH($E$8, Receiving[#Headers], 0)),
Position = "K", INDEX(Kicking[], MATCH(SelectedPlayer&amp;$B9, Kicking[Player Key], 0), MATCH($E$8, Kicking[#Headers], 0)),
Position = "DEF", INDEX(Defense[], MATCH(SelectedPlayer&amp;$B9, Defense[Player Key], 0), MATCH($E$8, Defense[#Headers], 0))), "-")</f>
        <v>24</v>
      </c>
      <c r="F9" s="33" cm="1">
        <f t="array" ref="F9">IFERROR(_xlfn.IFS(
Position = "QB", INDEX(Passing[], MATCH(SelectedPlayer&amp;$B9, Passing[Player Key], 0), MATCH($F$8, Passing[#Headers], 0)),
Position = "RB", INDEX(Receiving[], MATCH(SelectedPlayer&amp;$B9, Receiving[Player Key], 0), MATCH($F$8, Receiving[#Headers], 0)),
OR(Position = "WR", Position = "TE"), INDEX(Receiving[], MATCH(SelectedPlayer&amp;$B9, Receiving[Player Key], 0), MATCH($F$8, Receiving[#Headers], 0)),
Position = "K", INDEX(Kicking[], MATCH(SelectedPlayer&amp;$B9, Kicking[Player Key], 0), MATCH($F$8, Kicking[#Headers], 0)),
Position = "DEF", INDEX(Defense[], MATCH(SelectedPlayer&amp;$B9, Defense[Player Key], 0), MATCH($F$8, Defense[#Headers], 0))), "-")</f>
        <v>14</v>
      </c>
      <c r="G9" s="33" cm="1">
        <f t="array" ref="G9">IFERROR(_xlfn.IFS(
Position = "QB", INDEX(Passing[], MATCH(SelectedPlayer&amp;$B9, Passing[Player Key], 0), MATCH($G$8, Passing[#Headers], 0)),
Position = "RB", INDEX(Receiving[], MATCH(SelectedPlayer&amp;$B9, Receiving[Player Key], 0), MATCH($G$8, Receiving[#Headers], 0)),
OR(Position = "WR", Position = "TE"), INDEX(Receiving[], MATCH(SelectedPlayer&amp;$B9, Receiving[Player Key], 0), MATCH($G$8, Receiving[#Headers], 0)),
Position = "K", INDEX(Kicking[], MATCH(SelectedPlayer&amp;$B9, Kicking[Player Key], 0), MATCH($G$8, Kicking[#Headers], 0)),
Position = "DEF", INDEX(Defense[], MATCH(SelectedPlayer&amp;$B9, Defense[Player Key], 0), MATCH($G$8, Defense[#Headers], 0))), "-")</f>
        <v>6</v>
      </c>
      <c r="H9" s="33" cm="1">
        <f t="array" ref="H9">IFERROR(_xlfn.IFS(
Position = "QB", INDEX(Passing[], MATCH(SelectedPlayer&amp;$B9, Passing[Player Key], 0), MATCH($H$8, Passing[#Headers], 0)),
Position = "RB", INDEX(Rushing[], MATCH(SelectedPlayer&amp;$B9, Rushing[Player Key], 0), MATCH($H$8, Rushing[#Headers], 0)),
OR(Position = "WR", Position = "TE"), INDEX(Receiving[], MATCH(SelectedPlayer&amp;$B9, Receiving[Player Key], 0), MATCH($H$8, Receiving[#Headers], 0)),
Position = "K", INDEX(Kicking[], MATCH(SelectedPlayer&amp;$B9, Kicking[Player Key], 0), MATCH($H$8, Kicking[#Headers], 0)),
Position = "DEF", INDEX(Defense[], MATCH(SelectedPlayer&amp;$B9, Defense[Player Key], 0), MATCH($H$8, Defense[#Headers], 0))), "-")</f>
        <v>16</v>
      </c>
      <c r="I9" s="34" cm="1">
        <f t="array" ref="I9">IFERROR(_xlfn.IFS(
Position = "QB", INDEX(Passing[], MATCH(SelectedPlayer&amp;$B9, Passing[Player Key], 0), MATCH($I$8, Passing[#Headers], 0)),
Position = "RB", INDEX(Rushing[], MATCH(SelectedPlayer&amp;$B9, Rushing[Player Key], 0), MATCH($I$8, Rushing[#Headers], 0)),
OR(Position = "WR", Position = "TE"), INDEX(Receiving[], MATCH(SelectedPlayer&amp;$B9, Receiving[Player Key], 0), MATCH($I$8, Receiving[#Headers], 0)),
Position = "K", INDEX(Kicking[], MATCH(SelectedPlayer&amp;$B9, Kicking[Player Key], 0), MATCH($I$8, Kicking[#Headers], 0)),
Position = "DEF", INDEX(Defense[], MATCH(SelectedPlayer&amp;$B9, Defense[Player Key], 0), MATCH($I$8, Defense[#Headers], 0))), "-")</f>
        <v>17</v>
      </c>
      <c r="J9" s="34" t="str" cm="1">
        <f t="array" ref="J9">IFERROR(_xlfn.IFS(
Position = "QB", INDEX(Passing[], MATCH(SelectedPlayer&amp;$B9, Passing[Player Key], 0), MATCH($J$8, Passing[#Headers], 0)),
Position = "RB", INDEX(Rushing[], MATCH(SelectedPlayer&amp;$B9, Rushing[Player Key], 0), MATCH($J$8, Rushing[#Headers], 0)),
OR(Position = "WR", Position = "TE"), INDEX(Receiving[], MATCH(SelectedPlayer&amp;$B9, Receiving[Player Key], 0), MATCH($J$8, Receiving[#Headers], 0)),
Position = "K", INDEX(Kicking[], MATCH(SelectedPlayer&amp;$B9, Kicking[Player Key], 0), MATCH($J$8, Kicking[#Headers], 0)),
Position = "DEF", INDEX(Defense[], MATCH(SelectedPlayer&amp;$B9, Defense[Player Key], 0), MATCH($J$8, Defense[#Headers], 0))), "-")</f>
        <v>-</v>
      </c>
    </row>
    <row r="10" spans="1:11" s="8" customFormat="1" ht="25" thickTop="1" thickBot="1">
      <c r="B10" s="10">
        <v>2022</v>
      </c>
      <c r="C10" s="33" cm="1">
        <f t="array" ref="C10">IFERROR(_xlfn.IFS(
Position = "QB", INDEX(Passing[], MATCH(SelectedPlayer&amp;$B10, Passing[Player Key], 0), MATCH($C$8, Passing[#Headers], 0)),
Position = "RB", INDEX(Rushing[], MATCH(SelectedPlayer&amp;$B10, Rushing[Player Key], 0), MATCH($C$8, Rushing[#Headers], 0)),
OR(Position = "WR", Position = "TE"), INDEX(Receiving[], MATCH(SelectedPlayer&amp;$B10, Receiving[Player Key], 0), MATCH($C$8, Receiving[#Headers], 0)),
Position = "K", INDEX(Kicking[], MATCH(SelectedPlayer&amp;$B10, Kicking[Player Key], 0), MATCH($C$8, Kicking[#Headers], 0)),
Position = "DEF", INDEX(Defense[], MATCH(SelectedPlayer&amp;$B10, Defense[Player Key], 0), MATCH($C$8, Defense[#Headers], 0))), "-")</f>
        <v>359</v>
      </c>
      <c r="D10" s="33" cm="1">
        <f t="array" ref="D10">IFERROR(_xlfn.IFS(
Position = "QB", INDEX(Passing[], MATCH(SelectedPlayer&amp;$B10, Passing[Player Key], 0), MATCH($D$8, Passing[#Headers], 0)),
Position = "RB", INDEX(Rushing[], MATCH(SelectedPlayer&amp;$B10, Rushing[Player Key], 0), MATCH($D$8, Rushing[#Headers], 0)),
OR(Position = "WR", Position = "TE"), INDEX(Receiving[], MATCH(SelectedPlayer&amp;$B10, Receiving[Player Key], 0), MATCH($D$8, Receiving[#Headers], 0)),
Position = "K", INDEX(Kicking[], MATCH(SelectedPlayer&amp;$B10, Kicking[Player Key], 0), MATCH($D$8, Kicking[#Headers], 0)),
Position = "DEF", INDEX(Defense[], MATCH(SelectedPlayer&amp;$B10, Defense[Player Key], 0), MATCH($D$8, Defense[#Headers], 0))), "-")</f>
        <v>5978</v>
      </c>
      <c r="E10" s="35" cm="1">
        <f t="array" ref="E10">IFERROR(_xlfn.IFS(
Position = "QB", INDEX(Passing[], MATCH(SelectedPlayer&amp;$B10, Passing[Player Key], 0), MATCH($E$8, Passing[#Headers], 0)),
Position = "RB", INDEX(Receiving[], MATCH(SelectedPlayer&amp;$B10, Receiving[Player Key], 0), MATCH($E$8, Receiving[#Headers], 0)),
OR(Position = "WR", Position = "TE"), INDEX(Receiving[], MATCH(SelectedPlayer&amp;$B10, Receiving[Player Key], 0), MATCH($E$8, Receiving[#Headers], 0)),
Position = "K", INDEX(Kicking[], MATCH(SelectedPlayer&amp;$B10, Kicking[Player Key], 0), MATCH($E$8, Kicking[#Headers], 0)),
Position = "DEF", INDEX(Defense[], MATCH(SelectedPlayer&amp;$B10, Defense[Player Key], 0), MATCH($E$8, Defense[#Headers], 0))), "-")</f>
        <v>29</v>
      </c>
      <c r="F10" s="33" cm="1">
        <f t="array" ref="F10">IFERROR(_xlfn.IFS(
Position = "QB", INDEX(Passing[], MATCH(SelectedPlayer&amp;$B10, Passing[Player Key], 0), MATCH($F$8, Passing[#Headers], 0)),
Position = "RB", INDEX(Receiving[], MATCH(SelectedPlayer&amp;$B10, Receiving[Player Key], 0), MATCH($F$8, Receiving[#Headers], 0)),
OR(Position = "WR", Position = "TE"), INDEX(Receiving[], MATCH(SelectedPlayer&amp;$B10, Receiving[Player Key], 0), MATCH($F$8, Receiving[#Headers], 0)),
Position = "K", INDEX(Kicking[], MATCH(SelectedPlayer&amp;$B10, Kicking[Player Key], 0), MATCH($F$8, Kicking[#Headers], 0)),
Position = "DEF", INDEX(Defense[], MATCH(SelectedPlayer&amp;$B10, Defense[Player Key], 0), MATCH($F$8, Defense[#Headers], 0))), "-")</f>
        <v>9</v>
      </c>
      <c r="G10" s="33" cm="1">
        <f t="array" ref="G10">IFERROR(_xlfn.IFS(
Position = "QB", INDEX(Passing[], MATCH(SelectedPlayer&amp;$B10, Passing[Player Key], 0), MATCH($G$8, Passing[#Headers], 0)),
Position = "RB", INDEX(Receiving[], MATCH(SelectedPlayer&amp;$B10, Receiving[Player Key], 0), MATCH($G$8, Receiving[#Headers], 0)),
OR(Position = "WR", Position = "TE"), INDEX(Receiving[], MATCH(SelectedPlayer&amp;$B10, Receiving[Player Key], 0), MATCH($G$8, Receiving[#Headers], 0)),
Position = "K", INDEX(Kicking[], MATCH(SelectedPlayer&amp;$B10, Kicking[Player Key], 0), MATCH($G$8, Kicking[#Headers], 0)),
Position = "DEF", INDEX(Defense[], MATCH(SelectedPlayer&amp;$B10, Defense[Player Key], 0), MATCH($G$8, Defense[#Headers], 0))), "-")</f>
        <v>6</v>
      </c>
      <c r="H10" s="33" cm="1">
        <f t="array" ref="H10">IFERROR(_xlfn.IFS(
Position = "QB", INDEX(Passing[], MATCH(SelectedPlayer&amp;$B10, Passing[Player Key], 0), MATCH($H$8, Passing[#Headers], 0)),
Position = "RB", INDEX(Rushing[], MATCH(SelectedPlayer&amp;$B10, Rushing[Player Key], 0), MATCH($H$8, Rushing[#Headers], 0)),
OR(Position = "WR", Position = "TE"), INDEX(Receiving[], MATCH(SelectedPlayer&amp;$B10, Receiving[Player Key], 0), MATCH($H$8, Receiving[#Headers], 0)),
Position = "K", INDEX(Kicking[], MATCH(SelectedPlayer&amp;$B10, Kicking[Player Key], 0), MATCH($H$8, Kicking[#Headers], 0)),
Position = "DEF", INDEX(Defense[], MATCH(SelectedPlayer&amp;$B10, Defense[Player Key], 0), MATCH($H$8, Defense[#Headers], 0))), "-")</f>
        <v>14</v>
      </c>
      <c r="I10" s="33" cm="1">
        <f t="array" ref="I10">IFERROR(_xlfn.IFS(
Position = "QB", INDEX(Passing[], MATCH(SelectedPlayer&amp;$B10, Passing[Player Key], 0), MATCH($I$8, Passing[#Headers], 0)),
Position = "RB", INDEX(Rushing[], MATCH(SelectedPlayer&amp;$B10, Rushing[Player Key], 0), MATCH($I$8, Rushing[#Headers], 0)),
OR(Position = "WR", Position = "TE"), INDEX(Receiving[], MATCH(SelectedPlayer&amp;$B10, Receiving[Player Key], 0), MATCH($I$8, Receiving[#Headers], 0)),
Position = "K", INDEX(Kicking[], MATCH(SelectedPlayer&amp;$B10, Kicking[Player Key], 0), MATCH($I$8, Kicking[#Headers], 0)),
Position = "DEF", INDEX(Defense[], MATCH(SelectedPlayer&amp;$B10, Defense[Player Key], 0), MATCH($I$8, Defense[#Headers], 0))), "-")</f>
        <v>17</v>
      </c>
      <c r="J10" s="33" t="str" cm="1">
        <f t="array" ref="J10">IFERROR(_xlfn.IFS(
Position = "QB", INDEX(Passing[], MATCH(SelectedPlayer&amp;$B10, Passing[Player Key], 0), MATCH($J$8, Passing[#Headers], 0)),
Position = "RB", INDEX(Rushing[], MATCH(SelectedPlayer&amp;$B10, Rushing[Player Key], 0), MATCH($J$8, Rushing[#Headers], 0)),
OR(Position = "WR", Position = "TE"), INDEX(Receiving[], MATCH(SelectedPlayer&amp;$B10, Receiving[Player Key], 0), MATCH($J$8, Receiving[#Headers], 0)),
Position = "K", INDEX(Kicking[], MATCH(SelectedPlayer&amp;$B10, Kicking[Player Key], 0), MATCH($J$8, Kicking[#Headers], 0)),
Position = "DEF", INDEX(Defense[], MATCH(SelectedPlayer&amp;$B10, Defense[Player Key], 0), MATCH($J$8, Defense[#Headers], 0))), "-")</f>
        <v>-</v>
      </c>
    </row>
    <row r="11" spans="1:11" s="8" customFormat="1" ht="32" thickTop="1" thickBot="1">
      <c r="B11" s="38" t="s">
        <v>977</v>
      </c>
      <c r="C11" s="21"/>
      <c r="D11" s="21"/>
      <c r="E11" s="21"/>
      <c r="F11" s="21"/>
      <c r="G11" s="21"/>
      <c r="H11" s="21"/>
      <c r="I11" s="21"/>
      <c r="J11" s="23"/>
    </row>
    <row r="12" spans="1:11" s="8" customFormat="1" ht="25" thickTop="1" thickBot="1">
      <c r="B12" s="41">
        <v>2021</v>
      </c>
      <c r="C12" s="42" t="str">
        <f>IFERROR((VLOOKUP(C$8, Scoring, 2, 0)) * C9, "-")</f>
        <v>-</v>
      </c>
      <c r="D12" s="42" t="str">
        <f>IFERROR((VLOOKUP(D$8, Scoring, 2, 0)) * D9, "-")</f>
        <v>-</v>
      </c>
      <c r="E12" s="42" t="str">
        <f>IFERROR((VLOOKUP(E$8, Scoring, 2, 0)) * E9, "-")</f>
        <v>-</v>
      </c>
      <c r="F12" s="42" t="str">
        <f>IFERROR((VLOOKUP(F$8, Scoring, 2, 0)) * F9, "-")</f>
        <v>-</v>
      </c>
      <c r="G12" s="42">
        <f>IFERROR((VLOOKUP(G$8, Scoring, 2, 0)) * G9, "-")</f>
        <v>12</v>
      </c>
      <c r="H12" s="42">
        <f>IFERROR((VLOOKUP(H$8, Scoring, 2, 0)) * H9, "-")</f>
        <v>32</v>
      </c>
      <c r="I12" s="42" t="str">
        <f>IFERROR((VLOOKUP(I$8, Scoring, 2, 0)) * I9, "-")</f>
        <v>-</v>
      </c>
      <c r="J12" s="42" t="str">
        <f>IFERROR((VLOOKUP(J$8, Scoring, 2, 0)) * J9, "-")</f>
        <v>-</v>
      </c>
      <c r="K12" s="45">
        <f>SUM(C12:J12)</f>
        <v>44</v>
      </c>
    </row>
    <row r="13" spans="1:11" s="8" customFormat="1" ht="25" thickTop="1" thickBot="1">
      <c r="B13" s="41">
        <v>2022</v>
      </c>
      <c r="C13" s="42" t="str">
        <f>IFERROR((VLOOKUP(C$8, Scoring, 2, 0)) * C10, "-")</f>
        <v>-</v>
      </c>
      <c r="D13" s="42" t="str">
        <f>IFERROR((VLOOKUP(D$8, Scoring, 2, 0)) * D10, "-")</f>
        <v>-</v>
      </c>
      <c r="E13" s="42" t="str">
        <f>IFERROR((VLOOKUP(E$8, Scoring, 2, 0)) * E10, "-")</f>
        <v>-</v>
      </c>
      <c r="F13" s="42" t="str">
        <f>IFERROR((VLOOKUP(F$8, Scoring, 2, 0)) * F10, "-")</f>
        <v>-</v>
      </c>
      <c r="G13" s="42">
        <f>IFERROR((VLOOKUP(G$8, Scoring, 2, 0)) * G10, "-")</f>
        <v>12</v>
      </c>
      <c r="H13" s="42">
        <f>IFERROR((VLOOKUP(H$8, Scoring, 2, 0)) * H10, "-")</f>
        <v>28</v>
      </c>
      <c r="I13" s="42" t="str">
        <f>IFERROR((VLOOKUP(I$8, Scoring, 2, 0)) * I10, "-")</f>
        <v>-</v>
      </c>
      <c r="J13" s="42" t="str">
        <f>IFERROR((VLOOKUP(J$8, Scoring, 2, 0)) * J10, "-")</f>
        <v>-</v>
      </c>
      <c r="K13" s="45">
        <f>SUM(C13:J13)</f>
        <v>40</v>
      </c>
    </row>
    <row r="14" spans="1:11" s="8" customFormat="1" ht="25" thickTop="1" thickBot="1">
      <c r="B14" s="30"/>
      <c r="C14" s="31"/>
      <c r="D14" s="31"/>
      <c r="E14" s="32"/>
      <c r="F14" s="32"/>
      <c r="G14" s="31"/>
      <c r="H14" s="32"/>
      <c r="I14" s="32"/>
      <c r="J14" s="22"/>
      <c r="K14" s="46"/>
    </row>
    <row r="15" spans="1:11" s="8" customFormat="1" ht="25" thickTop="1" thickBot="1">
      <c r="B15" s="30"/>
      <c r="C15" s="31"/>
      <c r="D15" s="31"/>
      <c r="E15" s="32"/>
      <c r="F15" s="32"/>
      <c r="G15" s="31"/>
      <c r="H15" s="32"/>
      <c r="I15" s="32"/>
      <c r="J15" s="22"/>
      <c r="K15" s="46"/>
    </row>
    <row r="16" spans="1:11" s="8" customFormat="1" ht="25" thickTop="1" thickBot="1">
      <c r="B16" s="30"/>
      <c r="C16" s="31"/>
      <c r="D16" s="31"/>
      <c r="E16" s="32"/>
      <c r="F16" s="32"/>
      <c r="G16" s="31"/>
      <c r="H16" s="32"/>
      <c r="I16" s="32"/>
      <c r="J16" s="22"/>
      <c r="K16" s="46"/>
    </row>
    <row r="17" spans="2:11" s="8" customFormat="1" ht="25" thickTop="1" thickBot="1">
      <c r="B17" s="30"/>
      <c r="C17" s="31"/>
      <c r="D17" s="31"/>
      <c r="E17" s="32"/>
      <c r="F17" s="32"/>
      <c r="G17" s="31"/>
      <c r="H17" s="32"/>
      <c r="I17" s="32"/>
      <c r="J17" s="22"/>
      <c r="K17" s="46"/>
    </row>
    <row r="18" spans="2:11" s="8" customFormat="1" ht="25" thickTop="1" thickBot="1">
      <c r="B18" s="30"/>
      <c r="C18" s="31"/>
      <c r="D18" s="31"/>
      <c r="E18" s="32"/>
      <c r="G18" s="31"/>
      <c r="H18" s="32"/>
      <c r="I18" s="32"/>
      <c r="J18" s="22"/>
      <c r="K18" s="46"/>
    </row>
    <row r="19" spans="2:11" s="8" customFormat="1" ht="25" thickTop="1" thickBot="1">
      <c r="B19" s="30"/>
      <c r="C19" s="31"/>
      <c r="D19" s="31"/>
      <c r="E19" s="32"/>
      <c r="F19" s="32"/>
      <c r="G19" s="31"/>
      <c r="H19" s="32"/>
      <c r="I19" s="32"/>
      <c r="J19" s="22"/>
      <c r="K19" s="46"/>
    </row>
    <row r="20" spans="2:11" s="8" customFormat="1" ht="25" thickTop="1" thickBot="1">
      <c r="B20" s="30"/>
      <c r="C20" s="31"/>
      <c r="D20" s="31"/>
      <c r="E20" s="32"/>
      <c r="F20" s="32"/>
      <c r="G20" s="31"/>
      <c r="H20" s="32"/>
      <c r="I20" s="32"/>
      <c r="J20" s="22"/>
      <c r="K20" s="46"/>
    </row>
    <row r="21" spans="2:11" s="8" customFormat="1" ht="25" thickTop="1" thickBot="1">
      <c r="B21" s="30"/>
      <c r="C21" s="31"/>
      <c r="D21" s="31"/>
      <c r="E21" s="32"/>
      <c r="F21" s="32"/>
      <c r="G21" s="31"/>
      <c r="H21" s="32"/>
      <c r="I21" s="32"/>
      <c r="J21" s="22"/>
      <c r="K21" s="46"/>
    </row>
    <row r="22" spans="2:11" s="8" customFormat="1" ht="25" thickTop="1" thickBot="1">
      <c r="B22" s="30"/>
      <c r="C22" s="31"/>
      <c r="D22" s="31"/>
      <c r="E22" s="32"/>
      <c r="F22" s="32"/>
      <c r="G22" s="31"/>
      <c r="H22" s="32"/>
      <c r="I22" s="32"/>
      <c r="J22" s="22"/>
      <c r="K22" s="46"/>
    </row>
    <row r="23" spans="2:11" s="8" customFormat="1" ht="25" thickTop="1" thickBot="1">
      <c r="B23" s="30"/>
      <c r="C23" s="31"/>
      <c r="D23" s="31"/>
      <c r="E23" s="32"/>
      <c r="F23" s="32"/>
      <c r="G23" s="31"/>
      <c r="H23" s="32"/>
      <c r="I23" s="32"/>
      <c r="J23" s="22"/>
      <c r="K23" s="46"/>
    </row>
    <row r="24" spans="2:11" s="8" customFormat="1" ht="25" thickTop="1" thickBot="1">
      <c r="B24" s="30"/>
      <c r="C24" s="31"/>
      <c r="D24" s="31"/>
      <c r="E24" s="32"/>
      <c r="F24" s="32"/>
      <c r="G24" s="31"/>
      <c r="H24" s="32"/>
      <c r="I24" s="32"/>
      <c r="J24" s="22"/>
      <c r="K24" s="46"/>
    </row>
    <row r="25" spans="2:11" s="8" customFormat="1" ht="25" thickTop="1" thickBot="1">
      <c r="B25" s="30"/>
      <c r="C25" s="31"/>
      <c r="D25" s="31"/>
      <c r="E25" s="32"/>
      <c r="F25" s="32"/>
      <c r="G25" s="31"/>
      <c r="H25" s="32"/>
      <c r="I25" s="32"/>
      <c r="J25" s="22"/>
      <c r="K25" s="46"/>
    </row>
    <row r="26" spans="2:11" s="8" customFormat="1" ht="25" thickTop="1" thickBot="1">
      <c r="B26" s="30"/>
      <c r="C26" s="31"/>
      <c r="D26" s="31"/>
      <c r="E26" s="32"/>
      <c r="F26" s="32"/>
      <c r="G26" s="31"/>
      <c r="H26" s="32"/>
      <c r="I26" s="32"/>
      <c r="J26" s="22"/>
      <c r="K26" s="46"/>
    </row>
    <row r="27" spans="2:11" s="8" customFormat="1" ht="25" thickTop="1" thickBot="1">
      <c r="B27" s="30"/>
      <c r="C27" s="31"/>
      <c r="D27" s="31"/>
      <c r="E27" s="32"/>
      <c r="F27" s="32"/>
      <c r="G27" s="31"/>
      <c r="H27" s="32"/>
      <c r="I27" s="32"/>
      <c r="J27" s="22"/>
      <c r="K27" s="46"/>
    </row>
    <row r="28" spans="2:11" s="8" customFormat="1" ht="25" thickTop="1" thickBot="1">
      <c r="B28" s="30"/>
      <c r="C28" s="31"/>
      <c r="D28" s="31"/>
      <c r="E28" s="32"/>
      <c r="F28" s="32"/>
      <c r="G28" s="31"/>
      <c r="H28" s="32"/>
      <c r="I28" s="32"/>
      <c r="J28" s="22"/>
      <c r="K28" s="46"/>
    </row>
    <row r="29" spans="2:11" s="8" customFormat="1" ht="25" thickTop="1" thickBot="1">
      <c r="B29" s="30"/>
      <c r="C29" s="31"/>
      <c r="D29" s="31"/>
      <c r="E29" s="32"/>
      <c r="F29" s="32"/>
      <c r="G29" s="31"/>
      <c r="H29" s="32"/>
      <c r="I29" s="32"/>
      <c r="J29" s="22"/>
      <c r="K29" s="46"/>
    </row>
    <row r="30" spans="2:11" s="8" customFormat="1" ht="25" thickTop="1" thickBot="1">
      <c r="B30" s="30"/>
      <c r="C30" s="31"/>
      <c r="D30" s="31"/>
      <c r="E30" s="32"/>
      <c r="F30" s="32"/>
      <c r="G30" s="31"/>
      <c r="H30" s="32"/>
      <c r="I30" s="32"/>
      <c r="J30" s="22"/>
      <c r="K30" s="46"/>
    </row>
    <row r="31" spans="2:11" s="8" customFormat="1" ht="25" thickTop="1" thickBot="1">
      <c r="B31" s="30"/>
      <c r="C31" s="31"/>
      <c r="D31" s="31"/>
      <c r="E31" s="32"/>
      <c r="F31" s="32"/>
      <c r="G31" s="31"/>
      <c r="H31" s="32"/>
      <c r="I31" s="32"/>
      <c r="J31" s="22"/>
      <c r="K31" s="46"/>
    </row>
    <row r="32" spans="2:11" s="8" customFormat="1" ht="25" thickTop="1" thickBot="1">
      <c r="B32" s="30"/>
      <c r="C32" s="31"/>
      <c r="D32" s="31"/>
      <c r="E32" s="32"/>
      <c r="F32" s="32"/>
      <c r="G32" s="31"/>
      <c r="H32" s="32"/>
      <c r="I32" s="32"/>
      <c r="J32" s="22"/>
      <c r="K32" s="46"/>
    </row>
    <row r="33" spans="1:11" ht="31" customHeight="1" thickTop="1" thickBot="1">
      <c r="B33" s="12" t="s">
        <v>972</v>
      </c>
      <c r="C33" s="13"/>
      <c r="D33" s="13"/>
      <c r="E33" s="13"/>
      <c r="F33" s="13"/>
      <c r="G33" s="13"/>
      <c r="H33" s="13"/>
      <c r="I33" s="13"/>
      <c r="J33" s="14"/>
      <c r="K33" s="47"/>
    </row>
    <row r="34" spans="1:11" ht="31" customHeight="1" thickTop="1" thickBot="1">
      <c r="B34" s="12"/>
      <c r="C34" s="13"/>
      <c r="D34" s="4" t="s">
        <v>968</v>
      </c>
      <c r="E34" s="37" t="s">
        <v>971</v>
      </c>
      <c r="F34" s="4" t="s">
        <v>970</v>
      </c>
      <c r="G34" s="26">
        <v>16</v>
      </c>
      <c r="H34" s="4" t="s">
        <v>969</v>
      </c>
      <c r="I34" s="26" t="s">
        <v>870</v>
      </c>
      <c r="J34" s="5"/>
      <c r="K34" s="47"/>
    </row>
    <row r="35" spans="1:11" ht="31" customHeight="1" thickTop="1" thickBot="1">
      <c r="B35" s="27" t="str">
        <f>B$8</f>
        <v>Year</v>
      </c>
      <c r="C35" s="27" t="str">
        <f t="shared" ref="C35:J35" si="0">C$8</f>
        <v>Points Allowed</v>
      </c>
      <c r="D35" s="27" t="str">
        <f t="shared" si="0"/>
        <v>Yards Allowed</v>
      </c>
      <c r="E35" s="27" t="str">
        <f t="shared" si="0"/>
        <v>Pass TDs Allowed</v>
      </c>
      <c r="F35" s="27" t="str">
        <f t="shared" si="0"/>
        <v>Rush TDs Allowed</v>
      </c>
      <c r="G35" s="27" t="str">
        <f t="shared" si="0"/>
        <v>Defensive Fumbles</v>
      </c>
      <c r="H35" s="27" t="str">
        <f t="shared" si="0"/>
        <v>Defensive Interceptions</v>
      </c>
      <c r="I35" s="27" t="str">
        <f t="shared" si="0"/>
        <v>Games Played</v>
      </c>
      <c r="J35" s="27" t="str">
        <f t="shared" si="0"/>
        <v>Games Started</v>
      </c>
      <c r="K35" s="47"/>
    </row>
    <row r="36" spans="1:11" ht="31" customHeight="1" thickTop="1" thickBot="1">
      <c r="B36" s="15">
        <v>2021</v>
      </c>
      <c r="C36" s="29" t="str" cm="1">
        <f t="array" aca="1" ref="C36" ca="1">IFERROR(_xlfn.IFS(
Position = "QB", AVERAGEIFS(INDIRECT("Passing["&amp;C$8&amp;"]"), Passing[Season], $B9, Passing[Position], IF($E$34 = "All Players", "*", Position), INDIRECT("Passing["&amp;$I$34&amp;"]"), "&gt;="&amp;$G$34),
Position = "RB", AVERAGEIFS(INDIRECT("Rushing["&amp;C$8&amp;"]"), Rushing[Season], $B9, Rushing[Position], IF($E$34 = "All Players", "*", Position), INDIRECT("Rushing["&amp;$I$34&amp;"]"), "&gt;="&amp;$G$34),
OR(Position = "WR", Position = "TE"), AVERAGEIFS(INDIRECT("Receiving["&amp;C$8&amp;"]"), Receiving[Season], $B9, Receiving[Position], IF($E$34 = "All Players", "*", Position), INDIRECT("Receiving["&amp;$I$34&amp;"]"), "&gt;="&amp;$G$34),
Position = "K", AVERAGEIFS(INDIRECT("Kicking["&amp;C$8&amp;"]"), Kicking[Season], $B9, Kicking[Position], IF($E$34 = "All Players", "*", Position), INDIRECT("Kicking["&amp;$I$34&amp;"]"), "&gt;="&amp;$G$34),
Position = "DEF", AVERAGEIFS(INDIRECT("Defense["&amp;C$8&amp;"]"), Defense[Season], $B9, Defense[Position], IF($E$34 = "All Players", "*", Position), INDIRECT("Defense["&amp;$I$34&amp;"]"), "&gt;="&amp;$G$34)), "-")</f>
        <v>-</v>
      </c>
      <c r="D36" s="29" t="str" cm="1">
        <f t="array" aca="1" ref="D36" ca="1">IFERROR(_xlfn.IFS(
Position = "QB", AVERAGEIFS(INDIRECT("Passing["&amp;D$8&amp;"]"), Passing[Season], $B9, Passing[Position], IF($E$34 = "All Players", "*", Position), INDIRECT("Passing["&amp;$I$34&amp;"]"), "&gt;="&amp;$G$34),
Position = "RB", AVERAGEIFS(INDIRECT("Rushing["&amp;D$8&amp;"]"), Rushing[Season], $B9, Rushing[Position], IF($E$34 = "All Players", "*", Position), INDIRECT("Rushing["&amp;$I$34&amp;"]"), "&gt;="&amp;$G$34),
OR(Position = "WR", Position = "TE"), AVERAGEIFS(INDIRECT("Receiving["&amp;D$8&amp;"]"), Receiving[Season], $B9, Receiving[Position], IF($E$34 = "All Players", "*", Position), INDIRECT("Receiving["&amp;$I$34&amp;"]"), "&gt;="&amp;$G$34),
Position = "K", AVERAGEIFS(INDIRECT("Kicking["&amp;D$8&amp;"]"), Kicking[Season], $B9, Kicking[Position], IF($E$34 = "All Players", "*", Position), INDIRECT("Kicking["&amp;$I$34&amp;"]"), "&gt;="&amp;$G$34),
Position = "DEF", AVERAGEIFS(INDIRECT("Defense["&amp;D$8&amp;"]"), Defense[Season], $B9, Defense[Position], IF($E$34 = "All Players", "*", Position), INDIRECT("Defense["&amp;$I$34&amp;"]"), "&gt;="&amp;$G$34)), "-")</f>
        <v>-</v>
      </c>
      <c r="E36" s="36" t="str" cm="1">
        <f t="array" aca="1" ref="E36" ca="1">IFERROR(_xlfn.IFS(
Position = "QB", AVERAGEIFS(INDIRECT("Passing["&amp;E$8&amp;"]"), Passing[Season], $B9, Passing[Position], IF($E$34 = "All Players", "*", Position), INDIRECT("Passing["&amp;$I$34&amp;"]"), "&gt;="&amp;$G$34),
Position = "RB", AVERAGEIFS(INDIRECT("Receiving["&amp;E$8&amp;"]"), Receiving[Season], $B9, Receiving[Position], IF($E$34 = "All Players", "*", Position), INDIRECT("Receiving["&amp;$I$34&amp;"]"), "&gt;="&amp;$G$34),
OR(Position = "WR", Position = "TE"), AVERAGEIFS(INDIRECT("Receiving["&amp;E$8&amp;"]"), Receiving[Season], $B9, Receiving[Position], IF($E$34 = "All Players", "*", Position), INDIRECT("Receiving["&amp;$I$34&amp;"]"), "&gt;="&amp;$G$34),
Position = "K", AVERAGEIFS(INDIRECT("Kicking["&amp;E$8&amp;"]"), Kicking[Season], $B9, Kicking[Position], IF($E$34 = "All Players", "*", Position), INDIRECT("Kicking["&amp;$I$34&amp;"]"), "&gt;="&amp;$G$34),
Position = "DEF", AVERAGEIFS(INDIRECT("Defense["&amp;E$8&amp;"]"), Defense[Season], $B9, Defense[Position], IF($E$34 = "All Players", "*", Position), INDIRECT("Defense["&amp;$I$34&amp;"]"), "&gt;="&amp;$G$34)), "-")</f>
        <v>-</v>
      </c>
      <c r="F36" s="29" t="str" cm="1">
        <f t="array" aca="1" ref="F36" ca="1">IFERROR(_xlfn.IFS(
Position = "QB", AVERAGEIFS(INDIRECT("Passing["&amp;F$8&amp;"]"), Passing[Season], $B9, Passing[Position], IF($E$34 = "All Players", "*", Position), INDIRECT("Passing["&amp;$I$34&amp;"]"), "&gt;="&amp;$G$34),
Position = "RB", AVERAGEIFS(INDIRECT("Receiving["&amp;F$8&amp;"]"), Receiving[Season], $B9, Receiving[Position], IF($E$34 = "All Players", "*", Position), INDIRECT("Receiving["&amp;$I$34&amp;"]"), "&gt;="&amp;$G$34),
OR(Position = "WR", Position = "TE"), AVERAGEIFS(INDIRECT("Receiving["&amp;F$8&amp;"]"), Receiving[Season], $B9, Receiving[Position], IF($E$34 = "All Players", "*", Position), INDIRECT("Receiving["&amp;$I$34&amp;"]"), "&gt;="&amp;$G$34),
Position = "K", AVERAGEIFS(INDIRECT("Kicking["&amp;F$8&amp;"]"), Kicking[Season], $B9, Kicking[Position], IF($E$34 = "All Players", "*", Position), INDIRECT("Kicking["&amp;$I$34&amp;"]"), "&gt;="&amp;$G$34),
Position = "DEF", AVERAGEIFS(INDIRECT("Defense["&amp;F$8&amp;"]"), Defense[Season], $B9, Defense[Position], IF($E$34 = "All Players", "*", Position), INDIRECT("Defending["&amp;$I$34&amp;"]"), "&gt;="&amp;$G$34)), "-")</f>
        <v>-</v>
      </c>
      <c r="G36" s="29" t="str" cm="1">
        <f t="array" aca="1" ref="G36" ca="1">IFERROR(_xlfn.IFS(
Position = "QB", AVERAGEIFS(INDIRECT("Rushing["&amp;G$8&amp;"]"), Rushing[Season], $B9, Rushing[Position], IF($E$34 = "All Players", "*", Position), INDIRECT("Rushing["&amp;$I$34&amp;"]"), "&gt;="&amp;$G$34),
Position = "RB", AVERAGEIFS(INDIRECT("Receiving["&amp;G$8&amp;"]"), Receiving[Season], $B9, Receiving[Position], IF($E$34 = "All Players", "*", Position), INDIRECT("Receiving["&amp;$I$34&amp;"]"), "&gt;="&amp;$G$34),
OR(Position = "WR", Position = "TE"), AVERAGEIFS(INDIRECT("Receiving["&amp;G$8&amp;"]"), Receiving[Season], $B9, Receiving[Position], IF($E$34 = "All Players", "*", Position), INDIRECT("Receiving["&amp;$I$34&amp;"]"), "&gt;="&amp;$G$34),
Position = "K", AVERAGEIFS(INDIRECT("Kicking["&amp;G$8&amp;"]"), Kicking[Season], $B9, Kicking[Position], IF($E$34 = "All Players", "*", Position), INDIRECT("Kicking["&amp;$I$34&amp;"]"), "&gt;="&amp;$G$34),
Position = "DEF", AVERAGEIFS(INDIRECT("Defense["&amp;G$8&amp;"]"), Defense[Season], $B9, Defense[Position], IF($E$34 = "All Players", "*", Position), INDIRECT("Defense["&amp;$I$34&amp;"]"), "&gt;="&amp;$G$34)), "-")</f>
        <v>-</v>
      </c>
      <c r="H36" s="36" t="str" cm="1">
        <f t="array" aca="1" ref="H36" ca="1">IFERROR(_xlfn.IFS(
Position = "QB", AVERAGEIFS(INDIRECT("Rushing["&amp;H$8&amp;"]"), Rushing[Season], $B9, Rushing[Position], IF($E$34 = "All Players", "*", Position), INDIRECT("Rushing["&amp;$I$34&amp;"]"), "&gt;="&amp;$G$34),
Position = "RB", AVERAGEIFS(INDIRECT("Rushing["&amp;H$8&amp;"]"), Rushing[Season], $B9, Rushing[Position], IF($E$34 = "All Players", "*", Position), INDIRECT("Rushing["&amp;$I$34&amp;"]"), "&gt;="&amp;$G$34),
OR(Position = "WR", Position = "TE"), AVERAGEIFS(INDIRECT("Receiving["&amp;H$8&amp;"]"), Receiving[Season], $B9, Receiving[Position], IF($E$34 = "All Players", "*", Position), INDIRECT("Receiving["&amp;$I$34&amp;"]"), "&gt;="&amp;$G$34),
Position = "K", AVERAGEIFS(INDIRECT("Kicking["&amp;H$8&amp;"]"), Kicking[Season], $B9, Kicking[Position], IF($E$34 = "All Players", "*", Position), INDIRECT("Kicking["&amp;$I$34&amp;"]"), "&gt;="&amp;$G$34),
Position = "DEF", AVERAGEIFS(INDIRECT("Defense["&amp;H$8&amp;"]"), Defense[Season], $B9, Defense[Position], IF($E$34 = "All Players", "*", Position), INDIRECT("Defense["&amp;$I$34&amp;"]"), "&gt;="&amp;$G$34)), "-")</f>
        <v>-</v>
      </c>
      <c r="I36" s="29" t="str" cm="1">
        <f t="array" aca="1" ref="I36" ca="1">IFERROR(_xlfn.IFS(
Position = "QB", AVERAGEIFS(INDIRECT("Passing["&amp;I$8&amp;"]"), Passing[Season], $B9, Passing[Position], IF($E$34 = "All Players", "*", Position), INDIRECT("Passing["&amp;$I$34&amp;"]"), "&gt;="&amp;$G$34),
Position = "RB", AVERAGEIFS(INDIRECT("Rushing["&amp;I$8&amp;"]"), Rushing[Season], $B9, Rushing[Position], IF($E$34 = "All Players", "*", Position), INDIRECT("Rushing["&amp;$I$34&amp;"]"), "&gt;="&amp;$G$34),
OR(Position = "WR", Position = "TE"), AVERAGEIFS(INDIRECT("Receiving["&amp;I$8&amp;"]"), Receiving[Season], $B9, Receiving[Position], IF($E$34 = "All Players", "*", Position), INDIRECT("Receiving["&amp;$I$34&amp;"]"), "&gt;="&amp;$G$34),
Position = "K", AVERAGEIFS(INDIRECT("Kicking["&amp;I$8&amp;"]"), Kicking[Season], $B9, Kicking[Position], IF($E$34 = "All Players", "*", Position), INDIRECT("Kicking["&amp;$I$34&amp;"]"), "&gt;="&amp;$G$34),
Position = "DEF", AVERAGEIFS(INDIRECT("Defense["&amp;I$8&amp;"]"), Defense[Season], $B9, Defense[Position], IF($E$34 = "All Players", "*", Position), INDIRECT("Defense["&amp;$I$34&amp;"]"), "&gt;="&amp;$G$34)), "-")</f>
        <v>-</v>
      </c>
      <c r="J36" s="29" t="str" cm="1">
        <f t="array" aca="1" ref="J36" ca="1">IFERROR(_xlfn.IFS(
Position = "QB", AVERAGEIFS(INDIRECT("Passing["&amp;J$8&amp;"]"), Passing[Season], $B9, Passing[Position], IF($E$34 = "All Players", "*", Position), INDIRECT("Passing["&amp;$I$34&amp;"]"), "&gt;="&amp;$G$34),
Position = "RB", AVERAGEIFS(INDIRECT("Rushing["&amp;J$8&amp;"]"), Rushing[Season], $B9, Rushing[Position], IF($E$34 = "All Players", "*", Position), INDIRECT("Rushing["&amp;$I$34&amp;"]"), "&gt;="&amp;$G$34),
OR(Position = "WR", Position = "TE"), AVERAGEIFS(INDIRECT("Receiving["&amp;J$8&amp;"]"), Receiving[Season], $B9, Receiving[Position], IF($E$34 = "All Players", "*", Position), INDIRECT("Receiving["&amp;$I$34&amp;"]"), "&gt;="&amp;$G$34),
Position = "K", AVERAGEIFS(INDIRECT("Kicking["&amp;J$8&amp;"]"), Kicking[Season], $B9, Kicking[Position], IF($E$34 = "All Players", "*", Position), INDIRECT("Kicking["&amp;$I$34&amp;"]"), "&gt;="&amp;$G$34),
Position = "DEF", AVERAGEIFS(INDIRECT("Defense["&amp;J$8&amp;"]"), Defense[Season], $B9, Defense[Position], IF($E$34 = "All Players", "*", Position), INDIRECT("Defense["&amp;$I$34&amp;"]"), "&gt;="&amp;$G$34)), "-")</f>
        <v>-</v>
      </c>
      <c r="K36" s="47"/>
    </row>
    <row r="37" spans="1:11" ht="31" customHeight="1" thickTop="1" thickBot="1">
      <c r="B37" s="15">
        <v>2022</v>
      </c>
      <c r="C37" s="29" t="str" cm="1">
        <f t="array" aca="1" ref="C37" ca="1">IFERROR(_xlfn.IFS(
Position = "QB", AVERAGEIFS(INDIRECT("Passing["&amp;C$8&amp;"]"), Passing[Season], $B10, Passing[Position], IF($E$34 = "All Players", "*", Position), INDIRECT("Passing["&amp;$I$34&amp;"]"), "&gt;="&amp;$G$34),
Position = "RB", AVERAGEIFS(INDIRECT("Rushing["&amp;C$8&amp;"]"), Rushing[Season], $B10, Rushing[Position], IF($E$34 = "All Players", "*", Position), INDIRECT("Rushing["&amp;$I$34&amp;"]"), "&gt;="&amp;$G$34),
OR(Position = "WR", Position = "TE"), AVERAGEIFS(INDIRECT("Receiving["&amp;C$8&amp;"]"), Receiving[Season], $B10, Receiving[Position], IF($E$34 = "All Players", "*", Position), INDIRECT("Receiving["&amp;$I$34&amp;"]"), "&gt;="&amp;$G$34),
Position = "K", AVERAGEIFS(INDIRECT("Kicking["&amp;C$8&amp;"]"), Kicking[Season], $B10, Kicking[Position], IF($E$34 = "All Players", "*", Position), INDIRECT("Kicking["&amp;$I$34&amp;"]"), "&gt;="&amp;$G$34),
Position = "DEF", AVERAGEIFS(INDIRECT("Defense["&amp;C$8&amp;"]"), Defense[Season], $B10, Defense[Position], IF($E$34 = "All Players", "*", Position), INDIRECT("Defense["&amp;$I$34&amp;"]"), "&gt;="&amp;$G$34)), "-")</f>
        <v>-</v>
      </c>
      <c r="D37" s="29" t="str" cm="1">
        <f t="array" aca="1" ref="D37" ca="1">IFERROR(_xlfn.IFS(
Position = "QB", AVERAGEIFS(INDIRECT("Passing["&amp;D$8&amp;"]"), Passing[Season], $B10, Passing[Position], IF($E$34 = "All Players", "*", Position), INDIRECT("Passing["&amp;$I$34&amp;"]"), "&gt;="&amp;$G$34),
Position = "RB", AVERAGEIFS(INDIRECT("Rushing["&amp;D$8&amp;"]"), Rushing[Season], $B10, Rushing[Position], IF($E$34 = "All Players", "*", Position), INDIRECT("Rushing["&amp;$I$34&amp;"]"), "&gt;="&amp;$G$34),
OR(Position = "WR", Position = "TE"), AVERAGEIFS(INDIRECT("Receiving["&amp;D$8&amp;"]"), Receiving[Season], $B10, Receiving[Position], IF($E$34 = "All Players", "*", Position), INDIRECT("Receiving["&amp;$I$34&amp;"]"), "&gt;="&amp;$G$34),
Position = "K", AVERAGEIFS(INDIRECT("Kicking["&amp;D$8&amp;"]"), Kicking[Season], $B10, Kicking[Position], IF($E$34 = "All Players", "*", Position), INDIRECT("Kicking["&amp;$I$34&amp;"]"), "&gt;="&amp;$G$34),
Position = "DEF", AVERAGEIFS(INDIRECT("Defense["&amp;D$8&amp;"]"), Defense[Season], $B10, Defense[Position], IF($E$34 = "All Players", "*", Position), INDIRECT("Defense["&amp;$I$34&amp;"]"), "&gt;="&amp;$G$34)), "-")</f>
        <v>-</v>
      </c>
      <c r="E37" s="36" t="str" cm="1">
        <f t="array" aca="1" ref="E37" ca="1">IFERROR(_xlfn.IFS(
Position = "QB", AVERAGEIFS(INDIRECT("Passing["&amp;E$8&amp;"]"), Passing[Season], $B10, Passing[Position], IF($E$34 = "All Players", "*", Position), INDIRECT("Passing["&amp;$I$34&amp;"]"), "&gt;="&amp;$G$34),
Position = "RB", AVERAGEIFS(INDIRECT("Receiving["&amp;E$8&amp;"]"), Receiving[Season], $B10, Receiving[Position], IF($E$34 = "All Players", "*", Position), INDIRECT("Receiving["&amp;$I$34&amp;"]"), "&gt;="&amp;$G$34),
OR(Position = "WR", Position = "TE"), AVERAGEIFS(INDIRECT("Receiving["&amp;E$8&amp;"]"), Receiving[Season], $B10, Receiving[Position], IF($E$34 = "All Players", "*", Position), INDIRECT("Receiving["&amp;$I$34&amp;"]"), "&gt;="&amp;$G$34),
Position = "K", AVERAGEIFS(INDIRECT("Kicking["&amp;E$8&amp;"]"), Kicking[Season], $B10, Kicking[Position], IF($E$34 = "All Players", "*", Position), INDIRECT("Kicking["&amp;$I$34&amp;"]"), "&gt;="&amp;$G$34),
Position = "DEF", AVERAGEIFS(INDIRECT("Defense["&amp;E$8&amp;"]"), Defense[Season], $B10, Defense[Position], IF($E$34 = "All Players", "*", Position), INDIRECT("Defense["&amp;$I$34&amp;"]"), "&gt;="&amp;$G$34)), "-")</f>
        <v>-</v>
      </c>
      <c r="F37" s="29" t="str" cm="1">
        <f t="array" aca="1" ref="F37" ca="1">IFERROR(_xlfn.IFS(
Position = "QB", AVERAGEIFS(INDIRECT("Passing["&amp;F$8&amp;"]"), Passing[Season], $B10, Passing[Position], IF($E$34 = "All Players", "*", Position), INDIRECT("Passing["&amp;$I$34&amp;"]"), "&gt;="&amp;$G$34),
Position = "RB", AVERAGEIFS(INDIRECT("Receiving["&amp;F$8&amp;"]"), Receiving[Season], $B10, Receiving[Position], IF($E$34 = "All Players", "*", Position), INDIRECT("Receiving["&amp;$I$34&amp;"]"), "&gt;="&amp;$G$34),
OR(Position = "WR", Position = "TE"), AVERAGEIFS(INDIRECT("Receiving["&amp;F$8&amp;"]"), Receiving[Season], $B10, Receiving[Position], IF($E$34 = "All Players", "*", Position), INDIRECT("Receiving["&amp;$I$34&amp;"]"), "&gt;="&amp;$G$34),
Position = "K", AVERAGEIFS(INDIRECT("Kicking["&amp;F$8&amp;"]"), Kicking[Season], $B10, Kicking[Position], IF($E$34 = "All Players", "*", Position), INDIRECT("Kicking["&amp;$I$34&amp;"]"), "&gt;="&amp;$G$34),
Position = "DEF", AVERAGEIFS(INDIRECT("Defense["&amp;F$8&amp;"]"), Defense[Season], $B10, Defense[Position], IF($E$34 = "All Players", "*", Position), INDIRECT("Defending["&amp;$I$34&amp;"]"), "&gt;="&amp;$G$34)), "-")</f>
        <v>-</v>
      </c>
      <c r="G37" s="29" t="str" cm="1">
        <f t="array" aca="1" ref="G37" ca="1">IFERROR(_xlfn.IFS(
Position = "QB", AVERAGEIFS(INDIRECT("Rushing["&amp;G$8&amp;"]"), Rushing[Season], $B10, Rushing[Position], IF($E$34 = "All Players", "*", Position), INDIRECT("Rushing["&amp;$I$34&amp;"]"), "&gt;="&amp;$G$34),
Position = "RB", AVERAGEIFS(INDIRECT("Receiving["&amp;G$8&amp;"]"), Receiving[Season], $B10, Receiving[Position], IF($E$34 = "All Players", "*", Position), INDIRECT("Receiving["&amp;$I$34&amp;"]"), "&gt;="&amp;$G$34),
OR(Position = "WR", Position = "TE"), AVERAGEIFS(INDIRECT("Receiving["&amp;G$8&amp;"]"), Receiving[Season], $B10, Receiving[Position], IF($E$34 = "All Players", "*", Position), INDIRECT("Receiving["&amp;$I$34&amp;"]"), "&gt;="&amp;$G$34),
Position = "K", AVERAGEIFS(INDIRECT("Kicking["&amp;G$8&amp;"]"), Kicking[Season], $B10, Kicking[Position], IF($E$34 = "All Players", "*", Position), INDIRECT("Kicking["&amp;$I$34&amp;"]"), "&gt;="&amp;$G$34),
Position = "DEF", AVERAGEIFS(INDIRECT("Defense["&amp;G$8&amp;"]"), Defense[Season], $B10, Defense[Position], IF($E$34 = "All Players", "*", Position), INDIRECT("Defense["&amp;$I$34&amp;"]"), "&gt;="&amp;$G$34)), "-")</f>
        <v>-</v>
      </c>
      <c r="H37" s="36" t="str" cm="1">
        <f t="array" aca="1" ref="H37" ca="1">IFERROR(_xlfn.IFS(
Position = "QB", AVERAGEIFS(INDIRECT("Rushing["&amp;H$8&amp;"]"), Rushing[Season], $B10, Rushing[Position], IF($E$34 = "All Players", "*", Position), INDIRECT("Rushing["&amp;$I$34&amp;"]"), "&gt;="&amp;$G$34),
Position = "RB", AVERAGEIFS(INDIRECT("Rushing["&amp;H$8&amp;"]"), Rushing[Season], $B10, Rushing[Position], IF($E$34 = "All Players", "*", Position), INDIRECT("Rushing["&amp;$I$34&amp;"]"), "&gt;="&amp;$G$34),
OR(Position = "WR", Position = "TE"), AVERAGEIFS(INDIRECT("Receiving["&amp;H$8&amp;"]"), Receiving[Season], $B10, Receiving[Position], IF($E$34 = "All Players", "*", Position), INDIRECT("Receiving["&amp;$I$34&amp;"]"), "&gt;="&amp;$G$34),
Position = "K", AVERAGEIFS(INDIRECT("Kicking["&amp;H$8&amp;"]"), Kicking[Season], $B10, Kicking[Position], IF($E$34 = "All Players", "*", Position), INDIRECT("Kicking["&amp;$I$34&amp;"]"), "&gt;="&amp;$G$34),
Position = "DEF", AVERAGEIFS(INDIRECT("Defense["&amp;H$8&amp;"]"), Defense[Season], $B10, Defense[Position], IF($E$34 = "All Players", "*", Position), INDIRECT("Defense["&amp;$I$34&amp;"]"), "&gt;="&amp;$G$34)), "-")</f>
        <v>-</v>
      </c>
      <c r="I37" s="29" t="str" cm="1">
        <f t="array" aca="1" ref="I37" ca="1">IFERROR(_xlfn.IFS(
Position = "QB", AVERAGEIFS(INDIRECT("Passing["&amp;I$8&amp;"]"), Passing[Season], $B10, Passing[Position], IF($E$34 = "All Players", "*", Position), INDIRECT("Passing["&amp;$I$34&amp;"]"), "&gt;="&amp;$G$34),
Position = "RB", AVERAGEIFS(INDIRECT("Rushing["&amp;I$8&amp;"]"), Rushing[Season], $B10, Rushing[Position], IF($E$34 = "All Players", "*", Position), INDIRECT("Rushing["&amp;$I$34&amp;"]"), "&gt;="&amp;$G$34),
OR(Position = "WR", Position = "TE"), AVERAGEIFS(INDIRECT("Receiving["&amp;I$8&amp;"]"), Receiving[Season], $B10, Receiving[Position], IF($E$34 = "All Players", "*", Position), INDIRECT("Receiving["&amp;$I$34&amp;"]"), "&gt;="&amp;$G$34),
Position = "K", AVERAGEIFS(INDIRECT("Kicking["&amp;I$8&amp;"]"), Kicking[Season], $B10, Kicking[Position], IF($E$34 = "All Players", "*", Position), INDIRECT("Kicking["&amp;$I$34&amp;"]"), "&gt;="&amp;$G$34),
Position = "DEF", AVERAGEIFS(INDIRECT("Defense["&amp;I$8&amp;"]"), Defense[Season], $B10, Defense[Position], IF($E$34 = "All Players", "*", Position), INDIRECT("Defense["&amp;$I$34&amp;"]"), "&gt;="&amp;$G$34)), "-")</f>
        <v>-</v>
      </c>
      <c r="J37" s="29" t="str" cm="1">
        <f t="array" aca="1" ref="J37" ca="1">IFERROR(_xlfn.IFS(
Position = "QB", AVERAGEIFS(INDIRECT("Passing["&amp;J$8&amp;"]"), Passing[Season], $B10, Passing[Position], IF($E$34 = "All Players", "*", Position), INDIRECT("Passing["&amp;$I$34&amp;"]"), "&gt;="&amp;$G$34),
Position = "RB", AVERAGEIFS(INDIRECT("Rushing["&amp;J$8&amp;"]"), Rushing[Season], $B10, Rushing[Position], IF($E$34 = "All Players", "*", Position), INDIRECT("Rushing["&amp;$I$34&amp;"]"), "&gt;="&amp;$G$34),
OR(Position = "WR", Position = "TE"), AVERAGEIFS(INDIRECT("Receiving["&amp;J$8&amp;"]"), Receiving[Season], $B10, Receiving[Position], IF($E$34 = "All Players", "*", Position), INDIRECT("Receiving["&amp;$I$34&amp;"]"), "&gt;="&amp;$G$34),
Position = "K", AVERAGEIFS(INDIRECT("Kicking["&amp;J$8&amp;"]"), Kicking[Season], $B10, Kicking[Position], IF($E$34 = "All Players", "*", Position), INDIRECT("Kicking["&amp;$I$34&amp;"]"), "&gt;="&amp;$G$34),
Position = "DEF", AVERAGEIFS(INDIRECT("Defense["&amp;J$8&amp;"]"), Defense[Season], $B10, Defense[Position], IF($E$34 = "All Players", "*", Position), INDIRECT("Defense["&amp;$I$34&amp;"]"), "&gt;="&amp;$G$34)), "-")</f>
        <v>-</v>
      </c>
      <c r="K37" s="47"/>
    </row>
    <row r="38" spans="1:11" s="8" customFormat="1" ht="32" thickTop="1" thickBot="1">
      <c r="B38" s="38" t="s">
        <v>977</v>
      </c>
      <c r="C38" s="21"/>
      <c r="D38" s="21"/>
      <c r="E38" s="21"/>
      <c r="F38" s="21"/>
      <c r="G38" s="21"/>
      <c r="H38" s="21"/>
      <c r="I38" s="21"/>
      <c r="J38" s="23"/>
      <c r="K38" s="46"/>
    </row>
    <row r="39" spans="1:11" s="8" customFormat="1" ht="25" thickTop="1" thickBot="1">
      <c r="B39" s="43">
        <v>2021</v>
      </c>
      <c r="C39" s="44" t="str">
        <f ca="1">IFERROR((VLOOKUP(C$8, Scoring, 2, 0)) * C36, "0")</f>
        <v>0</v>
      </c>
      <c r="D39" s="44" t="str">
        <f ca="1">IFERROR((VLOOKUP(D$8, Scoring, 2, 0)) * D36, "0")</f>
        <v>0</v>
      </c>
      <c r="E39" s="44" t="str">
        <f ca="1">IFERROR((VLOOKUP(E$8, Scoring, 2, 0)) * E36, "0")</f>
        <v>0</v>
      </c>
      <c r="F39" s="44" t="str">
        <f ca="1">IFERROR((VLOOKUP(F$8, Scoring, 2, 0)) * F36, "0")</f>
        <v>0</v>
      </c>
      <c r="G39" s="44" t="str">
        <f ca="1">IFERROR((VLOOKUP(G$8, Scoring, 2, 0)) * G36, "0")</f>
        <v>0</v>
      </c>
      <c r="H39" s="44" t="str">
        <f ca="1">IFERROR((VLOOKUP(H$8, Scoring, 2, 0)) * H36, "0")</f>
        <v>0</v>
      </c>
      <c r="I39" s="44" t="str">
        <f ca="1">IFERROR((VLOOKUP(I$8, Scoring, 2, 0)) * I36, "0")</f>
        <v>0</v>
      </c>
      <c r="J39" s="44" t="str">
        <f ca="1">IFERROR((VLOOKUP(J$8, Scoring, 2, 0)) * J36, "0")</f>
        <v>0</v>
      </c>
      <c r="K39" s="45">
        <f ca="1">SUM(C39:J39)</f>
        <v>0</v>
      </c>
    </row>
    <row r="40" spans="1:11" s="8" customFormat="1" ht="25" thickTop="1" thickBot="1">
      <c r="B40" s="43">
        <v>2022</v>
      </c>
      <c r="C40" s="44" t="str">
        <f ca="1">IFERROR((VLOOKUP(C$8, Scoring, 2, 0)) * C37, "0")</f>
        <v>0</v>
      </c>
      <c r="D40" s="44" t="str">
        <f ca="1">IFERROR((VLOOKUP(D$8, Scoring, 2, 0)) * D37, "0")</f>
        <v>0</v>
      </c>
      <c r="E40" s="44" t="str">
        <f ca="1">IFERROR((VLOOKUP(E$8, Scoring, 2, 0)) * E37, "0")</f>
        <v>0</v>
      </c>
      <c r="F40" s="44" t="str">
        <f ca="1">IFERROR((VLOOKUP(F$8, Scoring, 2, 0)) * F37, "0")</f>
        <v>0</v>
      </c>
      <c r="G40" s="44" t="str">
        <f ca="1">IFERROR((VLOOKUP(G$8, Scoring, 2, 0)) * G37, "0")</f>
        <v>0</v>
      </c>
      <c r="H40" s="44" t="str">
        <f ca="1">IFERROR((VLOOKUP(H$8, Scoring, 2, 0)) * H37, "0")</f>
        <v>0</v>
      </c>
      <c r="I40" s="44" t="str">
        <f ca="1">IFERROR((VLOOKUP(I$8, Scoring, 2, 0)) * I37, "0")</f>
        <v>0</v>
      </c>
      <c r="J40" s="44" t="str">
        <f ca="1">IFERROR((VLOOKUP(J$8, Scoring, 2, 0)) * J37, "0")</f>
        <v>0</v>
      </c>
      <c r="K40" s="45">
        <f ca="1">SUM(C40:J40)</f>
        <v>0</v>
      </c>
    </row>
    <row r="41" spans="1:11" s="8" customFormat="1" ht="25" thickTop="1" thickBot="1"/>
    <row r="42" spans="1:11" s="8" customFormat="1" ht="25" thickTop="1" thickBot="1"/>
    <row r="43" spans="1:11" s="8" customFormat="1" ht="25" thickTop="1" thickBot="1"/>
    <row r="44" spans="1:11" s="8" customFormat="1" ht="25" thickTop="1" thickBot="1"/>
    <row r="45" spans="1:11" s="8" customFormat="1" ht="25" thickTop="1" thickBot="1"/>
    <row r="46" spans="1:11" ht="25" thickTop="1" thickBo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1" s="8" customFormat="1" ht="25" thickTop="1" thickBot="1"/>
    <row r="52"/>
    <row r="53" ht="18"/>
    <row r="54" ht="18"/>
    <row r="96" ht="18"/>
    <row r="97" ht="18"/>
    <row r="98" ht="18"/>
    <row r="99" ht="18"/>
    <row r="100"/>
  </sheetData>
  <mergeCells count="8">
    <mergeCell ref="B11:J11"/>
    <mergeCell ref="B38:J38"/>
    <mergeCell ref="B33:J33"/>
    <mergeCell ref="B7:J7"/>
    <mergeCell ref="B34:C34"/>
    <mergeCell ref="B2:J2"/>
    <mergeCell ref="B4:E4"/>
    <mergeCell ref="B5:E5"/>
  </mergeCells>
  <conditionalFormatting sqref="A8 K8:XFD8">
    <cfRule type="notContainsBlanks" dxfId="0" priority="4" stopIfTrue="1">
      <formula>LEN(TRIM(A8))&gt;0</formula>
    </cfRule>
  </conditionalFormatting>
  <dataValidations count="5">
    <dataValidation type="list" allowBlank="1" showInputMessage="1" showErrorMessage="1" sqref="E34" xr:uid="{3ED1F683-8508-554C-B42A-DA0082809270}">
      <formula1>"All Players, Position Only"</formula1>
    </dataValidation>
    <dataValidation type="whole" operator="greaterThanOrEqual" allowBlank="1" showInputMessage="1" showErrorMessage="1" sqref="G34" xr:uid="{A1A92372-9E49-0948-A2EB-57B10DEF297F}">
      <formula1>0</formula1>
    </dataValidation>
    <dataValidation type="list" allowBlank="1" showInputMessage="1" showErrorMessage="1" sqref="I8:J8" xr:uid="{E72213FA-D918-F045-9AE5-23B8C22DE28F}">
      <formula1>CustomStatsList</formula1>
    </dataValidation>
    <dataValidation type="list" allowBlank="1" showInputMessage="1" showErrorMessage="1" sqref="I34" xr:uid="{CB2B64B5-6E56-134E-9139-F070DB15BB08}">
      <formula1>$C$8:$J$8</formula1>
    </dataValidation>
    <dataValidation type="list" allowBlank="1" showInputMessage="1" showErrorMessage="1" sqref="G5" xr:uid="{8DCB9BBB-915A-B64B-9672-FCC73EBBD6D4}">
      <formula1>"Standard, Full PPR, Half PPR"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DC5EED-AABA-0B4A-8E51-4401FF68B46B}">
          <x14:formula1>
            <xm:f>Players!$A$2:$A$650</xm:f>
          </x14:formula1>
          <xm:sqref>B5:E5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A32F-88AA-8E43-ABE6-39EECC6AFA2C}">
  <dimension ref="A1:AB207"/>
  <sheetViews>
    <sheetView workbookViewId="0">
      <selection activeCell="L2" sqref="L2:L207"/>
    </sheetView>
  </sheetViews>
  <sheetFormatPr baseColWidth="10" defaultRowHeight="18"/>
  <cols>
    <col min="1" max="1" width="9.83203125" bestFit="1" customWidth="1"/>
    <col min="2" max="2" width="19.6640625" bestFit="1" customWidth="1"/>
    <col min="3" max="3" width="8.33203125" bestFit="1" customWidth="1"/>
    <col min="4" max="4" width="7.1640625" bestFit="1" customWidth="1"/>
    <col min="5" max="5" width="10.83203125" bestFit="1" customWidth="1"/>
    <col min="6" max="6" width="15.83203125" bestFit="1" customWidth="1"/>
    <col min="7" max="7" width="16.1640625" bestFit="1" customWidth="1"/>
    <col min="8" max="8" width="19.1640625" bestFit="1" customWidth="1"/>
    <col min="9" max="9" width="16" bestFit="1" customWidth="1"/>
    <col min="10" max="10" width="20.5" bestFit="1" customWidth="1"/>
    <col min="11" max="11" width="12.83203125" bestFit="1" customWidth="1"/>
    <col min="12" max="12" width="11.1640625" bestFit="1" customWidth="1"/>
    <col min="13" max="13" width="12" bestFit="1" customWidth="1"/>
    <col min="14" max="14" width="19.6640625" bestFit="1" customWidth="1"/>
    <col min="15" max="15" width="21" bestFit="1" customWidth="1"/>
    <col min="16" max="16" width="17" bestFit="1" customWidth="1"/>
    <col min="17" max="17" width="15" bestFit="1" customWidth="1"/>
    <col min="18" max="18" width="21" bestFit="1" customWidth="1"/>
    <col min="19" max="19" width="24.1640625" bestFit="1" customWidth="1"/>
    <col min="20" max="20" width="18.83203125" bestFit="1" customWidth="1"/>
    <col min="21" max="21" width="12.5" bestFit="1" customWidth="1"/>
    <col min="22" max="22" width="15.33203125" bestFit="1" customWidth="1"/>
    <col min="23" max="23" width="22.83203125" bestFit="1" customWidth="1"/>
    <col min="24" max="24" width="13" bestFit="1" customWidth="1"/>
    <col min="25" max="25" width="20.33203125" bestFit="1" customWidth="1"/>
    <col min="26" max="26" width="24.5" bestFit="1" customWidth="1"/>
    <col min="27" max="27" width="23" bestFit="1" customWidth="1"/>
    <col min="28" max="28" width="23.83203125" bestFit="1" customWidth="1"/>
  </cols>
  <sheetData>
    <row r="1" spans="1:28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876</v>
      </c>
      <c r="K1" t="s">
        <v>873</v>
      </c>
      <c r="L1" t="s">
        <v>874</v>
      </c>
      <c r="M1" t="s">
        <v>875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</row>
    <row r="2" spans="1:28">
      <c r="A2">
        <v>2021</v>
      </c>
      <c r="B2" t="s">
        <v>5</v>
      </c>
      <c r="C2" t="s">
        <v>6</v>
      </c>
      <c r="D2">
        <v>33</v>
      </c>
      <c r="E2" t="s">
        <v>3</v>
      </c>
      <c r="F2">
        <v>17</v>
      </c>
      <c r="G2">
        <v>17</v>
      </c>
      <c r="H2">
        <v>404</v>
      </c>
      <c r="I2">
        <v>601</v>
      </c>
      <c r="J2">
        <v>67.2</v>
      </c>
      <c r="K2">
        <v>4886</v>
      </c>
      <c r="L2">
        <v>41</v>
      </c>
      <c r="M2">
        <v>6.8</v>
      </c>
      <c r="N2">
        <v>17</v>
      </c>
      <c r="O2">
        <v>2.8</v>
      </c>
      <c r="P2">
        <v>233</v>
      </c>
      <c r="Q2">
        <v>79</v>
      </c>
      <c r="R2">
        <v>8.1</v>
      </c>
      <c r="S2">
        <v>12.1</v>
      </c>
      <c r="T2">
        <v>287.39999999999998</v>
      </c>
      <c r="U2">
        <v>102.9</v>
      </c>
      <c r="V2">
        <v>30</v>
      </c>
      <c r="W2">
        <v>243</v>
      </c>
      <c r="X2">
        <v>4.8</v>
      </c>
      <c r="Y2">
        <v>7.36</v>
      </c>
      <c r="Z2">
        <v>3</v>
      </c>
      <c r="AA2">
        <v>4</v>
      </c>
      <c r="AB2" t="str">
        <f>Passing[[#This Row],[Player]]&amp;Passing[[#This Row],[Season]]</f>
        <v>Matthew Stafford2021</v>
      </c>
    </row>
    <row r="3" spans="1:28">
      <c r="A3">
        <v>2021</v>
      </c>
      <c r="B3" t="s">
        <v>28</v>
      </c>
      <c r="C3" t="s">
        <v>956</v>
      </c>
      <c r="D3">
        <v>22</v>
      </c>
      <c r="E3" t="s">
        <v>3</v>
      </c>
      <c r="F3">
        <v>17</v>
      </c>
      <c r="G3">
        <v>17</v>
      </c>
      <c r="H3">
        <v>359</v>
      </c>
      <c r="I3">
        <v>602</v>
      </c>
      <c r="J3">
        <v>59.6</v>
      </c>
      <c r="K3">
        <v>3641</v>
      </c>
      <c r="L3">
        <v>12</v>
      </c>
      <c r="M3">
        <v>2</v>
      </c>
      <c r="N3">
        <v>17</v>
      </c>
      <c r="O3">
        <v>2.8</v>
      </c>
      <c r="P3">
        <v>177</v>
      </c>
      <c r="Q3">
        <v>58</v>
      </c>
      <c r="R3">
        <v>6</v>
      </c>
      <c r="S3">
        <v>10.1</v>
      </c>
      <c r="T3">
        <v>214.2</v>
      </c>
      <c r="U3">
        <v>71.900000000000006</v>
      </c>
      <c r="V3">
        <v>32</v>
      </c>
      <c r="W3">
        <v>238</v>
      </c>
      <c r="X3">
        <v>5</v>
      </c>
      <c r="Y3">
        <v>5.37</v>
      </c>
      <c r="Z3">
        <v>1</v>
      </c>
      <c r="AA3">
        <v>2</v>
      </c>
      <c r="AB3" t="str">
        <f>Passing[[#This Row],[Player]]&amp;Passing[[#This Row],[Season]]</f>
        <v>Trevor Lawrence2021</v>
      </c>
    </row>
    <row r="4" spans="1:28">
      <c r="A4">
        <v>2022</v>
      </c>
      <c r="B4" t="s">
        <v>12</v>
      </c>
      <c r="C4" t="s">
        <v>13</v>
      </c>
      <c r="D4">
        <v>29</v>
      </c>
      <c r="E4" t="s">
        <v>3</v>
      </c>
      <c r="F4">
        <v>12</v>
      </c>
      <c r="G4">
        <v>12</v>
      </c>
      <c r="H4">
        <v>261</v>
      </c>
      <c r="I4">
        <v>394</v>
      </c>
      <c r="J4">
        <v>66.2</v>
      </c>
      <c r="K4">
        <v>2860</v>
      </c>
      <c r="L4">
        <v>23</v>
      </c>
      <c r="M4">
        <v>5.8</v>
      </c>
      <c r="N4">
        <v>15</v>
      </c>
      <c r="O4">
        <v>3.8</v>
      </c>
      <c r="P4">
        <v>142</v>
      </c>
      <c r="Q4">
        <v>68</v>
      </c>
      <c r="R4">
        <v>7.3</v>
      </c>
      <c r="S4">
        <v>11</v>
      </c>
      <c r="T4">
        <v>238.3</v>
      </c>
      <c r="U4">
        <v>91.1</v>
      </c>
      <c r="V4">
        <v>20</v>
      </c>
      <c r="W4">
        <v>126</v>
      </c>
      <c r="X4">
        <v>4.8</v>
      </c>
      <c r="Y4">
        <v>6.6</v>
      </c>
      <c r="Z4">
        <v>2</v>
      </c>
      <c r="AA4">
        <v>2</v>
      </c>
      <c r="AB4" t="str">
        <f>Passing[[#This Row],[Player]]&amp;Passing[[#This Row],[Season]]</f>
        <v>Dak Prescott2022</v>
      </c>
    </row>
    <row r="5" spans="1:28">
      <c r="A5">
        <v>2022</v>
      </c>
      <c r="B5" t="s">
        <v>44</v>
      </c>
      <c r="C5" t="s">
        <v>45</v>
      </c>
      <c r="D5">
        <v>24</v>
      </c>
      <c r="E5" t="s">
        <v>3</v>
      </c>
      <c r="F5">
        <v>15</v>
      </c>
      <c r="G5">
        <v>15</v>
      </c>
      <c r="H5">
        <v>292</v>
      </c>
      <c r="I5">
        <v>479</v>
      </c>
      <c r="J5">
        <v>61</v>
      </c>
      <c r="K5">
        <v>3118</v>
      </c>
      <c r="L5">
        <v>17</v>
      </c>
      <c r="M5">
        <v>3.5</v>
      </c>
      <c r="N5">
        <v>15</v>
      </c>
      <c r="O5">
        <v>3.1</v>
      </c>
      <c r="P5">
        <v>135</v>
      </c>
      <c r="Q5">
        <v>58</v>
      </c>
      <c r="R5">
        <v>6.5</v>
      </c>
      <c r="S5">
        <v>10.7</v>
      </c>
      <c r="T5">
        <v>207.9</v>
      </c>
      <c r="U5">
        <v>78.8</v>
      </c>
      <c r="V5">
        <v>31</v>
      </c>
      <c r="W5">
        <v>244</v>
      </c>
      <c r="X5">
        <v>6.1</v>
      </c>
      <c r="Y5">
        <v>5.64</v>
      </c>
      <c r="Z5">
        <v>2</v>
      </c>
      <c r="AA5">
        <v>3</v>
      </c>
      <c r="AB5" t="str">
        <f>Passing[[#This Row],[Player]]&amp;Passing[[#This Row],[Season]]</f>
        <v>Davis Mills2022</v>
      </c>
    </row>
    <row r="6" spans="1:28">
      <c r="A6">
        <v>2021</v>
      </c>
      <c r="B6" t="s">
        <v>14</v>
      </c>
      <c r="C6" t="s">
        <v>15</v>
      </c>
      <c r="D6">
        <v>25</v>
      </c>
      <c r="E6" t="s">
        <v>3</v>
      </c>
      <c r="F6">
        <v>17</v>
      </c>
      <c r="G6">
        <v>17</v>
      </c>
      <c r="H6">
        <v>409</v>
      </c>
      <c r="I6">
        <v>646</v>
      </c>
      <c r="J6">
        <v>63.3</v>
      </c>
      <c r="K6">
        <v>4407</v>
      </c>
      <c r="L6">
        <v>36</v>
      </c>
      <c r="M6">
        <v>5.6</v>
      </c>
      <c r="N6">
        <v>15</v>
      </c>
      <c r="O6">
        <v>2.2999999999999998</v>
      </c>
      <c r="P6">
        <v>234</v>
      </c>
      <c r="Q6">
        <v>61</v>
      </c>
      <c r="R6">
        <v>6.8</v>
      </c>
      <c r="S6">
        <v>10.8</v>
      </c>
      <c r="T6">
        <v>259.2</v>
      </c>
      <c r="U6">
        <v>92.2</v>
      </c>
      <c r="V6">
        <v>26</v>
      </c>
      <c r="W6">
        <v>164</v>
      </c>
      <c r="X6">
        <v>3.9</v>
      </c>
      <c r="Y6">
        <v>6.31</v>
      </c>
      <c r="AB6" t="str">
        <f>Passing[[#This Row],[Player]]&amp;Passing[[#This Row],[Season]]</f>
        <v>Josh Allen2021</v>
      </c>
    </row>
    <row r="7" spans="1:28">
      <c r="A7">
        <v>2021</v>
      </c>
      <c r="B7" t="s">
        <v>790</v>
      </c>
      <c r="C7" t="s">
        <v>4</v>
      </c>
      <c r="D7">
        <v>23</v>
      </c>
      <c r="E7" t="s">
        <v>3</v>
      </c>
      <c r="F7">
        <v>17</v>
      </c>
      <c r="G7">
        <v>17</v>
      </c>
      <c r="H7">
        <v>443</v>
      </c>
      <c r="I7">
        <v>672</v>
      </c>
      <c r="J7">
        <v>65.900000000000006</v>
      </c>
      <c r="K7">
        <v>5014</v>
      </c>
      <c r="L7">
        <v>38</v>
      </c>
      <c r="M7">
        <v>5.7</v>
      </c>
      <c r="N7">
        <v>15</v>
      </c>
      <c r="O7">
        <v>2.2000000000000002</v>
      </c>
      <c r="P7">
        <v>256</v>
      </c>
      <c r="Q7">
        <v>72</v>
      </c>
      <c r="R7">
        <v>7.5</v>
      </c>
      <c r="S7">
        <v>11.3</v>
      </c>
      <c r="T7">
        <v>294.89999999999998</v>
      </c>
      <c r="U7">
        <v>97.7</v>
      </c>
      <c r="V7">
        <v>31</v>
      </c>
      <c r="W7">
        <v>214</v>
      </c>
      <c r="X7">
        <v>4.4000000000000004</v>
      </c>
      <c r="Y7">
        <v>6.83</v>
      </c>
      <c r="Z7">
        <v>5</v>
      </c>
      <c r="AA7">
        <v>5</v>
      </c>
      <c r="AB7" t="str">
        <f>Passing[[#This Row],[Player]]&amp;Passing[[#This Row],[Season]]</f>
        <v>Justin Herbert2021</v>
      </c>
    </row>
    <row r="8" spans="1:28">
      <c r="A8">
        <v>2021</v>
      </c>
      <c r="B8" t="s">
        <v>32</v>
      </c>
      <c r="C8" t="s">
        <v>33</v>
      </c>
      <c r="D8">
        <v>28</v>
      </c>
      <c r="E8" t="s">
        <v>3</v>
      </c>
      <c r="F8">
        <v>16</v>
      </c>
      <c r="G8">
        <v>15</v>
      </c>
      <c r="H8">
        <v>321</v>
      </c>
      <c r="I8">
        <v>494</v>
      </c>
      <c r="J8">
        <v>65</v>
      </c>
      <c r="K8">
        <v>3419</v>
      </c>
      <c r="L8">
        <v>20</v>
      </c>
      <c r="M8">
        <v>4</v>
      </c>
      <c r="N8">
        <v>15</v>
      </c>
      <c r="O8">
        <v>3</v>
      </c>
      <c r="P8">
        <v>167</v>
      </c>
      <c r="Q8">
        <v>73</v>
      </c>
      <c r="R8">
        <v>6.9</v>
      </c>
      <c r="S8">
        <v>10.7</v>
      </c>
      <c r="T8">
        <v>213.7</v>
      </c>
      <c r="U8">
        <v>85.9</v>
      </c>
      <c r="V8">
        <v>38</v>
      </c>
      <c r="W8">
        <v>278</v>
      </c>
      <c r="X8">
        <v>7.1</v>
      </c>
      <c r="Y8">
        <v>5.9</v>
      </c>
      <c r="Z8">
        <v>3</v>
      </c>
      <c r="AA8">
        <v>4</v>
      </c>
      <c r="AB8" t="str">
        <f>Passing[[#This Row],[Player]]&amp;Passing[[#This Row],[Season]]</f>
        <v>Taylor Heinicke2021</v>
      </c>
    </row>
    <row r="9" spans="1:28">
      <c r="A9">
        <v>2021</v>
      </c>
      <c r="B9" t="s">
        <v>8</v>
      </c>
      <c r="C9" t="s">
        <v>958</v>
      </c>
      <c r="D9">
        <v>30</v>
      </c>
      <c r="E9" t="s">
        <v>3</v>
      </c>
      <c r="F9">
        <v>17</v>
      </c>
      <c r="G9">
        <v>17</v>
      </c>
      <c r="H9">
        <v>428</v>
      </c>
      <c r="I9">
        <v>626</v>
      </c>
      <c r="J9">
        <v>68.400000000000006</v>
      </c>
      <c r="K9">
        <v>4804</v>
      </c>
      <c r="L9">
        <v>23</v>
      </c>
      <c r="M9">
        <v>3.7</v>
      </c>
      <c r="N9">
        <v>14</v>
      </c>
      <c r="O9">
        <v>2.2000000000000002</v>
      </c>
      <c r="P9">
        <v>217</v>
      </c>
      <c r="Q9">
        <v>61</v>
      </c>
      <c r="R9">
        <v>7.7</v>
      </c>
      <c r="S9">
        <v>11.2</v>
      </c>
      <c r="T9">
        <v>282.60000000000002</v>
      </c>
      <c r="U9">
        <v>94</v>
      </c>
      <c r="V9">
        <v>40</v>
      </c>
      <c r="W9">
        <v>241</v>
      </c>
      <c r="X9">
        <v>6</v>
      </c>
      <c r="Y9">
        <v>6.85</v>
      </c>
      <c r="Z9">
        <v>3</v>
      </c>
      <c r="AA9">
        <v>6</v>
      </c>
      <c r="AB9" t="str">
        <f>Passing[[#This Row],[Player]]&amp;Passing[[#This Row],[Season]]</f>
        <v>Derek Carr2021</v>
      </c>
    </row>
    <row r="10" spans="1:28">
      <c r="A10">
        <v>2022</v>
      </c>
      <c r="B10" t="s">
        <v>8</v>
      </c>
      <c r="C10" t="s">
        <v>958</v>
      </c>
      <c r="D10">
        <v>31</v>
      </c>
      <c r="E10" t="s">
        <v>3</v>
      </c>
      <c r="F10">
        <v>15</v>
      </c>
      <c r="G10">
        <v>15</v>
      </c>
      <c r="H10">
        <v>305</v>
      </c>
      <c r="I10">
        <v>502</v>
      </c>
      <c r="J10">
        <v>60.8</v>
      </c>
      <c r="K10">
        <v>3522</v>
      </c>
      <c r="L10">
        <v>24</v>
      </c>
      <c r="M10">
        <v>4.8</v>
      </c>
      <c r="N10">
        <v>14</v>
      </c>
      <c r="O10">
        <v>2.8</v>
      </c>
      <c r="P10">
        <v>161</v>
      </c>
      <c r="Q10">
        <v>60</v>
      </c>
      <c r="R10">
        <v>7</v>
      </c>
      <c r="S10">
        <v>11.5</v>
      </c>
      <c r="T10">
        <v>234.8</v>
      </c>
      <c r="U10">
        <v>86.3</v>
      </c>
      <c r="V10">
        <v>27</v>
      </c>
      <c r="W10">
        <v>191</v>
      </c>
      <c r="X10">
        <v>5.0999999999999996</v>
      </c>
      <c r="Y10">
        <v>6.3</v>
      </c>
      <c r="Z10">
        <v>4</v>
      </c>
      <c r="AA10">
        <v>3</v>
      </c>
      <c r="AB10" t="str">
        <f>Passing[[#This Row],[Player]]&amp;Passing[[#This Row],[Season]]</f>
        <v>Derek Carr2022</v>
      </c>
    </row>
    <row r="11" spans="1:28">
      <c r="A11">
        <v>2021</v>
      </c>
      <c r="B11" t="s">
        <v>10</v>
      </c>
      <c r="C11" t="s">
        <v>11</v>
      </c>
      <c r="D11">
        <v>25</v>
      </c>
      <c r="E11" t="s">
        <v>3</v>
      </c>
      <c r="F11">
        <v>16</v>
      </c>
      <c r="G11">
        <v>16</v>
      </c>
      <c r="H11">
        <v>366</v>
      </c>
      <c r="I11">
        <v>520</v>
      </c>
      <c r="J11">
        <v>70.400000000000006</v>
      </c>
      <c r="K11">
        <v>4611</v>
      </c>
      <c r="L11">
        <v>34</v>
      </c>
      <c r="M11">
        <v>6.5</v>
      </c>
      <c r="N11">
        <v>14</v>
      </c>
      <c r="O11">
        <v>2.7</v>
      </c>
      <c r="P11">
        <v>202</v>
      </c>
      <c r="Q11">
        <v>82</v>
      </c>
      <c r="R11">
        <v>8.9</v>
      </c>
      <c r="S11">
        <v>12.6</v>
      </c>
      <c r="T11">
        <v>288.2</v>
      </c>
      <c r="U11">
        <v>108.3</v>
      </c>
      <c r="V11">
        <v>51</v>
      </c>
      <c r="W11">
        <v>370</v>
      </c>
      <c r="X11">
        <v>8.9</v>
      </c>
      <c r="Y11">
        <v>7.43</v>
      </c>
      <c r="Z11">
        <v>2</v>
      </c>
      <c r="AA11">
        <v>3</v>
      </c>
      <c r="AB11" t="str">
        <f>Passing[[#This Row],[Player]]&amp;Passing[[#This Row],[Season]]</f>
        <v>Joe Burrow2021</v>
      </c>
    </row>
    <row r="12" spans="1:28">
      <c r="A12">
        <v>2022</v>
      </c>
      <c r="B12" t="s">
        <v>14</v>
      </c>
      <c r="C12" t="s">
        <v>15</v>
      </c>
      <c r="D12">
        <v>26</v>
      </c>
      <c r="E12" t="s">
        <v>3</v>
      </c>
      <c r="F12">
        <v>16</v>
      </c>
      <c r="G12">
        <v>16</v>
      </c>
      <c r="H12">
        <v>359</v>
      </c>
      <c r="I12">
        <v>567</v>
      </c>
      <c r="J12">
        <v>63.3</v>
      </c>
      <c r="K12">
        <v>4283</v>
      </c>
      <c r="L12">
        <v>35</v>
      </c>
      <c r="M12">
        <v>6.2</v>
      </c>
      <c r="N12">
        <v>14</v>
      </c>
      <c r="O12">
        <v>2.5</v>
      </c>
      <c r="P12">
        <v>214</v>
      </c>
      <c r="Q12">
        <v>98</v>
      </c>
      <c r="R12">
        <v>7.6</v>
      </c>
      <c r="S12">
        <v>11.9</v>
      </c>
      <c r="T12">
        <v>267.7</v>
      </c>
      <c r="U12">
        <v>96.6</v>
      </c>
      <c r="V12">
        <v>33</v>
      </c>
      <c r="W12">
        <v>162</v>
      </c>
      <c r="X12">
        <v>5.5</v>
      </c>
      <c r="Y12">
        <v>6.87</v>
      </c>
      <c r="Z12">
        <v>3</v>
      </c>
      <c r="AA12">
        <v>4</v>
      </c>
      <c r="AB12" t="str">
        <f>Passing[[#This Row],[Player]]&amp;Passing[[#This Row],[Season]]</f>
        <v>Josh Allen2022</v>
      </c>
    </row>
    <row r="13" spans="1:28">
      <c r="A13">
        <v>2022</v>
      </c>
      <c r="B13" t="s">
        <v>851</v>
      </c>
      <c r="C13" t="s">
        <v>16</v>
      </c>
      <c r="D13">
        <v>34</v>
      </c>
      <c r="E13" t="s">
        <v>3</v>
      </c>
      <c r="F13">
        <v>17</v>
      </c>
      <c r="G13">
        <v>17</v>
      </c>
      <c r="H13">
        <v>424</v>
      </c>
      <c r="I13">
        <v>643</v>
      </c>
      <c r="J13">
        <v>65.900000000000006</v>
      </c>
      <c r="K13">
        <v>4547</v>
      </c>
      <c r="L13">
        <v>29</v>
      </c>
      <c r="M13">
        <v>4.5</v>
      </c>
      <c r="N13">
        <v>14</v>
      </c>
      <c r="O13">
        <v>2.2000000000000002</v>
      </c>
      <c r="P13">
        <v>230</v>
      </c>
      <c r="Q13">
        <v>66</v>
      </c>
      <c r="R13">
        <v>7.1</v>
      </c>
      <c r="S13">
        <v>10.7</v>
      </c>
      <c r="T13">
        <v>267.5</v>
      </c>
      <c r="U13">
        <v>92.5</v>
      </c>
      <c r="V13">
        <v>46</v>
      </c>
      <c r="W13">
        <v>329</v>
      </c>
      <c r="X13">
        <v>6.7</v>
      </c>
      <c r="Y13">
        <v>6.12</v>
      </c>
      <c r="Z13">
        <v>8</v>
      </c>
      <c r="AA13">
        <v>8</v>
      </c>
      <c r="AB13" t="str">
        <f>Passing[[#This Row],[Player]]&amp;Passing[[#This Row],[Season]]</f>
        <v>Kirk Cousins2022</v>
      </c>
    </row>
    <row r="14" spans="1:28">
      <c r="A14">
        <v>2021</v>
      </c>
      <c r="B14" t="s">
        <v>26</v>
      </c>
      <c r="C14" t="s">
        <v>27</v>
      </c>
      <c r="D14">
        <v>33</v>
      </c>
      <c r="E14" t="s">
        <v>3</v>
      </c>
      <c r="F14">
        <v>17</v>
      </c>
      <c r="G14">
        <v>17</v>
      </c>
      <c r="H14">
        <v>357</v>
      </c>
      <c r="I14">
        <v>531</v>
      </c>
      <c r="J14">
        <v>67.2</v>
      </c>
      <c r="K14">
        <v>3734</v>
      </c>
      <c r="L14">
        <v>21</v>
      </c>
      <c r="M14">
        <v>4</v>
      </c>
      <c r="N14">
        <v>14</v>
      </c>
      <c r="O14">
        <v>2.6</v>
      </c>
      <c r="P14">
        <v>192</v>
      </c>
      <c r="Q14">
        <v>57</v>
      </c>
      <c r="R14">
        <v>7</v>
      </c>
      <c r="S14">
        <v>10.5</v>
      </c>
      <c r="T14">
        <v>219.6</v>
      </c>
      <c r="U14">
        <v>89.6</v>
      </c>
      <c r="V14">
        <v>47</v>
      </c>
      <c r="W14">
        <v>327</v>
      </c>
      <c r="X14">
        <v>8.1</v>
      </c>
      <c r="Y14">
        <v>5.89</v>
      </c>
      <c r="Z14">
        <v>3</v>
      </c>
      <c r="AA14">
        <v>4</v>
      </c>
      <c r="AB14" t="str">
        <f>Passing[[#This Row],[Player]]&amp;Passing[[#This Row],[Season]]</f>
        <v>Ryan Tannehill2021</v>
      </c>
    </row>
    <row r="15" spans="1:28">
      <c r="A15">
        <v>2021</v>
      </c>
      <c r="B15" t="s">
        <v>41</v>
      </c>
      <c r="C15" t="s">
        <v>42</v>
      </c>
      <c r="D15">
        <v>26</v>
      </c>
      <c r="E15" t="s">
        <v>3</v>
      </c>
      <c r="F15">
        <v>14</v>
      </c>
      <c r="G15">
        <v>14</v>
      </c>
      <c r="H15">
        <v>253</v>
      </c>
      <c r="I15">
        <v>418</v>
      </c>
      <c r="J15">
        <v>60.5</v>
      </c>
      <c r="K15">
        <v>3010</v>
      </c>
      <c r="L15">
        <v>17</v>
      </c>
      <c r="M15">
        <v>4.0999999999999996</v>
      </c>
      <c r="N15">
        <v>13</v>
      </c>
      <c r="O15">
        <v>3.1</v>
      </c>
      <c r="P15">
        <v>143</v>
      </c>
      <c r="Q15">
        <v>71</v>
      </c>
      <c r="R15">
        <v>7.2</v>
      </c>
      <c r="S15">
        <v>11.9</v>
      </c>
      <c r="T15">
        <v>215</v>
      </c>
      <c r="U15">
        <v>83.1</v>
      </c>
      <c r="V15">
        <v>43</v>
      </c>
      <c r="W15">
        <v>269</v>
      </c>
      <c r="X15">
        <v>9.3000000000000007</v>
      </c>
      <c r="Y15">
        <v>5.95</v>
      </c>
      <c r="AB15" t="str">
        <f>Passing[[#This Row],[Player]]&amp;Passing[[#This Row],[Season]]</f>
        <v>Baker Mayfield2021</v>
      </c>
    </row>
    <row r="16" spans="1:28">
      <c r="A16">
        <v>2021</v>
      </c>
      <c r="B16" t="s">
        <v>826</v>
      </c>
      <c r="C16" t="s">
        <v>43</v>
      </c>
      <c r="D16">
        <v>24</v>
      </c>
      <c r="E16" t="s">
        <v>3</v>
      </c>
      <c r="F16">
        <v>12</v>
      </c>
      <c r="G16">
        <v>12</v>
      </c>
      <c r="H16">
        <v>246</v>
      </c>
      <c r="I16">
        <v>382</v>
      </c>
      <c r="J16">
        <v>64.400000000000006</v>
      </c>
      <c r="K16">
        <v>2882</v>
      </c>
      <c r="L16">
        <v>16</v>
      </c>
      <c r="M16">
        <v>4.2</v>
      </c>
      <c r="N16">
        <v>13</v>
      </c>
      <c r="O16">
        <v>3.4</v>
      </c>
      <c r="P16">
        <v>135</v>
      </c>
      <c r="Q16">
        <v>49</v>
      </c>
      <c r="R16">
        <v>7.5</v>
      </c>
      <c r="S16">
        <v>11.7</v>
      </c>
      <c r="T16">
        <v>240.2</v>
      </c>
      <c r="U16">
        <v>87</v>
      </c>
      <c r="V16">
        <v>38</v>
      </c>
      <c r="W16">
        <v>190</v>
      </c>
      <c r="X16">
        <v>9</v>
      </c>
      <c r="Y16">
        <v>6.41</v>
      </c>
      <c r="Z16">
        <v>4</v>
      </c>
      <c r="AA16">
        <v>4</v>
      </c>
      <c r="AB16" t="str">
        <f>Passing[[#This Row],[Player]]&amp;Passing[[#This Row],[Season]]</f>
        <v>Lamar Jackson2021</v>
      </c>
    </row>
    <row r="17" spans="1:28">
      <c r="A17">
        <v>2021</v>
      </c>
      <c r="B17" t="s">
        <v>829</v>
      </c>
      <c r="C17" t="s">
        <v>959</v>
      </c>
      <c r="D17">
        <v>23</v>
      </c>
      <c r="E17" t="s">
        <v>3</v>
      </c>
      <c r="F17">
        <v>17</v>
      </c>
      <c r="G17">
        <v>17</v>
      </c>
      <c r="H17">
        <v>352</v>
      </c>
      <c r="I17">
        <v>521</v>
      </c>
      <c r="J17">
        <v>67.599999999999994</v>
      </c>
      <c r="K17">
        <v>3801</v>
      </c>
      <c r="L17">
        <v>22</v>
      </c>
      <c r="M17">
        <v>4.2</v>
      </c>
      <c r="N17">
        <v>13</v>
      </c>
      <c r="O17">
        <v>2.5</v>
      </c>
      <c r="P17">
        <v>177</v>
      </c>
      <c r="Q17">
        <v>75</v>
      </c>
      <c r="R17">
        <v>7.3</v>
      </c>
      <c r="S17">
        <v>10.8</v>
      </c>
      <c r="T17">
        <v>223.6</v>
      </c>
      <c r="U17">
        <v>92.5</v>
      </c>
      <c r="V17">
        <v>28</v>
      </c>
      <c r="W17">
        <v>241</v>
      </c>
      <c r="X17">
        <v>5.0999999999999996</v>
      </c>
      <c r="Y17">
        <v>6.48</v>
      </c>
      <c r="Z17">
        <v>1</v>
      </c>
      <c r="AA17">
        <v>1</v>
      </c>
      <c r="AB17" t="str">
        <f>Passing[[#This Row],[Player]]&amp;Passing[[#This Row],[Season]]</f>
        <v>Mac Jones2021</v>
      </c>
    </row>
    <row r="18" spans="1:28">
      <c r="A18">
        <v>2022</v>
      </c>
      <c r="B18" t="s">
        <v>18</v>
      </c>
      <c r="C18" t="s">
        <v>31</v>
      </c>
      <c r="D18">
        <v>37</v>
      </c>
      <c r="E18" t="s">
        <v>3</v>
      </c>
      <c r="F18">
        <v>12</v>
      </c>
      <c r="G18">
        <v>12</v>
      </c>
      <c r="H18">
        <v>309</v>
      </c>
      <c r="I18">
        <v>461</v>
      </c>
      <c r="J18">
        <v>67</v>
      </c>
      <c r="K18">
        <v>3057</v>
      </c>
      <c r="L18">
        <v>14</v>
      </c>
      <c r="M18">
        <v>3</v>
      </c>
      <c r="N18">
        <v>13</v>
      </c>
      <c r="O18">
        <v>2.8</v>
      </c>
      <c r="P18">
        <v>156</v>
      </c>
      <c r="Q18">
        <v>45</v>
      </c>
      <c r="R18">
        <v>6.6</v>
      </c>
      <c r="S18">
        <v>9.9</v>
      </c>
      <c r="T18">
        <v>254.8</v>
      </c>
      <c r="U18">
        <v>83.9</v>
      </c>
      <c r="V18">
        <v>38</v>
      </c>
      <c r="W18">
        <v>287</v>
      </c>
      <c r="X18">
        <v>7.6</v>
      </c>
      <c r="Y18">
        <v>5.55</v>
      </c>
      <c r="Z18">
        <v>5</v>
      </c>
      <c r="AA18">
        <v>4</v>
      </c>
      <c r="AB18" t="str">
        <f>Passing[[#This Row],[Player]]&amp;Passing[[#This Row],[Season]]</f>
        <v>Matt Ryan2022</v>
      </c>
    </row>
    <row r="19" spans="1:28">
      <c r="A19">
        <v>2021</v>
      </c>
      <c r="B19" t="s">
        <v>850</v>
      </c>
      <c r="C19" t="s">
        <v>957</v>
      </c>
      <c r="D19">
        <v>26</v>
      </c>
      <c r="E19" t="s">
        <v>3</v>
      </c>
      <c r="F19">
        <v>17</v>
      </c>
      <c r="G19">
        <v>17</v>
      </c>
      <c r="H19">
        <v>436</v>
      </c>
      <c r="I19">
        <v>658</v>
      </c>
      <c r="J19">
        <v>66.3</v>
      </c>
      <c r="K19">
        <v>4839</v>
      </c>
      <c r="L19">
        <v>37</v>
      </c>
      <c r="M19">
        <v>5.6</v>
      </c>
      <c r="N19">
        <v>13</v>
      </c>
      <c r="O19">
        <v>2</v>
      </c>
      <c r="P19">
        <v>260</v>
      </c>
      <c r="Q19">
        <v>75</v>
      </c>
      <c r="R19">
        <v>7.4</v>
      </c>
      <c r="S19">
        <v>11.1</v>
      </c>
      <c r="T19">
        <v>284.60000000000002</v>
      </c>
      <c r="U19">
        <v>98.5</v>
      </c>
      <c r="V19">
        <v>28</v>
      </c>
      <c r="W19">
        <v>146</v>
      </c>
      <c r="X19">
        <v>4.0999999999999996</v>
      </c>
      <c r="Y19">
        <v>6.84</v>
      </c>
      <c r="Z19">
        <v>3</v>
      </c>
      <c r="AA19">
        <v>3</v>
      </c>
      <c r="AB19" t="str">
        <f>Passing[[#This Row],[Player]]&amp;Passing[[#This Row],[Season]]</f>
        <v>Patrick Mahomes2021</v>
      </c>
    </row>
    <row r="20" spans="1:28">
      <c r="A20">
        <v>2021</v>
      </c>
      <c r="B20" t="s">
        <v>48</v>
      </c>
      <c r="C20" t="s">
        <v>49</v>
      </c>
      <c r="D20">
        <v>24</v>
      </c>
      <c r="E20" t="s">
        <v>3</v>
      </c>
      <c r="F20">
        <v>12</v>
      </c>
      <c r="G20">
        <v>11</v>
      </c>
      <c r="H20">
        <v>243</v>
      </c>
      <c r="I20">
        <v>406</v>
      </c>
      <c r="J20">
        <v>59.9</v>
      </c>
      <c r="K20">
        <v>2527</v>
      </c>
      <c r="L20">
        <v>9</v>
      </c>
      <c r="M20">
        <v>2.2000000000000002</v>
      </c>
      <c r="N20">
        <v>13</v>
      </c>
      <c r="O20">
        <v>3.2</v>
      </c>
      <c r="P20">
        <v>123</v>
      </c>
      <c r="Q20">
        <v>63</v>
      </c>
      <c r="R20">
        <v>6.2</v>
      </c>
      <c r="S20">
        <v>10.4</v>
      </c>
      <c r="T20">
        <v>210.6</v>
      </c>
      <c r="U20">
        <v>71.900000000000006</v>
      </c>
      <c r="V20">
        <v>35</v>
      </c>
      <c r="W20">
        <v>204</v>
      </c>
      <c r="X20">
        <v>7.9</v>
      </c>
      <c r="Y20">
        <v>5.27</v>
      </c>
      <c r="AB20" t="str">
        <f>Passing[[#This Row],[Player]]&amp;Passing[[#This Row],[Season]]</f>
        <v>Sam Darnold2021</v>
      </c>
    </row>
    <row r="21" spans="1:28">
      <c r="A21">
        <v>2022</v>
      </c>
      <c r="B21" t="s">
        <v>832</v>
      </c>
      <c r="C21" t="s">
        <v>955</v>
      </c>
      <c r="D21">
        <v>39</v>
      </c>
      <c r="E21" t="s">
        <v>3</v>
      </c>
      <c r="F21">
        <v>17</v>
      </c>
      <c r="G21">
        <v>17</v>
      </c>
      <c r="H21">
        <v>350</v>
      </c>
      <c r="I21">
        <v>542</v>
      </c>
      <c r="J21">
        <v>64.599999999999994</v>
      </c>
      <c r="K21">
        <v>3695</v>
      </c>
      <c r="L21">
        <v>26</v>
      </c>
      <c r="M21">
        <v>4.8</v>
      </c>
      <c r="N21">
        <v>12</v>
      </c>
      <c r="O21">
        <v>2.2000000000000002</v>
      </c>
      <c r="P21">
        <v>177</v>
      </c>
      <c r="Q21">
        <v>58</v>
      </c>
      <c r="R21">
        <v>6.8</v>
      </c>
      <c r="S21">
        <v>10.6</v>
      </c>
      <c r="T21">
        <v>217.4</v>
      </c>
      <c r="U21">
        <v>91.1</v>
      </c>
      <c r="V21">
        <v>32</v>
      </c>
      <c r="W21">
        <v>258</v>
      </c>
      <c r="X21">
        <v>5.6</v>
      </c>
      <c r="Y21">
        <v>5.99</v>
      </c>
      <c r="Z21">
        <v>3</v>
      </c>
      <c r="AA21">
        <v>4</v>
      </c>
      <c r="AB21" t="str">
        <f>Passing[[#This Row],[Player]]&amp;Passing[[#This Row],[Season]]</f>
        <v>Aaron Rodgers2022</v>
      </c>
    </row>
    <row r="22" spans="1:28">
      <c r="A22">
        <v>2021</v>
      </c>
      <c r="B22" t="s">
        <v>20</v>
      </c>
      <c r="C22" t="s">
        <v>961</v>
      </c>
      <c r="D22">
        <v>30</v>
      </c>
      <c r="E22" t="s">
        <v>3</v>
      </c>
      <c r="F22">
        <v>15</v>
      </c>
      <c r="G22">
        <v>15</v>
      </c>
      <c r="H22">
        <v>301</v>
      </c>
      <c r="I22">
        <v>441</v>
      </c>
      <c r="J22">
        <v>68.3</v>
      </c>
      <c r="K22">
        <v>3810</v>
      </c>
      <c r="L22">
        <v>20</v>
      </c>
      <c r="M22">
        <v>4.5</v>
      </c>
      <c r="N22">
        <v>12</v>
      </c>
      <c r="O22">
        <v>2.7</v>
      </c>
      <c r="P22">
        <v>172</v>
      </c>
      <c r="Q22">
        <v>83</v>
      </c>
      <c r="R22">
        <v>8.6</v>
      </c>
      <c r="S22">
        <v>12.7</v>
      </c>
      <c r="T22">
        <v>254</v>
      </c>
      <c r="U22">
        <v>98.7</v>
      </c>
      <c r="V22">
        <v>29</v>
      </c>
      <c r="W22">
        <v>201</v>
      </c>
      <c r="X22">
        <v>6.2</v>
      </c>
      <c r="Y22">
        <v>7.68</v>
      </c>
      <c r="Z22">
        <v>3</v>
      </c>
      <c r="AA22">
        <v>3</v>
      </c>
      <c r="AB22" t="str">
        <f>Passing[[#This Row],[Player]]&amp;Passing[[#This Row],[Season]]</f>
        <v>Jimmy Garoppolo2021</v>
      </c>
    </row>
    <row r="23" spans="1:28">
      <c r="A23">
        <v>2022</v>
      </c>
      <c r="B23" t="s">
        <v>10</v>
      </c>
      <c r="C23" t="s">
        <v>11</v>
      </c>
      <c r="D23">
        <v>26</v>
      </c>
      <c r="E23" t="s">
        <v>3</v>
      </c>
      <c r="F23">
        <v>16</v>
      </c>
      <c r="G23">
        <v>16</v>
      </c>
      <c r="H23">
        <v>414</v>
      </c>
      <c r="I23">
        <v>606</v>
      </c>
      <c r="J23">
        <v>68.3</v>
      </c>
      <c r="K23">
        <v>4475</v>
      </c>
      <c r="L23">
        <v>35</v>
      </c>
      <c r="M23">
        <v>5.8</v>
      </c>
      <c r="N23">
        <v>12</v>
      </c>
      <c r="O23">
        <v>2</v>
      </c>
      <c r="P23">
        <v>222</v>
      </c>
      <c r="Q23">
        <v>60</v>
      </c>
      <c r="R23">
        <v>7.4</v>
      </c>
      <c r="S23">
        <v>10.8</v>
      </c>
      <c r="T23">
        <v>279.7</v>
      </c>
      <c r="U23">
        <v>100.8</v>
      </c>
      <c r="V23">
        <v>41</v>
      </c>
      <c r="W23">
        <v>259</v>
      </c>
      <c r="X23">
        <v>6.3</v>
      </c>
      <c r="Y23">
        <v>6.52</v>
      </c>
      <c r="Z23">
        <v>3</v>
      </c>
      <c r="AA23">
        <v>4</v>
      </c>
      <c r="AB23" t="str">
        <f>Passing[[#This Row],[Player]]&amp;Passing[[#This Row],[Season]]</f>
        <v>Joe Burrow2022</v>
      </c>
    </row>
    <row r="24" spans="1:28">
      <c r="A24">
        <v>2021</v>
      </c>
      <c r="B24" t="s">
        <v>18</v>
      </c>
      <c r="C24" t="s">
        <v>19</v>
      </c>
      <c r="D24">
        <v>36</v>
      </c>
      <c r="E24" t="s">
        <v>3</v>
      </c>
      <c r="F24">
        <v>17</v>
      </c>
      <c r="G24">
        <v>17</v>
      </c>
      <c r="H24">
        <v>375</v>
      </c>
      <c r="I24">
        <v>560</v>
      </c>
      <c r="J24">
        <v>67</v>
      </c>
      <c r="K24">
        <v>3968</v>
      </c>
      <c r="L24">
        <v>20</v>
      </c>
      <c r="M24">
        <v>3.6</v>
      </c>
      <c r="N24">
        <v>12</v>
      </c>
      <c r="O24">
        <v>2.1</v>
      </c>
      <c r="P24">
        <v>195</v>
      </c>
      <c r="Q24">
        <v>64</v>
      </c>
      <c r="R24">
        <v>7.1</v>
      </c>
      <c r="S24">
        <v>10.6</v>
      </c>
      <c r="T24">
        <v>233.4</v>
      </c>
      <c r="U24">
        <v>90.4</v>
      </c>
      <c r="V24">
        <v>40</v>
      </c>
      <c r="W24">
        <v>274</v>
      </c>
      <c r="X24">
        <v>6.7</v>
      </c>
      <c r="Y24">
        <v>6.16</v>
      </c>
      <c r="Z24">
        <v>3</v>
      </c>
      <c r="AA24">
        <v>4</v>
      </c>
      <c r="AB24" t="str">
        <f>Passing[[#This Row],[Player]]&amp;Passing[[#This Row],[Season]]</f>
        <v>Matt Ryan2021</v>
      </c>
    </row>
    <row r="25" spans="1:28">
      <c r="A25">
        <v>2022</v>
      </c>
      <c r="B25" t="s">
        <v>850</v>
      </c>
      <c r="C25" t="s">
        <v>957</v>
      </c>
      <c r="D25">
        <v>27</v>
      </c>
      <c r="E25" t="s">
        <v>3</v>
      </c>
      <c r="F25">
        <v>17</v>
      </c>
      <c r="G25">
        <v>17</v>
      </c>
      <c r="H25">
        <v>435</v>
      </c>
      <c r="I25">
        <v>648</v>
      </c>
      <c r="J25">
        <v>67.099999999999994</v>
      </c>
      <c r="K25">
        <v>5250</v>
      </c>
      <c r="L25">
        <v>41</v>
      </c>
      <c r="M25">
        <v>6.3</v>
      </c>
      <c r="N25">
        <v>12</v>
      </c>
      <c r="O25">
        <v>1.9</v>
      </c>
      <c r="P25">
        <v>272</v>
      </c>
      <c r="Q25">
        <v>67</v>
      </c>
      <c r="R25">
        <v>8.1</v>
      </c>
      <c r="S25">
        <v>12.1</v>
      </c>
      <c r="T25">
        <v>308.8</v>
      </c>
      <c r="U25">
        <v>105.2</v>
      </c>
      <c r="V25">
        <v>26</v>
      </c>
      <c r="W25">
        <v>188</v>
      </c>
      <c r="X25">
        <v>3.9</v>
      </c>
      <c r="Y25">
        <v>7.51</v>
      </c>
      <c r="Z25">
        <v>4</v>
      </c>
      <c r="AA25">
        <v>4</v>
      </c>
      <c r="AB25" t="str">
        <f>Passing[[#This Row],[Player]]&amp;Passing[[#This Row],[Season]]</f>
        <v>Patrick Mahomes2022</v>
      </c>
    </row>
    <row r="26" spans="1:28">
      <c r="A26">
        <v>2021</v>
      </c>
      <c r="B26" t="s">
        <v>816</v>
      </c>
      <c r="C26" t="s">
        <v>608</v>
      </c>
      <c r="D26">
        <v>44</v>
      </c>
      <c r="E26" t="s">
        <v>3</v>
      </c>
      <c r="F26">
        <v>17</v>
      </c>
      <c r="G26">
        <v>17</v>
      </c>
      <c r="H26">
        <v>485</v>
      </c>
      <c r="I26">
        <v>719</v>
      </c>
      <c r="J26">
        <v>67.5</v>
      </c>
      <c r="K26">
        <v>5316</v>
      </c>
      <c r="L26">
        <v>43</v>
      </c>
      <c r="M26">
        <v>6</v>
      </c>
      <c r="N26">
        <v>12</v>
      </c>
      <c r="O26">
        <v>1.7</v>
      </c>
      <c r="P26">
        <v>269</v>
      </c>
      <c r="Q26">
        <v>62</v>
      </c>
      <c r="R26">
        <v>7.4</v>
      </c>
      <c r="S26">
        <v>11</v>
      </c>
      <c r="T26">
        <v>312.7</v>
      </c>
      <c r="U26">
        <v>102.1</v>
      </c>
      <c r="V26">
        <v>22</v>
      </c>
      <c r="W26">
        <v>144</v>
      </c>
      <c r="X26">
        <v>3</v>
      </c>
      <c r="Y26">
        <v>6.98</v>
      </c>
      <c r="Z26">
        <v>3</v>
      </c>
      <c r="AA26">
        <v>5</v>
      </c>
      <c r="AB26" t="str">
        <f>Passing[[#This Row],[Player]]&amp;Passing[[#This Row],[Season]]</f>
        <v>Tom Brady2021</v>
      </c>
    </row>
    <row r="27" spans="1:28">
      <c r="A27">
        <v>2022</v>
      </c>
      <c r="B27" t="s">
        <v>68</v>
      </c>
      <c r="C27" t="s">
        <v>38</v>
      </c>
      <c r="D27">
        <v>32</v>
      </c>
      <c r="E27" t="s">
        <v>3</v>
      </c>
      <c r="F27">
        <v>17</v>
      </c>
      <c r="G27">
        <v>17</v>
      </c>
      <c r="H27">
        <v>399</v>
      </c>
      <c r="I27">
        <v>572</v>
      </c>
      <c r="J27">
        <v>69.8</v>
      </c>
      <c r="K27">
        <v>4282</v>
      </c>
      <c r="L27">
        <v>30</v>
      </c>
      <c r="M27">
        <v>5.2</v>
      </c>
      <c r="N27">
        <v>11</v>
      </c>
      <c r="O27">
        <v>1.9</v>
      </c>
      <c r="P27">
        <v>206</v>
      </c>
      <c r="Q27">
        <v>54</v>
      </c>
      <c r="R27">
        <v>7.5</v>
      </c>
      <c r="S27">
        <v>10.7</v>
      </c>
      <c r="T27">
        <v>251.9</v>
      </c>
      <c r="U27">
        <v>100.9</v>
      </c>
      <c r="V27">
        <v>46</v>
      </c>
      <c r="W27">
        <v>348</v>
      </c>
      <c r="X27">
        <v>7.4</v>
      </c>
      <c r="Y27">
        <v>6.37</v>
      </c>
      <c r="Z27">
        <v>2</v>
      </c>
      <c r="AA27">
        <v>3</v>
      </c>
      <c r="AB27" t="str">
        <f>Passing[[#This Row],[Player]]&amp;Passing[[#This Row],[Season]]</f>
        <v>Geno Smith2022</v>
      </c>
    </row>
    <row r="28" spans="1:28">
      <c r="A28">
        <v>2022</v>
      </c>
      <c r="B28" t="s">
        <v>54</v>
      </c>
      <c r="C28" t="s">
        <v>55</v>
      </c>
      <c r="D28">
        <v>23</v>
      </c>
      <c r="E28" t="s">
        <v>3</v>
      </c>
      <c r="F28">
        <v>15</v>
      </c>
      <c r="G28">
        <v>15</v>
      </c>
      <c r="H28">
        <v>192</v>
      </c>
      <c r="I28">
        <v>318</v>
      </c>
      <c r="J28">
        <v>60.4</v>
      </c>
      <c r="K28">
        <v>2242</v>
      </c>
      <c r="L28">
        <v>17</v>
      </c>
      <c r="M28">
        <v>5.3</v>
      </c>
      <c r="N28">
        <v>11</v>
      </c>
      <c r="O28">
        <v>3.5</v>
      </c>
      <c r="P28">
        <v>91</v>
      </c>
      <c r="Q28">
        <v>56</v>
      </c>
      <c r="R28">
        <v>7.1</v>
      </c>
      <c r="S28">
        <v>11.7</v>
      </c>
      <c r="T28">
        <v>149.5</v>
      </c>
      <c r="U28">
        <v>85.2</v>
      </c>
      <c r="V28">
        <v>55</v>
      </c>
      <c r="W28">
        <v>359</v>
      </c>
      <c r="X28">
        <v>14.7</v>
      </c>
      <c r="Y28">
        <v>5.05</v>
      </c>
      <c r="Z28">
        <v>1</v>
      </c>
      <c r="AA28">
        <v>2</v>
      </c>
      <c r="AB28" t="str">
        <f>Passing[[#This Row],[Player]]&amp;Passing[[#This Row],[Season]]</f>
        <v>Justin Fields2022</v>
      </c>
    </row>
    <row r="29" spans="1:28">
      <c r="A29">
        <v>2022</v>
      </c>
      <c r="B29" t="s">
        <v>829</v>
      </c>
      <c r="C29" t="s">
        <v>959</v>
      </c>
      <c r="D29">
        <v>24</v>
      </c>
      <c r="E29" t="s">
        <v>3</v>
      </c>
      <c r="F29">
        <v>14</v>
      </c>
      <c r="G29">
        <v>14</v>
      </c>
      <c r="H29">
        <v>288</v>
      </c>
      <c r="I29">
        <v>442</v>
      </c>
      <c r="J29">
        <v>65.2</v>
      </c>
      <c r="K29">
        <v>2997</v>
      </c>
      <c r="L29">
        <v>14</v>
      </c>
      <c r="M29">
        <v>3.2</v>
      </c>
      <c r="N29">
        <v>11</v>
      </c>
      <c r="O29">
        <v>2.5</v>
      </c>
      <c r="P29">
        <v>127</v>
      </c>
      <c r="Q29">
        <v>48</v>
      </c>
      <c r="R29">
        <v>6.8</v>
      </c>
      <c r="S29">
        <v>10.4</v>
      </c>
      <c r="T29">
        <v>214.1</v>
      </c>
      <c r="U29">
        <v>84.8</v>
      </c>
      <c r="V29">
        <v>34</v>
      </c>
      <c r="W29">
        <v>231</v>
      </c>
      <c r="X29">
        <v>7.1</v>
      </c>
      <c r="Y29">
        <v>5.81</v>
      </c>
      <c r="Z29">
        <v>0</v>
      </c>
      <c r="AA29">
        <v>0</v>
      </c>
      <c r="AB29" t="str">
        <f>Passing[[#This Row],[Player]]&amp;Passing[[#This Row],[Season]]</f>
        <v>Mac Jones2022</v>
      </c>
    </row>
    <row r="30" spans="1:28">
      <c r="A30">
        <v>2022</v>
      </c>
      <c r="B30" t="s">
        <v>813</v>
      </c>
      <c r="C30" t="s">
        <v>40</v>
      </c>
      <c r="D30">
        <v>34</v>
      </c>
      <c r="E30" t="s">
        <v>3</v>
      </c>
      <c r="F30">
        <v>15</v>
      </c>
      <c r="G30">
        <v>15</v>
      </c>
      <c r="H30">
        <v>292</v>
      </c>
      <c r="I30">
        <v>483</v>
      </c>
      <c r="J30">
        <v>60.5</v>
      </c>
      <c r="K30">
        <v>3524</v>
      </c>
      <c r="L30">
        <v>16</v>
      </c>
      <c r="M30">
        <v>3.3</v>
      </c>
      <c r="N30">
        <v>11</v>
      </c>
      <c r="O30">
        <v>2.2999999999999998</v>
      </c>
      <c r="P30">
        <v>142</v>
      </c>
      <c r="Q30">
        <v>67</v>
      </c>
      <c r="R30">
        <v>7.3</v>
      </c>
      <c r="S30">
        <v>12.1</v>
      </c>
      <c r="T30">
        <v>234.9</v>
      </c>
      <c r="U30">
        <v>84.4</v>
      </c>
      <c r="V30">
        <v>55</v>
      </c>
      <c r="W30">
        <v>368</v>
      </c>
      <c r="X30">
        <v>10.199999999999999</v>
      </c>
      <c r="Y30">
        <v>5.87</v>
      </c>
      <c r="Z30">
        <v>3</v>
      </c>
      <c r="AA30">
        <v>3</v>
      </c>
      <c r="AB30" t="str">
        <f>Passing[[#This Row],[Player]]&amp;Passing[[#This Row],[Season]]</f>
        <v>Russell Wilson2022</v>
      </c>
    </row>
    <row r="31" spans="1:28">
      <c r="A31">
        <v>2021</v>
      </c>
      <c r="B31" t="s">
        <v>52</v>
      </c>
      <c r="C31" t="s">
        <v>53</v>
      </c>
      <c r="D31">
        <v>22</v>
      </c>
      <c r="E31" t="s">
        <v>3</v>
      </c>
      <c r="F31">
        <v>13</v>
      </c>
      <c r="G31">
        <v>13</v>
      </c>
      <c r="H31">
        <v>213</v>
      </c>
      <c r="I31">
        <v>383</v>
      </c>
      <c r="J31">
        <v>55.6</v>
      </c>
      <c r="K31">
        <v>2334</v>
      </c>
      <c r="L31">
        <v>9</v>
      </c>
      <c r="M31">
        <v>2.2999999999999998</v>
      </c>
      <c r="N31">
        <v>11</v>
      </c>
      <c r="O31">
        <v>2.9</v>
      </c>
      <c r="P31">
        <v>112</v>
      </c>
      <c r="Q31">
        <v>54</v>
      </c>
      <c r="R31">
        <v>6.1</v>
      </c>
      <c r="S31">
        <v>11</v>
      </c>
      <c r="T31">
        <v>179.5</v>
      </c>
      <c r="U31">
        <v>69.7</v>
      </c>
      <c r="V31">
        <v>44</v>
      </c>
      <c r="W31">
        <v>370</v>
      </c>
      <c r="X31">
        <v>10.3</v>
      </c>
      <c r="Y31">
        <v>4.5999999999999996</v>
      </c>
      <c r="Z31">
        <v>1</v>
      </c>
      <c r="AA31">
        <v>1</v>
      </c>
      <c r="AB31" t="str">
        <f>Passing[[#This Row],[Player]]&amp;Passing[[#This Row],[Season]]</f>
        <v>Zach Wilson2021</v>
      </c>
    </row>
    <row r="32" spans="1:28">
      <c r="A32">
        <v>2021</v>
      </c>
      <c r="B32" t="s">
        <v>24</v>
      </c>
      <c r="C32" t="s">
        <v>25</v>
      </c>
      <c r="D32">
        <v>39</v>
      </c>
      <c r="E32" t="s">
        <v>3</v>
      </c>
      <c r="F32">
        <v>16</v>
      </c>
      <c r="G32">
        <v>16</v>
      </c>
      <c r="H32">
        <v>390</v>
      </c>
      <c r="I32">
        <v>605</v>
      </c>
      <c r="J32">
        <v>64.5</v>
      </c>
      <c r="K32">
        <v>3740</v>
      </c>
      <c r="L32">
        <v>22</v>
      </c>
      <c r="M32">
        <v>3.6</v>
      </c>
      <c r="N32">
        <v>10</v>
      </c>
      <c r="O32">
        <v>1.7</v>
      </c>
      <c r="P32">
        <v>188</v>
      </c>
      <c r="Q32">
        <v>59</v>
      </c>
      <c r="R32">
        <v>6.2</v>
      </c>
      <c r="S32">
        <v>9.6</v>
      </c>
      <c r="T32">
        <v>233.8</v>
      </c>
      <c r="U32">
        <v>86.8</v>
      </c>
      <c r="V32">
        <v>38</v>
      </c>
      <c r="W32">
        <v>239</v>
      </c>
      <c r="X32">
        <v>5.9</v>
      </c>
      <c r="Y32">
        <v>5.44</v>
      </c>
      <c r="Z32">
        <v>6</v>
      </c>
      <c r="AA32">
        <v>7</v>
      </c>
      <c r="AB32" t="str">
        <f>Passing[[#This Row],[Player]]&amp;Passing[[#This Row],[Season]]</f>
        <v>Ben Roethlisberger2021</v>
      </c>
    </row>
    <row r="33" spans="1:28">
      <c r="A33">
        <v>2021</v>
      </c>
      <c r="B33" t="s">
        <v>12</v>
      </c>
      <c r="C33" t="s">
        <v>13</v>
      </c>
      <c r="D33">
        <v>28</v>
      </c>
      <c r="E33" t="s">
        <v>3</v>
      </c>
      <c r="F33">
        <v>16</v>
      </c>
      <c r="G33">
        <v>16</v>
      </c>
      <c r="H33">
        <v>410</v>
      </c>
      <c r="I33">
        <v>596</v>
      </c>
      <c r="J33">
        <v>68.8</v>
      </c>
      <c r="K33">
        <v>4449</v>
      </c>
      <c r="L33">
        <v>37</v>
      </c>
      <c r="M33">
        <v>6.2</v>
      </c>
      <c r="N33">
        <v>10</v>
      </c>
      <c r="O33">
        <v>1.7</v>
      </c>
      <c r="P33">
        <v>227</v>
      </c>
      <c r="Q33">
        <v>51</v>
      </c>
      <c r="R33">
        <v>7.5</v>
      </c>
      <c r="S33">
        <v>10.9</v>
      </c>
      <c r="T33">
        <v>278.10000000000002</v>
      </c>
      <c r="U33">
        <v>104.2</v>
      </c>
      <c r="V33">
        <v>30</v>
      </c>
      <c r="W33">
        <v>144</v>
      </c>
      <c r="X33">
        <v>4.8</v>
      </c>
      <c r="Y33">
        <v>6.88</v>
      </c>
      <c r="Z33">
        <v>1</v>
      </c>
      <c r="AA33">
        <v>2</v>
      </c>
      <c r="AB33" t="str">
        <f>Passing[[#This Row],[Player]]&amp;Passing[[#This Row],[Season]]</f>
        <v>Dak Prescott2021</v>
      </c>
    </row>
    <row r="34" spans="1:28">
      <c r="A34">
        <v>2021</v>
      </c>
      <c r="B34" t="s">
        <v>44</v>
      </c>
      <c r="C34" t="s">
        <v>45</v>
      </c>
      <c r="D34">
        <v>23</v>
      </c>
      <c r="E34" t="s">
        <v>3</v>
      </c>
      <c r="F34">
        <v>13</v>
      </c>
      <c r="G34">
        <v>11</v>
      </c>
      <c r="H34">
        <v>263</v>
      </c>
      <c r="I34">
        <v>394</v>
      </c>
      <c r="J34">
        <v>66.8</v>
      </c>
      <c r="K34">
        <v>2664</v>
      </c>
      <c r="L34">
        <v>16</v>
      </c>
      <c r="M34">
        <v>4.0999999999999996</v>
      </c>
      <c r="N34">
        <v>10</v>
      </c>
      <c r="O34">
        <v>2.5</v>
      </c>
      <c r="P34">
        <v>118</v>
      </c>
      <c r="Q34">
        <v>67</v>
      </c>
      <c r="R34">
        <v>6.8</v>
      </c>
      <c r="S34">
        <v>10.1</v>
      </c>
      <c r="T34">
        <v>204.9</v>
      </c>
      <c r="U34">
        <v>88.8</v>
      </c>
      <c r="V34">
        <v>31</v>
      </c>
      <c r="W34">
        <v>206</v>
      </c>
      <c r="X34">
        <v>7.3</v>
      </c>
      <c r="Y34">
        <v>5.78</v>
      </c>
      <c r="AB34" t="str">
        <f>Passing[[#This Row],[Player]]&amp;Passing[[#This Row],[Season]]</f>
        <v>Davis Mills2021</v>
      </c>
    </row>
    <row r="35" spans="1:28">
      <c r="A35">
        <v>2021</v>
      </c>
      <c r="B35" t="s">
        <v>54</v>
      </c>
      <c r="C35" t="s">
        <v>55</v>
      </c>
      <c r="D35">
        <v>22</v>
      </c>
      <c r="E35" t="s">
        <v>3</v>
      </c>
      <c r="F35">
        <v>12</v>
      </c>
      <c r="G35">
        <v>10</v>
      </c>
      <c r="H35">
        <v>159</v>
      </c>
      <c r="I35">
        <v>270</v>
      </c>
      <c r="J35">
        <v>58.9</v>
      </c>
      <c r="K35">
        <v>1870</v>
      </c>
      <c r="L35">
        <v>7</v>
      </c>
      <c r="M35">
        <v>2.6</v>
      </c>
      <c r="N35">
        <v>10</v>
      </c>
      <c r="O35">
        <v>3.7</v>
      </c>
      <c r="P35">
        <v>83</v>
      </c>
      <c r="Q35">
        <v>64</v>
      </c>
      <c r="R35">
        <v>6.9</v>
      </c>
      <c r="S35">
        <v>11.8</v>
      </c>
      <c r="T35">
        <v>155.80000000000001</v>
      </c>
      <c r="U35">
        <v>73.2</v>
      </c>
      <c r="V35">
        <v>36</v>
      </c>
      <c r="W35">
        <v>264</v>
      </c>
      <c r="X35">
        <v>11.8</v>
      </c>
      <c r="Y35">
        <v>5.25</v>
      </c>
      <c r="AB35" t="str">
        <f>Passing[[#This Row],[Player]]&amp;Passing[[#This Row],[Season]]</f>
        <v>Justin Fields2021</v>
      </c>
    </row>
    <row r="36" spans="1:28">
      <c r="A36">
        <v>2022</v>
      </c>
      <c r="B36" t="s">
        <v>790</v>
      </c>
      <c r="C36" t="s">
        <v>4</v>
      </c>
      <c r="D36">
        <v>24</v>
      </c>
      <c r="E36" t="s">
        <v>3</v>
      </c>
      <c r="F36">
        <v>17</v>
      </c>
      <c r="G36">
        <v>17</v>
      </c>
      <c r="H36">
        <v>477</v>
      </c>
      <c r="I36">
        <v>699</v>
      </c>
      <c r="J36">
        <v>68.2</v>
      </c>
      <c r="K36">
        <v>4739</v>
      </c>
      <c r="L36">
        <v>25</v>
      </c>
      <c r="M36">
        <v>3.6</v>
      </c>
      <c r="N36">
        <v>10</v>
      </c>
      <c r="O36">
        <v>1.4</v>
      </c>
      <c r="P36">
        <v>228</v>
      </c>
      <c r="Q36">
        <v>55</v>
      </c>
      <c r="R36">
        <v>6.8</v>
      </c>
      <c r="S36">
        <v>9.9</v>
      </c>
      <c r="T36">
        <v>278.8</v>
      </c>
      <c r="U36">
        <v>93.2</v>
      </c>
      <c r="V36">
        <v>38</v>
      </c>
      <c r="W36">
        <v>206</v>
      </c>
      <c r="X36">
        <v>5.2</v>
      </c>
      <c r="Y36">
        <v>6.15</v>
      </c>
      <c r="Z36">
        <v>4</v>
      </c>
      <c r="AA36">
        <v>5</v>
      </c>
      <c r="AB36" t="str">
        <f>Passing[[#This Row],[Player]]&amp;Passing[[#This Row],[Season]]</f>
        <v>Justin Herbert2022</v>
      </c>
    </row>
    <row r="37" spans="1:28">
      <c r="A37">
        <v>2021</v>
      </c>
      <c r="B37" t="s">
        <v>827</v>
      </c>
      <c r="C37" t="s">
        <v>23</v>
      </c>
      <c r="D37">
        <v>24</v>
      </c>
      <c r="E37" t="s">
        <v>3</v>
      </c>
      <c r="F37">
        <v>14</v>
      </c>
      <c r="G37">
        <v>14</v>
      </c>
      <c r="H37">
        <v>333</v>
      </c>
      <c r="I37">
        <v>481</v>
      </c>
      <c r="J37">
        <v>69.2</v>
      </c>
      <c r="K37">
        <v>3787</v>
      </c>
      <c r="L37">
        <v>24</v>
      </c>
      <c r="M37">
        <v>5</v>
      </c>
      <c r="N37">
        <v>10</v>
      </c>
      <c r="O37">
        <v>2.1</v>
      </c>
      <c r="P37">
        <v>172</v>
      </c>
      <c r="Q37">
        <v>77</v>
      </c>
      <c r="R37">
        <v>7.9</v>
      </c>
      <c r="S37">
        <v>11.4</v>
      </c>
      <c r="T37">
        <v>270.5</v>
      </c>
      <c r="U37">
        <v>100.6</v>
      </c>
      <c r="V37">
        <v>31</v>
      </c>
      <c r="W37">
        <v>286</v>
      </c>
      <c r="X37">
        <v>6.1</v>
      </c>
      <c r="Y37">
        <v>6.84</v>
      </c>
      <c r="Z37">
        <v>1</v>
      </c>
      <c r="AA37">
        <v>1</v>
      </c>
      <c r="AB37" t="str">
        <f>Passing[[#This Row],[Player]]&amp;Passing[[#This Row],[Season]]</f>
        <v>Kyler Murray2021</v>
      </c>
    </row>
    <row r="38" spans="1:28">
      <c r="A38">
        <v>2021</v>
      </c>
      <c r="B38" t="s">
        <v>65</v>
      </c>
      <c r="C38" t="s">
        <v>51</v>
      </c>
      <c r="D38">
        <v>32</v>
      </c>
      <c r="E38" t="s">
        <v>3</v>
      </c>
      <c r="F38">
        <v>6</v>
      </c>
      <c r="G38">
        <v>4</v>
      </c>
      <c r="H38">
        <v>90</v>
      </c>
      <c r="I38">
        <v>167</v>
      </c>
      <c r="J38">
        <v>53.9</v>
      </c>
      <c r="K38">
        <v>790</v>
      </c>
      <c r="L38">
        <v>4</v>
      </c>
      <c r="M38">
        <v>2.4</v>
      </c>
      <c r="N38">
        <v>10</v>
      </c>
      <c r="O38">
        <v>6</v>
      </c>
      <c r="P38">
        <v>43</v>
      </c>
      <c r="Q38">
        <v>60</v>
      </c>
      <c r="R38">
        <v>4.7</v>
      </c>
      <c r="S38">
        <v>8.8000000000000007</v>
      </c>
      <c r="T38">
        <v>131.69999999999999</v>
      </c>
      <c r="U38">
        <v>49.7</v>
      </c>
      <c r="V38">
        <v>9</v>
      </c>
      <c r="W38">
        <v>68</v>
      </c>
      <c r="X38">
        <v>5.0999999999999996</v>
      </c>
      <c r="Y38">
        <v>4.0999999999999996</v>
      </c>
      <c r="AB38" t="str">
        <f>Passing[[#This Row],[Player]]&amp;Passing[[#This Row],[Season]]</f>
        <v>Mike Glennon2021</v>
      </c>
    </row>
    <row r="39" spans="1:28">
      <c r="A39">
        <v>2021</v>
      </c>
      <c r="B39" t="s">
        <v>46</v>
      </c>
      <c r="C39" t="s">
        <v>47</v>
      </c>
      <c r="D39">
        <v>23</v>
      </c>
      <c r="E39" t="s">
        <v>3</v>
      </c>
      <c r="F39">
        <v>13</v>
      </c>
      <c r="G39">
        <v>12</v>
      </c>
      <c r="H39">
        <v>263</v>
      </c>
      <c r="I39">
        <v>388</v>
      </c>
      <c r="J39">
        <v>67.8</v>
      </c>
      <c r="K39">
        <v>2653</v>
      </c>
      <c r="L39">
        <v>16</v>
      </c>
      <c r="M39">
        <v>4.0999999999999996</v>
      </c>
      <c r="N39">
        <v>10</v>
      </c>
      <c r="O39">
        <v>2.6</v>
      </c>
      <c r="P39">
        <v>137</v>
      </c>
      <c r="Q39">
        <v>65</v>
      </c>
      <c r="R39">
        <v>6.8</v>
      </c>
      <c r="S39">
        <v>10.1</v>
      </c>
      <c r="T39">
        <v>204.1</v>
      </c>
      <c r="U39">
        <v>90.1</v>
      </c>
      <c r="V39">
        <v>20</v>
      </c>
      <c r="W39">
        <v>152</v>
      </c>
      <c r="X39">
        <v>4.9000000000000004</v>
      </c>
      <c r="Y39">
        <v>6.13</v>
      </c>
      <c r="Z39">
        <v>0</v>
      </c>
      <c r="AA39">
        <v>2</v>
      </c>
      <c r="AB39" t="str">
        <f>Passing[[#This Row],[Player]]&amp;Passing[[#This Row],[Season]]</f>
        <v>Tua Tagovailoa2021</v>
      </c>
    </row>
    <row r="40" spans="1:28">
      <c r="A40">
        <v>2021</v>
      </c>
      <c r="B40" t="s">
        <v>56</v>
      </c>
      <c r="C40" t="s">
        <v>55</v>
      </c>
      <c r="D40">
        <v>34</v>
      </c>
      <c r="E40" t="s">
        <v>3</v>
      </c>
      <c r="F40">
        <v>8</v>
      </c>
      <c r="G40">
        <v>6</v>
      </c>
      <c r="H40">
        <v>149</v>
      </c>
      <c r="I40">
        <v>236</v>
      </c>
      <c r="J40">
        <v>63.1</v>
      </c>
      <c r="K40">
        <v>1515</v>
      </c>
      <c r="L40">
        <v>8</v>
      </c>
      <c r="M40">
        <v>3.4</v>
      </c>
      <c r="N40">
        <v>9</v>
      </c>
      <c r="O40">
        <v>3.8</v>
      </c>
      <c r="P40">
        <v>83</v>
      </c>
      <c r="Q40">
        <v>60</v>
      </c>
      <c r="R40">
        <v>6.4</v>
      </c>
      <c r="S40">
        <v>10.199999999999999</v>
      </c>
      <c r="T40">
        <v>189.4</v>
      </c>
      <c r="U40">
        <v>76.900000000000006</v>
      </c>
      <c r="V40">
        <v>18</v>
      </c>
      <c r="W40">
        <v>143</v>
      </c>
      <c r="X40">
        <v>7.1</v>
      </c>
      <c r="Y40">
        <v>5.4</v>
      </c>
      <c r="Z40">
        <v>1</v>
      </c>
      <c r="AA40">
        <v>1</v>
      </c>
      <c r="AB40" t="str">
        <f>Passing[[#This Row],[Player]]&amp;Passing[[#This Row],[Season]]</f>
        <v>Andy Dalton2021</v>
      </c>
    </row>
    <row r="41" spans="1:28">
      <c r="A41">
        <v>2022</v>
      </c>
      <c r="B41" t="s">
        <v>56</v>
      </c>
      <c r="C41" t="s">
        <v>960</v>
      </c>
      <c r="D41">
        <v>35</v>
      </c>
      <c r="E41" t="s">
        <v>3</v>
      </c>
      <c r="F41">
        <v>14</v>
      </c>
      <c r="G41">
        <v>14</v>
      </c>
      <c r="H41">
        <v>252</v>
      </c>
      <c r="I41">
        <v>378</v>
      </c>
      <c r="J41">
        <v>66.7</v>
      </c>
      <c r="K41">
        <v>2871</v>
      </c>
      <c r="L41">
        <v>18</v>
      </c>
      <c r="M41">
        <v>4.8</v>
      </c>
      <c r="N41">
        <v>9</v>
      </c>
      <c r="O41">
        <v>2.4</v>
      </c>
      <c r="P41">
        <v>135</v>
      </c>
      <c r="Q41">
        <v>64</v>
      </c>
      <c r="R41">
        <v>7.6</v>
      </c>
      <c r="S41">
        <v>11.4</v>
      </c>
      <c r="T41">
        <v>205.1</v>
      </c>
      <c r="U41">
        <v>95.2</v>
      </c>
      <c r="V41">
        <v>25</v>
      </c>
      <c r="W41">
        <v>189</v>
      </c>
      <c r="X41">
        <v>6.2</v>
      </c>
      <c r="Y41">
        <v>6.66</v>
      </c>
      <c r="Z41">
        <v>1</v>
      </c>
      <c r="AA41">
        <v>1</v>
      </c>
      <c r="AB41" t="str">
        <f>Passing[[#This Row],[Player]]&amp;Passing[[#This Row],[Season]]</f>
        <v>Andy Dalton2022</v>
      </c>
    </row>
    <row r="42" spans="1:28">
      <c r="A42">
        <v>2022</v>
      </c>
      <c r="B42" t="s">
        <v>30</v>
      </c>
      <c r="C42" t="s">
        <v>33</v>
      </c>
      <c r="D42">
        <v>30</v>
      </c>
      <c r="E42" t="s">
        <v>3</v>
      </c>
      <c r="F42">
        <v>8</v>
      </c>
      <c r="G42">
        <v>7</v>
      </c>
      <c r="H42">
        <v>172</v>
      </c>
      <c r="I42">
        <v>276</v>
      </c>
      <c r="J42">
        <v>62.3</v>
      </c>
      <c r="K42">
        <v>1755</v>
      </c>
      <c r="L42">
        <v>11</v>
      </c>
      <c r="M42">
        <v>4</v>
      </c>
      <c r="N42">
        <v>9</v>
      </c>
      <c r="O42">
        <v>3.3</v>
      </c>
      <c r="P42">
        <v>85</v>
      </c>
      <c r="Q42">
        <v>75</v>
      </c>
      <c r="R42">
        <v>6.4</v>
      </c>
      <c r="S42">
        <v>10.199999999999999</v>
      </c>
      <c r="T42">
        <v>219.4</v>
      </c>
      <c r="U42">
        <v>80.2</v>
      </c>
      <c r="V42">
        <v>26</v>
      </c>
      <c r="W42">
        <v>159</v>
      </c>
      <c r="X42">
        <v>8.6</v>
      </c>
      <c r="Y42">
        <v>5.28</v>
      </c>
      <c r="Z42">
        <v>2</v>
      </c>
      <c r="AA42">
        <v>2</v>
      </c>
      <c r="AB42" t="str">
        <f>Passing[[#This Row],[Player]]&amp;Passing[[#This Row],[Season]]</f>
        <v>Carson Wentz2022</v>
      </c>
    </row>
    <row r="43" spans="1:28">
      <c r="A43">
        <v>2021</v>
      </c>
      <c r="B43" t="s">
        <v>36</v>
      </c>
      <c r="C43" t="s">
        <v>37</v>
      </c>
      <c r="D43">
        <v>23</v>
      </c>
      <c r="E43" t="s">
        <v>3</v>
      </c>
      <c r="F43">
        <v>15</v>
      </c>
      <c r="G43">
        <v>15</v>
      </c>
      <c r="H43">
        <v>265</v>
      </c>
      <c r="I43">
        <v>432</v>
      </c>
      <c r="J43">
        <v>61.3</v>
      </c>
      <c r="K43">
        <v>3144</v>
      </c>
      <c r="L43">
        <v>16</v>
      </c>
      <c r="M43">
        <v>3.7</v>
      </c>
      <c r="N43">
        <v>9</v>
      </c>
      <c r="O43">
        <v>2.1</v>
      </c>
      <c r="P43">
        <v>143</v>
      </c>
      <c r="Q43">
        <v>91</v>
      </c>
      <c r="R43">
        <v>7.3</v>
      </c>
      <c r="S43">
        <v>11.9</v>
      </c>
      <c r="T43">
        <v>209.6</v>
      </c>
      <c r="U43">
        <v>87.2</v>
      </c>
      <c r="V43">
        <v>26</v>
      </c>
      <c r="W43">
        <v>150</v>
      </c>
      <c r="X43">
        <v>5.7</v>
      </c>
      <c r="Y43">
        <v>6.54</v>
      </c>
      <c r="Z43">
        <v>2</v>
      </c>
      <c r="AA43">
        <v>2</v>
      </c>
      <c r="AB43" t="str">
        <f>Passing[[#This Row],[Player]]&amp;Passing[[#This Row],[Season]]</f>
        <v>Jalen Hurts2021</v>
      </c>
    </row>
    <row r="44" spans="1:28">
      <c r="A44">
        <v>2022</v>
      </c>
      <c r="B44" t="s">
        <v>828</v>
      </c>
      <c r="C44" t="s">
        <v>25</v>
      </c>
      <c r="D44">
        <v>24</v>
      </c>
      <c r="E44" t="s">
        <v>3</v>
      </c>
      <c r="F44">
        <v>13</v>
      </c>
      <c r="G44">
        <v>12</v>
      </c>
      <c r="H44">
        <v>245</v>
      </c>
      <c r="I44">
        <v>389</v>
      </c>
      <c r="J44">
        <v>63</v>
      </c>
      <c r="K44">
        <v>2404</v>
      </c>
      <c r="L44">
        <v>7</v>
      </c>
      <c r="M44">
        <v>1.8</v>
      </c>
      <c r="N44">
        <v>9</v>
      </c>
      <c r="O44">
        <v>2.2999999999999998</v>
      </c>
      <c r="P44">
        <v>123</v>
      </c>
      <c r="Q44">
        <v>57</v>
      </c>
      <c r="R44">
        <v>6.2</v>
      </c>
      <c r="S44">
        <v>9.8000000000000007</v>
      </c>
      <c r="T44">
        <v>184.9</v>
      </c>
      <c r="U44">
        <v>76.7</v>
      </c>
      <c r="V44">
        <v>27</v>
      </c>
      <c r="W44">
        <v>182</v>
      </c>
      <c r="X44">
        <v>6.5</v>
      </c>
      <c r="Y44">
        <v>5.34</v>
      </c>
      <c r="Z44">
        <v>3</v>
      </c>
      <c r="AA44">
        <v>4</v>
      </c>
      <c r="AB44" t="str">
        <f>Passing[[#This Row],[Player]]&amp;Passing[[#This Row],[Season]]</f>
        <v>Kenny Pickett2022</v>
      </c>
    </row>
    <row r="45" spans="1:28">
      <c r="A45">
        <v>2022</v>
      </c>
      <c r="B45" t="s">
        <v>113</v>
      </c>
      <c r="C45" t="s">
        <v>19</v>
      </c>
      <c r="D45">
        <v>29</v>
      </c>
      <c r="E45" t="s">
        <v>3</v>
      </c>
      <c r="F45">
        <v>13</v>
      </c>
      <c r="G45">
        <v>13</v>
      </c>
      <c r="H45">
        <v>184</v>
      </c>
      <c r="I45">
        <v>300</v>
      </c>
      <c r="J45">
        <v>61.3</v>
      </c>
      <c r="K45">
        <v>2219</v>
      </c>
      <c r="L45">
        <v>15</v>
      </c>
      <c r="M45">
        <v>5</v>
      </c>
      <c r="N45">
        <v>9</v>
      </c>
      <c r="O45">
        <v>3</v>
      </c>
      <c r="P45">
        <v>111</v>
      </c>
      <c r="Q45">
        <v>75</v>
      </c>
      <c r="R45">
        <v>7.4</v>
      </c>
      <c r="S45">
        <v>12.1</v>
      </c>
      <c r="T45">
        <v>170.7</v>
      </c>
      <c r="U45">
        <v>88.2</v>
      </c>
      <c r="V45">
        <v>28</v>
      </c>
      <c r="W45">
        <v>195</v>
      </c>
      <c r="X45">
        <v>8.5</v>
      </c>
      <c r="Y45">
        <v>6.17</v>
      </c>
      <c r="Z45">
        <v>2</v>
      </c>
      <c r="AA45">
        <v>3</v>
      </c>
      <c r="AB45" t="str">
        <f>Passing[[#This Row],[Player]]&amp;Passing[[#This Row],[Season]]</f>
        <v>Marcus Mariota2022</v>
      </c>
    </row>
    <row r="46" spans="1:28">
      <c r="A46">
        <v>2022</v>
      </c>
      <c r="B46" t="s">
        <v>816</v>
      </c>
      <c r="C46" t="s">
        <v>608</v>
      </c>
      <c r="D46">
        <v>45</v>
      </c>
      <c r="E46" t="s">
        <v>3</v>
      </c>
      <c r="F46">
        <v>17</v>
      </c>
      <c r="G46">
        <v>17</v>
      </c>
      <c r="H46">
        <v>490</v>
      </c>
      <c r="I46">
        <v>733</v>
      </c>
      <c r="J46">
        <v>66.8</v>
      </c>
      <c r="K46">
        <v>4694</v>
      </c>
      <c r="L46">
        <v>25</v>
      </c>
      <c r="M46">
        <v>3.4</v>
      </c>
      <c r="N46">
        <v>9</v>
      </c>
      <c r="O46">
        <v>1.2</v>
      </c>
      <c r="P46">
        <v>237</v>
      </c>
      <c r="Q46">
        <v>63</v>
      </c>
      <c r="R46">
        <v>6.4</v>
      </c>
      <c r="S46">
        <v>9.6</v>
      </c>
      <c r="T46">
        <v>276.10000000000002</v>
      </c>
      <c r="U46">
        <v>90.7</v>
      </c>
      <c r="V46">
        <v>22</v>
      </c>
      <c r="W46">
        <v>160</v>
      </c>
      <c r="X46">
        <v>2.9</v>
      </c>
      <c r="Y46">
        <v>6.01</v>
      </c>
      <c r="Z46">
        <v>4</v>
      </c>
      <c r="AA46">
        <v>5</v>
      </c>
      <c r="AB46" t="str">
        <f>Passing[[#This Row],[Player]]&amp;Passing[[#This Row],[Season]]</f>
        <v>Tom Brady2022</v>
      </c>
    </row>
    <row r="47" spans="1:28">
      <c r="A47">
        <v>2022</v>
      </c>
      <c r="B47" t="s">
        <v>41</v>
      </c>
      <c r="C47" t="s">
        <v>71</v>
      </c>
      <c r="D47">
        <v>27</v>
      </c>
      <c r="E47" t="s">
        <v>3</v>
      </c>
      <c r="F47">
        <v>12</v>
      </c>
      <c r="G47">
        <v>10</v>
      </c>
      <c r="H47">
        <v>201</v>
      </c>
      <c r="I47">
        <v>335</v>
      </c>
      <c r="J47">
        <v>60</v>
      </c>
      <c r="K47">
        <v>2163</v>
      </c>
      <c r="L47">
        <v>10</v>
      </c>
      <c r="M47">
        <v>3</v>
      </c>
      <c r="N47">
        <v>8</v>
      </c>
      <c r="O47">
        <v>2.4</v>
      </c>
      <c r="P47">
        <v>94</v>
      </c>
      <c r="Q47">
        <v>75</v>
      </c>
      <c r="R47">
        <v>6.5</v>
      </c>
      <c r="S47">
        <v>10.8</v>
      </c>
      <c r="T47">
        <v>180.3</v>
      </c>
      <c r="U47">
        <v>79</v>
      </c>
      <c r="V47">
        <v>36</v>
      </c>
      <c r="W47">
        <v>217</v>
      </c>
      <c r="X47">
        <v>9.6999999999999993</v>
      </c>
      <c r="Y47">
        <v>5.25</v>
      </c>
      <c r="Z47">
        <v>1</v>
      </c>
      <c r="AA47">
        <v>1</v>
      </c>
      <c r="AB47" t="str">
        <f>Passing[[#This Row],[Player]]&amp;Passing[[#This Row],[Season]]</f>
        <v>Baker Mayfield2022</v>
      </c>
    </row>
    <row r="48" spans="1:28">
      <c r="A48">
        <v>2021</v>
      </c>
      <c r="B48" t="s">
        <v>34</v>
      </c>
      <c r="C48" t="s">
        <v>35</v>
      </c>
      <c r="D48">
        <v>27</v>
      </c>
      <c r="E48" t="s">
        <v>3</v>
      </c>
      <c r="F48">
        <v>14</v>
      </c>
      <c r="G48">
        <v>14</v>
      </c>
      <c r="H48">
        <v>332</v>
      </c>
      <c r="I48">
        <v>494</v>
      </c>
      <c r="J48">
        <v>67.2</v>
      </c>
      <c r="K48">
        <v>3245</v>
      </c>
      <c r="L48">
        <v>19</v>
      </c>
      <c r="M48">
        <v>3.8</v>
      </c>
      <c r="N48">
        <v>8</v>
      </c>
      <c r="O48">
        <v>1.6</v>
      </c>
      <c r="P48">
        <v>162</v>
      </c>
      <c r="Q48">
        <v>63</v>
      </c>
      <c r="R48">
        <v>6.6</v>
      </c>
      <c r="S48">
        <v>9.8000000000000007</v>
      </c>
      <c r="T48">
        <v>231.8</v>
      </c>
      <c r="U48">
        <v>91.5</v>
      </c>
      <c r="V48">
        <v>35</v>
      </c>
      <c r="W48">
        <v>280</v>
      </c>
      <c r="X48">
        <v>6.6</v>
      </c>
      <c r="Y48">
        <v>5.6</v>
      </c>
      <c r="Z48">
        <v>2</v>
      </c>
      <c r="AA48">
        <v>2</v>
      </c>
      <c r="AB48" t="str">
        <f>Passing[[#This Row],[Player]]&amp;Passing[[#This Row],[Season]]</f>
        <v>Jared Goff2021</v>
      </c>
    </row>
    <row r="49" spans="1:28">
      <c r="A49">
        <v>2022</v>
      </c>
      <c r="B49" t="s">
        <v>5</v>
      </c>
      <c r="C49" t="s">
        <v>6</v>
      </c>
      <c r="D49">
        <v>34</v>
      </c>
      <c r="E49" t="s">
        <v>3</v>
      </c>
      <c r="F49">
        <v>9</v>
      </c>
      <c r="G49">
        <v>9</v>
      </c>
      <c r="H49">
        <v>206</v>
      </c>
      <c r="I49">
        <v>303</v>
      </c>
      <c r="J49">
        <v>68</v>
      </c>
      <c r="K49">
        <v>2087</v>
      </c>
      <c r="L49">
        <v>10</v>
      </c>
      <c r="M49">
        <v>3.3</v>
      </c>
      <c r="N49">
        <v>8</v>
      </c>
      <c r="O49">
        <v>2.6</v>
      </c>
      <c r="P49">
        <v>105</v>
      </c>
      <c r="Q49">
        <v>75</v>
      </c>
      <c r="R49">
        <v>6.9</v>
      </c>
      <c r="S49">
        <v>10.1</v>
      </c>
      <c r="T49">
        <v>231.9</v>
      </c>
      <c r="U49">
        <v>87.4</v>
      </c>
      <c r="V49">
        <v>29</v>
      </c>
      <c r="W49">
        <v>208</v>
      </c>
      <c r="X49">
        <v>8.6999999999999993</v>
      </c>
      <c r="Y49">
        <v>5.66</v>
      </c>
      <c r="AB49" t="str">
        <f>Passing[[#This Row],[Player]]&amp;Passing[[#This Row],[Season]]</f>
        <v>Matthew Stafford2022</v>
      </c>
    </row>
    <row r="50" spans="1:28">
      <c r="A50">
        <v>2021</v>
      </c>
      <c r="B50" t="s">
        <v>64</v>
      </c>
      <c r="C50" t="s">
        <v>53</v>
      </c>
      <c r="D50">
        <v>26</v>
      </c>
      <c r="E50" t="s">
        <v>3</v>
      </c>
      <c r="F50">
        <v>4</v>
      </c>
      <c r="G50">
        <v>3</v>
      </c>
      <c r="H50">
        <v>88</v>
      </c>
      <c r="I50">
        <v>132</v>
      </c>
      <c r="J50">
        <v>66.7</v>
      </c>
      <c r="K50">
        <v>953</v>
      </c>
      <c r="L50">
        <v>5</v>
      </c>
      <c r="M50">
        <v>3.8</v>
      </c>
      <c r="N50">
        <v>8</v>
      </c>
      <c r="O50">
        <v>6.1</v>
      </c>
      <c r="P50">
        <v>49</v>
      </c>
      <c r="Q50">
        <v>28</v>
      </c>
      <c r="R50">
        <v>7.2</v>
      </c>
      <c r="S50">
        <v>10.8</v>
      </c>
      <c r="T50">
        <v>238.3</v>
      </c>
      <c r="U50">
        <v>75.099999999999994</v>
      </c>
      <c r="V50">
        <v>4</v>
      </c>
      <c r="W50">
        <v>18</v>
      </c>
      <c r="X50">
        <v>2.9</v>
      </c>
      <c r="Y50">
        <v>6.88</v>
      </c>
      <c r="Z50">
        <v>1</v>
      </c>
      <c r="AA50">
        <v>1</v>
      </c>
      <c r="AB50" t="str">
        <f>Passing[[#This Row],[Player]]&amp;Passing[[#This Row],[Season]]</f>
        <v>Mike White2021</v>
      </c>
    </row>
    <row r="51" spans="1:28">
      <c r="A51">
        <v>2022</v>
      </c>
      <c r="B51" t="s">
        <v>28</v>
      </c>
      <c r="C51" t="s">
        <v>956</v>
      </c>
      <c r="D51">
        <v>23</v>
      </c>
      <c r="E51" t="s">
        <v>3</v>
      </c>
      <c r="F51">
        <v>17</v>
      </c>
      <c r="G51">
        <v>17</v>
      </c>
      <c r="H51">
        <v>387</v>
      </c>
      <c r="I51">
        <v>584</v>
      </c>
      <c r="J51">
        <v>66.3</v>
      </c>
      <c r="K51">
        <v>4113</v>
      </c>
      <c r="L51">
        <v>25</v>
      </c>
      <c r="M51">
        <v>4.3</v>
      </c>
      <c r="N51">
        <v>8</v>
      </c>
      <c r="O51">
        <v>1.4</v>
      </c>
      <c r="P51">
        <v>206</v>
      </c>
      <c r="Q51">
        <v>59</v>
      </c>
      <c r="R51">
        <v>7</v>
      </c>
      <c r="S51">
        <v>10.6</v>
      </c>
      <c r="T51">
        <v>241.9</v>
      </c>
      <c r="U51">
        <v>95.2</v>
      </c>
      <c r="V51">
        <v>27</v>
      </c>
      <c r="W51">
        <v>184</v>
      </c>
      <c r="X51">
        <v>4.4000000000000004</v>
      </c>
      <c r="Y51">
        <v>6.43</v>
      </c>
      <c r="Z51">
        <v>3</v>
      </c>
      <c r="AA51">
        <v>2</v>
      </c>
      <c r="AB51" t="str">
        <f>Passing[[#This Row],[Player]]&amp;Passing[[#This Row],[Season]]</f>
        <v>Trevor Lawrence2022</v>
      </c>
    </row>
    <row r="52" spans="1:28">
      <c r="A52">
        <v>2022</v>
      </c>
      <c r="B52" t="s">
        <v>46</v>
      </c>
      <c r="C52" t="s">
        <v>47</v>
      </c>
      <c r="D52">
        <v>24</v>
      </c>
      <c r="E52" t="s">
        <v>3</v>
      </c>
      <c r="F52">
        <v>13</v>
      </c>
      <c r="G52">
        <v>13</v>
      </c>
      <c r="H52">
        <v>259</v>
      </c>
      <c r="I52">
        <v>400</v>
      </c>
      <c r="J52">
        <v>64.8</v>
      </c>
      <c r="K52">
        <v>3548</v>
      </c>
      <c r="L52">
        <v>25</v>
      </c>
      <c r="M52">
        <v>6.3</v>
      </c>
      <c r="N52">
        <v>8</v>
      </c>
      <c r="O52">
        <v>2</v>
      </c>
      <c r="P52">
        <v>162</v>
      </c>
      <c r="Q52">
        <v>84</v>
      </c>
      <c r="R52">
        <v>8.9</v>
      </c>
      <c r="S52">
        <v>13.7</v>
      </c>
      <c r="T52">
        <v>272.89999999999998</v>
      </c>
      <c r="U52">
        <v>105.5</v>
      </c>
      <c r="V52">
        <v>21</v>
      </c>
      <c r="W52">
        <v>163</v>
      </c>
      <c r="X52">
        <v>5</v>
      </c>
      <c r="Y52">
        <v>8.0399999999999991</v>
      </c>
      <c r="Z52">
        <v>2</v>
      </c>
      <c r="AA52">
        <v>2</v>
      </c>
      <c r="AB52" t="str">
        <f>Passing[[#This Row],[Player]]&amp;Passing[[#This Row],[Season]]</f>
        <v>Tua Tagovailoa2022</v>
      </c>
    </row>
    <row r="53" spans="1:28">
      <c r="A53">
        <v>2021</v>
      </c>
      <c r="B53" t="s">
        <v>30</v>
      </c>
      <c r="C53" t="s">
        <v>31</v>
      </c>
      <c r="D53">
        <v>29</v>
      </c>
      <c r="E53" t="s">
        <v>3</v>
      </c>
      <c r="F53">
        <v>17</v>
      </c>
      <c r="G53">
        <v>17</v>
      </c>
      <c r="H53">
        <v>322</v>
      </c>
      <c r="I53">
        <v>516</v>
      </c>
      <c r="J53">
        <v>62.4</v>
      </c>
      <c r="K53">
        <v>3563</v>
      </c>
      <c r="L53">
        <v>27</v>
      </c>
      <c r="M53">
        <v>5.2</v>
      </c>
      <c r="N53">
        <v>7</v>
      </c>
      <c r="O53">
        <v>1.4</v>
      </c>
      <c r="P53">
        <v>165</v>
      </c>
      <c r="Q53">
        <v>76</v>
      </c>
      <c r="R53">
        <v>6.9</v>
      </c>
      <c r="S53">
        <v>11.1</v>
      </c>
      <c r="T53">
        <v>209.6</v>
      </c>
      <c r="U53">
        <v>94.6</v>
      </c>
      <c r="V53">
        <v>32</v>
      </c>
      <c r="W53">
        <v>227</v>
      </c>
      <c r="X53">
        <v>5.8</v>
      </c>
      <c r="Y53">
        <v>6.09</v>
      </c>
      <c r="AB53" t="str">
        <f>Passing[[#This Row],[Player]]&amp;Passing[[#This Row],[Season]]</f>
        <v>Carson Wentz2021</v>
      </c>
    </row>
    <row r="54" spans="1:28">
      <c r="A54">
        <v>2021</v>
      </c>
      <c r="B54" t="s">
        <v>50</v>
      </c>
      <c r="C54" t="s">
        <v>51</v>
      </c>
      <c r="D54">
        <v>24</v>
      </c>
      <c r="E54" t="s">
        <v>3</v>
      </c>
      <c r="F54">
        <v>11</v>
      </c>
      <c r="G54">
        <v>11</v>
      </c>
      <c r="H54">
        <v>232</v>
      </c>
      <c r="I54">
        <v>361</v>
      </c>
      <c r="J54">
        <v>64.3</v>
      </c>
      <c r="K54">
        <v>2428</v>
      </c>
      <c r="L54">
        <v>10</v>
      </c>
      <c r="M54">
        <v>2.8</v>
      </c>
      <c r="N54">
        <v>7</v>
      </c>
      <c r="O54">
        <v>1.9</v>
      </c>
      <c r="P54">
        <v>116</v>
      </c>
      <c r="Q54">
        <v>54</v>
      </c>
      <c r="R54">
        <v>6.7</v>
      </c>
      <c r="S54">
        <v>10.5</v>
      </c>
      <c r="T54">
        <v>220.7</v>
      </c>
      <c r="U54">
        <v>84.8</v>
      </c>
      <c r="V54">
        <v>22</v>
      </c>
      <c r="W54">
        <v>160</v>
      </c>
      <c r="X54">
        <v>5.7</v>
      </c>
      <c r="Y54">
        <v>5.92</v>
      </c>
      <c r="Z54">
        <v>1</v>
      </c>
      <c r="AA54">
        <v>1</v>
      </c>
      <c r="AB54" t="str">
        <f>Passing[[#This Row],[Player]]&amp;Passing[[#This Row],[Season]]</f>
        <v>Daniel Jones2021</v>
      </c>
    </row>
    <row r="55" spans="1:28">
      <c r="A55">
        <v>2022</v>
      </c>
      <c r="B55" t="s">
        <v>34</v>
      </c>
      <c r="C55" t="s">
        <v>35</v>
      </c>
      <c r="D55">
        <v>28</v>
      </c>
      <c r="E55" t="s">
        <v>3</v>
      </c>
      <c r="F55">
        <v>17</v>
      </c>
      <c r="G55">
        <v>17</v>
      </c>
      <c r="H55">
        <v>382</v>
      </c>
      <c r="I55">
        <v>587</v>
      </c>
      <c r="J55">
        <v>65.099999999999994</v>
      </c>
      <c r="K55">
        <v>4438</v>
      </c>
      <c r="L55">
        <v>29</v>
      </c>
      <c r="M55">
        <v>4.9000000000000004</v>
      </c>
      <c r="N55">
        <v>7</v>
      </c>
      <c r="O55">
        <v>1.2</v>
      </c>
      <c r="P55">
        <v>227</v>
      </c>
      <c r="Q55">
        <v>81</v>
      </c>
      <c r="R55">
        <v>7.6</v>
      </c>
      <c r="S55">
        <v>11.6</v>
      </c>
      <c r="T55">
        <v>261.10000000000002</v>
      </c>
      <c r="U55">
        <v>99.3</v>
      </c>
      <c r="V55">
        <v>23</v>
      </c>
      <c r="W55">
        <v>156</v>
      </c>
      <c r="X55">
        <v>3.8</v>
      </c>
      <c r="Y55">
        <v>7.02</v>
      </c>
      <c r="Z55">
        <v>3</v>
      </c>
      <c r="AA55">
        <v>3</v>
      </c>
      <c r="AB55" t="str">
        <f>Passing[[#This Row],[Player]]&amp;Passing[[#This Row],[Season]]</f>
        <v>Jared Goff2022</v>
      </c>
    </row>
    <row r="56" spans="1:28">
      <c r="A56">
        <v>2021</v>
      </c>
      <c r="B56" t="s">
        <v>851</v>
      </c>
      <c r="C56" t="s">
        <v>16</v>
      </c>
      <c r="D56">
        <v>33</v>
      </c>
      <c r="E56" t="s">
        <v>3</v>
      </c>
      <c r="F56">
        <v>16</v>
      </c>
      <c r="G56">
        <v>16</v>
      </c>
      <c r="H56">
        <v>372</v>
      </c>
      <c r="I56">
        <v>561</v>
      </c>
      <c r="J56">
        <v>66.3</v>
      </c>
      <c r="K56">
        <v>4221</v>
      </c>
      <c r="L56">
        <v>33</v>
      </c>
      <c r="M56">
        <v>5.9</v>
      </c>
      <c r="N56">
        <v>7</v>
      </c>
      <c r="O56">
        <v>1.2</v>
      </c>
      <c r="P56">
        <v>192</v>
      </c>
      <c r="Q56">
        <v>64</v>
      </c>
      <c r="R56">
        <v>7.5</v>
      </c>
      <c r="S56">
        <v>11.3</v>
      </c>
      <c r="T56">
        <v>263.8</v>
      </c>
      <c r="U56">
        <v>103.1</v>
      </c>
      <c r="V56">
        <v>28</v>
      </c>
      <c r="W56">
        <v>197</v>
      </c>
      <c r="X56">
        <v>4.8</v>
      </c>
      <c r="Y56">
        <v>6.83</v>
      </c>
      <c r="Z56">
        <v>3</v>
      </c>
      <c r="AA56">
        <v>4</v>
      </c>
      <c r="AB56" t="str">
        <f>Passing[[#This Row],[Player]]&amp;Passing[[#This Row],[Season]]</f>
        <v>Kirk Cousins2021</v>
      </c>
    </row>
    <row r="57" spans="1:28">
      <c r="A57">
        <v>2022</v>
      </c>
      <c r="B57" t="s">
        <v>827</v>
      </c>
      <c r="C57" t="s">
        <v>23</v>
      </c>
      <c r="D57">
        <v>25</v>
      </c>
      <c r="E57" t="s">
        <v>3</v>
      </c>
      <c r="F57">
        <v>11</v>
      </c>
      <c r="G57">
        <v>11</v>
      </c>
      <c r="H57">
        <v>259</v>
      </c>
      <c r="I57">
        <v>390</v>
      </c>
      <c r="J57">
        <v>66.400000000000006</v>
      </c>
      <c r="K57">
        <v>2368</v>
      </c>
      <c r="L57">
        <v>14</v>
      </c>
      <c r="M57">
        <v>3.6</v>
      </c>
      <c r="N57">
        <v>7</v>
      </c>
      <c r="O57">
        <v>1.8</v>
      </c>
      <c r="P57">
        <v>119</v>
      </c>
      <c r="Q57">
        <v>38</v>
      </c>
      <c r="R57">
        <v>6.1</v>
      </c>
      <c r="S57">
        <v>9.1</v>
      </c>
      <c r="T57">
        <v>215.3</v>
      </c>
      <c r="U57">
        <v>87.2</v>
      </c>
      <c r="V57">
        <v>25</v>
      </c>
      <c r="W57">
        <v>192</v>
      </c>
      <c r="X57">
        <v>6</v>
      </c>
      <c r="Y57">
        <v>5.24</v>
      </c>
      <c r="Z57">
        <v>1</v>
      </c>
      <c r="AA57">
        <v>1</v>
      </c>
      <c r="AB57" t="str">
        <f>Passing[[#This Row],[Player]]&amp;Passing[[#This Row],[Season]]</f>
        <v>Kyler Murray2022</v>
      </c>
    </row>
    <row r="58" spans="1:28">
      <c r="A58">
        <v>2022</v>
      </c>
      <c r="B58" t="s">
        <v>826</v>
      </c>
      <c r="C58" t="s">
        <v>43</v>
      </c>
      <c r="D58">
        <v>25</v>
      </c>
      <c r="E58" t="s">
        <v>3</v>
      </c>
      <c r="F58">
        <v>12</v>
      </c>
      <c r="G58">
        <v>12</v>
      </c>
      <c r="H58">
        <v>203</v>
      </c>
      <c r="I58">
        <v>326</v>
      </c>
      <c r="J58">
        <v>62.3</v>
      </c>
      <c r="K58">
        <v>2242</v>
      </c>
      <c r="L58">
        <v>17</v>
      </c>
      <c r="M58">
        <v>5.2</v>
      </c>
      <c r="N58">
        <v>7</v>
      </c>
      <c r="O58">
        <v>2.1</v>
      </c>
      <c r="P58">
        <v>105</v>
      </c>
      <c r="Q58">
        <v>75</v>
      </c>
      <c r="R58">
        <v>6.9</v>
      </c>
      <c r="S58">
        <v>11</v>
      </c>
      <c r="T58">
        <v>186.8</v>
      </c>
      <c r="U58">
        <v>91.1</v>
      </c>
      <c r="V58">
        <v>26</v>
      </c>
      <c r="W58">
        <v>114</v>
      </c>
      <c r="X58">
        <v>7.4</v>
      </c>
      <c r="Y58">
        <v>6.05</v>
      </c>
      <c r="Z58">
        <v>1</v>
      </c>
      <c r="AA58">
        <v>2</v>
      </c>
      <c r="AB58" t="str">
        <f>Passing[[#This Row],[Player]]&amp;Passing[[#This Row],[Season]]</f>
        <v>Lamar Jackson2022</v>
      </c>
    </row>
    <row r="59" spans="1:28">
      <c r="A59">
        <v>2021</v>
      </c>
      <c r="B59" t="s">
        <v>39</v>
      </c>
      <c r="C59" t="s">
        <v>40</v>
      </c>
      <c r="D59">
        <v>29</v>
      </c>
      <c r="E59" t="s">
        <v>3</v>
      </c>
      <c r="F59">
        <v>14</v>
      </c>
      <c r="G59">
        <v>14</v>
      </c>
      <c r="H59">
        <v>285</v>
      </c>
      <c r="I59">
        <v>426</v>
      </c>
      <c r="J59">
        <v>66.900000000000006</v>
      </c>
      <c r="K59">
        <v>3052</v>
      </c>
      <c r="L59">
        <v>18</v>
      </c>
      <c r="M59">
        <v>4.2</v>
      </c>
      <c r="N59">
        <v>7</v>
      </c>
      <c r="O59">
        <v>1.6</v>
      </c>
      <c r="P59">
        <v>146</v>
      </c>
      <c r="Q59">
        <v>64</v>
      </c>
      <c r="R59">
        <v>7.2</v>
      </c>
      <c r="S59">
        <v>10.7</v>
      </c>
      <c r="T59">
        <v>218</v>
      </c>
      <c r="U59">
        <v>94.9</v>
      </c>
      <c r="V59">
        <v>31</v>
      </c>
      <c r="W59">
        <v>211</v>
      </c>
      <c r="X59">
        <v>6.8</v>
      </c>
      <c r="Y59">
        <v>6.22</v>
      </c>
      <c r="Z59">
        <v>0</v>
      </c>
      <c r="AA59">
        <v>1</v>
      </c>
      <c r="AB59" t="str">
        <f>Passing[[#This Row],[Player]]&amp;Passing[[#This Row],[Season]]</f>
        <v>Teddy Bridgewater2021</v>
      </c>
    </row>
    <row r="60" spans="1:28">
      <c r="A60">
        <v>2022</v>
      </c>
      <c r="B60" t="s">
        <v>52</v>
      </c>
      <c r="C60" t="s">
        <v>53</v>
      </c>
      <c r="D60">
        <v>23</v>
      </c>
      <c r="E60" t="s">
        <v>3</v>
      </c>
      <c r="F60">
        <v>9</v>
      </c>
      <c r="G60">
        <v>9</v>
      </c>
      <c r="H60">
        <v>132</v>
      </c>
      <c r="I60">
        <v>242</v>
      </c>
      <c r="J60">
        <v>54.5</v>
      </c>
      <c r="K60">
        <v>1688</v>
      </c>
      <c r="L60">
        <v>6</v>
      </c>
      <c r="M60">
        <v>2.5</v>
      </c>
      <c r="N60">
        <v>7</v>
      </c>
      <c r="O60">
        <v>2.9</v>
      </c>
      <c r="P60">
        <v>73</v>
      </c>
      <c r="Q60">
        <v>79</v>
      </c>
      <c r="R60">
        <v>7</v>
      </c>
      <c r="S60">
        <v>12.8</v>
      </c>
      <c r="T60">
        <v>187.6</v>
      </c>
      <c r="U60">
        <v>72.8</v>
      </c>
      <c r="V60">
        <v>23</v>
      </c>
      <c r="W60">
        <v>175</v>
      </c>
      <c r="X60">
        <v>8.6999999999999993</v>
      </c>
      <c r="Y60">
        <v>5.71</v>
      </c>
      <c r="Z60">
        <v>1</v>
      </c>
      <c r="AA60">
        <v>2</v>
      </c>
      <c r="AB60" t="str">
        <f>Passing[[#This Row],[Player]]&amp;Passing[[#This Row],[Season]]</f>
        <v>Zach Wilson2022</v>
      </c>
    </row>
    <row r="61" spans="1:28">
      <c r="A61">
        <v>2022</v>
      </c>
      <c r="B61" t="s">
        <v>57</v>
      </c>
      <c r="C61" t="s">
        <v>42</v>
      </c>
      <c r="D61">
        <v>30</v>
      </c>
      <c r="E61" t="s">
        <v>3</v>
      </c>
      <c r="F61">
        <v>16</v>
      </c>
      <c r="G61">
        <v>11</v>
      </c>
      <c r="H61">
        <v>236</v>
      </c>
      <c r="I61">
        <v>369</v>
      </c>
      <c r="J61">
        <v>64</v>
      </c>
      <c r="K61">
        <v>2608</v>
      </c>
      <c r="L61">
        <v>12</v>
      </c>
      <c r="M61">
        <v>3.3</v>
      </c>
      <c r="N61">
        <v>6</v>
      </c>
      <c r="O61">
        <v>1.6</v>
      </c>
      <c r="P61">
        <v>129</v>
      </c>
      <c r="Q61">
        <v>55</v>
      </c>
      <c r="R61">
        <v>7.1</v>
      </c>
      <c r="S61">
        <v>11.1</v>
      </c>
      <c r="T61">
        <v>163</v>
      </c>
      <c r="U61">
        <v>88.9</v>
      </c>
      <c r="V61">
        <v>24</v>
      </c>
      <c r="W61">
        <v>160</v>
      </c>
      <c r="X61">
        <v>6.1</v>
      </c>
      <c r="Y61">
        <v>6.23</v>
      </c>
      <c r="Z61">
        <v>2</v>
      </c>
      <c r="AA61">
        <v>2</v>
      </c>
      <c r="AB61" t="str">
        <f>Passing[[#This Row],[Player]]&amp;Passing[[#This Row],[Season]]</f>
        <v>Jacoby Brissett2022</v>
      </c>
    </row>
    <row r="62" spans="1:28">
      <c r="A62">
        <v>2022</v>
      </c>
      <c r="B62" t="s">
        <v>36</v>
      </c>
      <c r="C62" t="s">
        <v>37</v>
      </c>
      <c r="D62">
        <v>24</v>
      </c>
      <c r="E62" t="s">
        <v>3</v>
      </c>
      <c r="F62">
        <v>15</v>
      </c>
      <c r="G62">
        <v>15</v>
      </c>
      <c r="H62">
        <v>306</v>
      </c>
      <c r="I62">
        <v>460</v>
      </c>
      <c r="J62">
        <v>66.5</v>
      </c>
      <c r="K62">
        <v>3701</v>
      </c>
      <c r="L62">
        <v>22</v>
      </c>
      <c r="M62">
        <v>4.8</v>
      </c>
      <c r="N62">
        <v>6</v>
      </c>
      <c r="O62">
        <v>1.3</v>
      </c>
      <c r="P62">
        <v>165</v>
      </c>
      <c r="Q62">
        <v>68</v>
      </c>
      <c r="R62">
        <v>8</v>
      </c>
      <c r="S62">
        <v>12.1</v>
      </c>
      <c r="T62">
        <v>246.7</v>
      </c>
      <c r="U62">
        <v>101.5</v>
      </c>
      <c r="V62">
        <v>38</v>
      </c>
      <c r="W62">
        <v>231</v>
      </c>
      <c r="X62">
        <v>7.6</v>
      </c>
      <c r="Y62">
        <v>6.97</v>
      </c>
      <c r="Z62">
        <v>1</v>
      </c>
      <c r="AA62">
        <v>2</v>
      </c>
      <c r="AB62" t="str">
        <f>Passing[[#This Row],[Player]]&amp;Passing[[#This Row],[Season]]</f>
        <v>Jalen Hurts2022</v>
      </c>
    </row>
    <row r="63" spans="1:28">
      <c r="A63">
        <v>2021</v>
      </c>
      <c r="B63" t="s">
        <v>813</v>
      </c>
      <c r="C63" t="s">
        <v>38</v>
      </c>
      <c r="D63">
        <v>33</v>
      </c>
      <c r="E63" t="s">
        <v>3</v>
      </c>
      <c r="F63">
        <v>14</v>
      </c>
      <c r="G63">
        <v>14</v>
      </c>
      <c r="H63">
        <v>259</v>
      </c>
      <c r="I63">
        <v>400</v>
      </c>
      <c r="J63">
        <v>64.8</v>
      </c>
      <c r="K63">
        <v>3113</v>
      </c>
      <c r="L63">
        <v>25</v>
      </c>
      <c r="M63">
        <v>6.3</v>
      </c>
      <c r="N63">
        <v>6</v>
      </c>
      <c r="O63">
        <v>1.5</v>
      </c>
      <c r="P63">
        <v>135</v>
      </c>
      <c r="Q63">
        <v>69</v>
      </c>
      <c r="R63">
        <v>7.8</v>
      </c>
      <c r="S63">
        <v>12</v>
      </c>
      <c r="T63">
        <v>222.4</v>
      </c>
      <c r="U63">
        <v>103.1</v>
      </c>
      <c r="V63">
        <v>33</v>
      </c>
      <c r="W63">
        <v>266</v>
      </c>
      <c r="X63">
        <v>7.6</v>
      </c>
      <c r="Y63">
        <v>6.58</v>
      </c>
      <c r="Z63">
        <v>0</v>
      </c>
      <c r="AA63">
        <v>1</v>
      </c>
      <c r="AB63" t="str">
        <f>Passing[[#This Row],[Player]]&amp;Passing[[#This Row],[Season]]</f>
        <v>Russell Wilson2021</v>
      </c>
    </row>
    <row r="64" spans="1:28">
      <c r="A64">
        <v>2022</v>
      </c>
      <c r="B64" t="s">
        <v>26</v>
      </c>
      <c r="C64" t="s">
        <v>27</v>
      </c>
      <c r="D64">
        <v>34</v>
      </c>
      <c r="E64" t="s">
        <v>3</v>
      </c>
      <c r="F64">
        <v>12</v>
      </c>
      <c r="G64">
        <v>12</v>
      </c>
      <c r="H64">
        <v>212</v>
      </c>
      <c r="I64">
        <v>325</v>
      </c>
      <c r="J64">
        <v>65.2</v>
      </c>
      <c r="K64">
        <v>2536</v>
      </c>
      <c r="L64">
        <v>13</v>
      </c>
      <c r="M64">
        <v>4</v>
      </c>
      <c r="N64">
        <v>6</v>
      </c>
      <c r="O64">
        <v>1.8</v>
      </c>
      <c r="P64">
        <v>116</v>
      </c>
      <c r="Q64">
        <v>69</v>
      </c>
      <c r="R64">
        <v>7.8</v>
      </c>
      <c r="S64">
        <v>12</v>
      </c>
      <c r="T64">
        <v>211.3</v>
      </c>
      <c r="U64">
        <v>94.6</v>
      </c>
      <c r="V64">
        <v>33</v>
      </c>
      <c r="W64">
        <v>238</v>
      </c>
      <c r="X64">
        <v>9.1999999999999993</v>
      </c>
      <c r="Y64">
        <v>6.42</v>
      </c>
      <c r="AB64" t="str">
        <f>Passing[[#This Row],[Player]]&amp;Passing[[#This Row],[Season]]</f>
        <v>Ryan Tannehill2022</v>
      </c>
    </row>
    <row r="65" spans="1:28">
      <c r="A65">
        <v>2022</v>
      </c>
      <c r="B65" t="s">
        <v>32</v>
      </c>
      <c r="C65" t="s">
        <v>33</v>
      </c>
      <c r="D65">
        <v>29</v>
      </c>
      <c r="E65" t="s">
        <v>3</v>
      </c>
      <c r="F65">
        <v>9</v>
      </c>
      <c r="G65">
        <v>9</v>
      </c>
      <c r="H65">
        <v>161</v>
      </c>
      <c r="I65">
        <v>259</v>
      </c>
      <c r="J65">
        <v>62.2</v>
      </c>
      <c r="K65">
        <v>1859</v>
      </c>
      <c r="L65">
        <v>12</v>
      </c>
      <c r="M65">
        <v>4.5999999999999996</v>
      </c>
      <c r="N65">
        <v>6</v>
      </c>
      <c r="O65">
        <v>2.2999999999999998</v>
      </c>
      <c r="P65">
        <v>93</v>
      </c>
      <c r="Q65">
        <v>61</v>
      </c>
      <c r="R65">
        <v>7.2</v>
      </c>
      <c r="S65">
        <v>11.5</v>
      </c>
      <c r="T65">
        <v>206.6</v>
      </c>
      <c r="U65">
        <v>89.6</v>
      </c>
      <c r="V65">
        <v>19</v>
      </c>
      <c r="W65">
        <v>141</v>
      </c>
      <c r="X65">
        <v>6.8</v>
      </c>
      <c r="Y65">
        <v>6.18</v>
      </c>
      <c r="Z65">
        <v>2</v>
      </c>
      <c r="AA65">
        <v>1</v>
      </c>
      <c r="AB65" t="str">
        <f>Passing[[#This Row],[Player]]&amp;Passing[[#This Row],[Season]]</f>
        <v>Taylor Heinicke2022</v>
      </c>
    </row>
    <row r="66" spans="1:28">
      <c r="A66">
        <v>2021</v>
      </c>
      <c r="B66" t="s">
        <v>73</v>
      </c>
      <c r="C66" t="s">
        <v>35</v>
      </c>
      <c r="D66">
        <v>27</v>
      </c>
      <c r="E66" t="s">
        <v>3</v>
      </c>
      <c r="F66">
        <v>5</v>
      </c>
      <c r="G66">
        <v>3</v>
      </c>
      <c r="H66">
        <v>61</v>
      </c>
      <c r="I66">
        <v>94</v>
      </c>
      <c r="J66">
        <v>64.900000000000006</v>
      </c>
      <c r="K66">
        <v>526</v>
      </c>
      <c r="L66">
        <v>3</v>
      </c>
      <c r="M66">
        <v>3.2</v>
      </c>
      <c r="N66">
        <v>6</v>
      </c>
      <c r="O66">
        <v>6.4</v>
      </c>
      <c r="P66">
        <v>28</v>
      </c>
      <c r="Q66">
        <v>42</v>
      </c>
      <c r="R66">
        <v>5.6</v>
      </c>
      <c r="S66">
        <v>8.6</v>
      </c>
      <c r="T66">
        <v>105.2</v>
      </c>
      <c r="U66">
        <v>63.5</v>
      </c>
      <c r="V66">
        <v>0</v>
      </c>
      <c r="W66">
        <v>0</v>
      </c>
      <c r="X66">
        <v>0</v>
      </c>
      <c r="Y66">
        <v>5.6</v>
      </c>
      <c r="AB66" t="str">
        <f>Passing[[#This Row],[Player]]&amp;Passing[[#This Row],[Season]]</f>
        <v>Tim Boyle2021</v>
      </c>
    </row>
    <row r="67" spans="1:28">
      <c r="A67">
        <v>2021</v>
      </c>
      <c r="B67" t="s">
        <v>69</v>
      </c>
      <c r="C67" t="s">
        <v>49</v>
      </c>
      <c r="D67">
        <v>32</v>
      </c>
      <c r="E67" t="s">
        <v>3</v>
      </c>
      <c r="F67">
        <v>8</v>
      </c>
      <c r="G67">
        <v>5</v>
      </c>
      <c r="H67">
        <v>69</v>
      </c>
      <c r="I67">
        <v>126</v>
      </c>
      <c r="J67">
        <v>54.8</v>
      </c>
      <c r="K67">
        <v>684</v>
      </c>
      <c r="L67">
        <v>4</v>
      </c>
      <c r="M67">
        <v>3.2</v>
      </c>
      <c r="N67">
        <v>5</v>
      </c>
      <c r="O67">
        <v>4</v>
      </c>
      <c r="P67">
        <v>32</v>
      </c>
      <c r="Q67">
        <v>64</v>
      </c>
      <c r="R67">
        <v>5.4</v>
      </c>
      <c r="S67">
        <v>9.9</v>
      </c>
      <c r="T67">
        <v>85.5</v>
      </c>
      <c r="U67">
        <v>64.400000000000006</v>
      </c>
      <c r="V67">
        <v>10</v>
      </c>
      <c r="W67">
        <v>83</v>
      </c>
      <c r="X67">
        <v>7.4</v>
      </c>
      <c r="Y67">
        <v>4.42</v>
      </c>
      <c r="AB67" t="str">
        <f>Passing[[#This Row],[Player]]&amp;Passing[[#This Row],[Season]]</f>
        <v>Cam Newton2021</v>
      </c>
    </row>
    <row r="68" spans="1:28">
      <c r="A68">
        <v>2022</v>
      </c>
      <c r="B68" t="s">
        <v>50</v>
      </c>
      <c r="C68" t="s">
        <v>51</v>
      </c>
      <c r="D68">
        <v>25</v>
      </c>
      <c r="E68" t="s">
        <v>3</v>
      </c>
      <c r="F68">
        <v>16</v>
      </c>
      <c r="G68">
        <v>16</v>
      </c>
      <c r="H68">
        <v>317</v>
      </c>
      <c r="I68">
        <v>472</v>
      </c>
      <c r="J68">
        <v>67.2</v>
      </c>
      <c r="K68">
        <v>3205</v>
      </c>
      <c r="L68">
        <v>15</v>
      </c>
      <c r="M68">
        <v>3.2</v>
      </c>
      <c r="N68">
        <v>5</v>
      </c>
      <c r="O68">
        <v>1.1000000000000001</v>
      </c>
      <c r="P68">
        <v>156</v>
      </c>
      <c r="Q68">
        <v>65</v>
      </c>
      <c r="R68">
        <v>6.8</v>
      </c>
      <c r="S68">
        <v>10.1</v>
      </c>
      <c r="T68">
        <v>200.3</v>
      </c>
      <c r="U68">
        <v>92.5</v>
      </c>
      <c r="V68">
        <v>44</v>
      </c>
      <c r="W68">
        <v>243</v>
      </c>
      <c r="X68">
        <v>8.5</v>
      </c>
      <c r="Y68">
        <v>5.74</v>
      </c>
      <c r="Z68">
        <v>4</v>
      </c>
      <c r="AA68">
        <v>5</v>
      </c>
      <c r="AB68" t="str">
        <f>Passing[[#This Row],[Player]]&amp;Passing[[#This Row],[Season]]</f>
        <v>Daniel Jones2022</v>
      </c>
    </row>
    <row r="69" spans="1:28">
      <c r="A69">
        <v>2022</v>
      </c>
      <c r="B69" t="s">
        <v>831</v>
      </c>
      <c r="C69" t="s">
        <v>42</v>
      </c>
      <c r="D69">
        <v>27</v>
      </c>
      <c r="E69" t="s">
        <v>3</v>
      </c>
      <c r="F69">
        <v>6</v>
      </c>
      <c r="G69">
        <v>6</v>
      </c>
      <c r="H69">
        <v>99</v>
      </c>
      <c r="I69">
        <v>170</v>
      </c>
      <c r="J69">
        <v>58.2</v>
      </c>
      <c r="K69">
        <v>1102</v>
      </c>
      <c r="L69">
        <v>7</v>
      </c>
      <c r="M69">
        <v>4.0999999999999996</v>
      </c>
      <c r="N69">
        <v>5</v>
      </c>
      <c r="O69">
        <v>2.9</v>
      </c>
      <c r="P69">
        <v>53</v>
      </c>
      <c r="Q69">
        <v>46</v>
      </c>
      <c r="R69">
        <v>6.5</v>
      </c>
      <c r="S69">
        <v>11.1</v>
      </c>
      <c r="T69">
        <v>183.7</v>
      </c>
      <c r="U69">
        <v>79.099999999999994</v>
      </c>
      <c r="V69">
        <v>20</v>
      </c>
      <c r="W69">
        <v>106</v>
      </c>
      <c r="X69">
        <v>10.5</v>
      </c>
      <c r="Y69">
        <v>5.24</v>
      </c>
      <c r="AB69" t="str">
        <f>Passing[[#This Row],[Player]]&amp;Passing[[#This Row],[Season]]</f>
        <v>Deshaun Watson2022</v>
      </c>
    </row>
    <row r="70" spans="1:28">
      <c r="A70">
        <v>2022</v>
      </c>
      <c r="B70" t="s">
        <v>58</v>
      </c>
      <c r="C70" t="s">
        <v>960</v>
      </c>
      <c r="D70">
        <v>28</v>
      </c>
      <c r="E70" t="s">
        <v>3</v>
      </c>
      <c r="F70">
        <v>3</v>
      </c>
      <c r="G70">
        <v>3</v>
      </c>
      <c r="H70">
        <v>73</v>
      </c>
      <c r="I70">
        <v>115</v>
      </c>
      <c r="J70">
        <v>63.5</v>
      </c>
      <c r="K70">
        <v>858</v>
      </c>
      <c r="L70">
        <v>4</v>
      </c>
      <c r="M70">
        <v>3.5</v>
      </c>
      <c r="N70">
        <v>5</v>
      </c>
      <c r="O70">
        <v>4.3</v>
      </c>
      <c r="P70">
        <v>35</v>
      </c>
      <c r="Q70">
        <v>51</v>
      </c>
      <c r="R70">
        <v>7.5</v>
      </c>
      <c r="S70">
        <v>11.8</v>
      </c>
      <c r="T70">
        <v>286</v>
      </c>
      <c r="U70">
        <v>79.5</v>
      </c>
      <c r="V70">
        <v>11</v>
      </c>
      <c r="W70">
        <v>74</v>
      </c>
      <c r="X70">
        <v>8.6999999999999993</v>
      </c>
      <c r="Y70">
        <v>6.22</v>
      </c>
      <c r="Z70">
        <v>1</v>
      </c>
      <c r="AA70">
        <v>1</v>
      </c>
      <c r="AB70" t="str">
        <f>Passing[[#This Row],[Player]]&amp;Passing[[#This Row],[Season]]</f>
        <v>Jameis Winston2022</v>
      </c>
    </row>
    <row r="71" spans="1:28">
      <c r="A71">
        <v>2022</v>
      </c>
      <c r="B71" t="s">
        <v>97</v>
      </c>
      <c r="C71" t="s">
        <v>25</v>
      </c>
      <c r="D71">
        <v>28</v>
      </c>
      <c r="E71" t="s">
        <v>3</v>
      </c>
      <c r="F71">
        <v>7</v>
      </c>
      <c r="G71">
        <v>5</v>
      </c>
      <c r="H71">
        <v>117</v>
      </c>
      <c r="I71">
        <v>180</v>
      </c>
      <c r="J71">
        <v>65</v>
      </c>
      <c r="K71">
        <v>1252</v>
      </c>
      <c r="L71">
        <v>4</v>
      </c>
      <c r="M71">
        <v>2.2000000000000002</v>
      </c>
      <c r="N71">
        <v>5</v>
      </c>
      <c r="O71">
        <v>2.8</v>
      </c>
      <c r="P71">
        <v>65</v>
      </c>
      <c r="Q71">
        <v>45</v>
      </c>
      <c r="R71">
        <v>7</v>
      </c>
      <c r="S71">
        <v>10.7</v>
      </c>
      <c r="T71">
        <v>178.9</v>
      </c>
      <c r="U71">
        <v>81.099999999999994</v>
      </c>
      <c r="V71">
        <v>11</v>
      </c>
      <c r="W71">
        <v>68</v>
      </c>
      <c r="X71">
        <v>5.8</v>
      </c>
      <c r="Y71">
        <v>6.2</v>
      </c>
      <c r="Z71">
        <v>0</v>
      </c>
      <c r="AA71">
        <v>1</v>
      </c>
      <c r="AB71" t="str">
        <f>Passing[[#This Row],[Player]]&amp;Passing[[#This Row],[Season]]</f>
        <v>Mitchell Trubisky2022</v>
      </c>
    </row>
    <row r="72" spans="1:28">
      <c r="A72">
        <v>2021</v>
      </c>
      <c r="B72" t="s">
        <v>62</v>
      </c>
      <c r="C72" t="s">
        <v>960</v>
      </c>
      <c r="D72">
        <v>31</v>
      </c>
      <c r="E72" t="s">
        <v>3</v>
      </c>
      <c r="F72">
        <v>12</v>
      </c>
      <c r="G72">
        <v>9</v>
      </c>
      <c r="H72">
        <v>78</v>
      </c>
      <c r="I72">
        <v>134</v>
      </c>
      <c r="J72">
        <v>58.2</v>
      </c>
      <c r="K72">
        <v>978</v>
      </c>
      <c r="L72">
        <v>4</v>
      </c>
      <c r="M72">
        <v>3</v>
      </c>
      <c r="N72">
        <v>5</v>
      </c>
      <c r="O72">
        <v>3.7</v>
      </c>
      <c r="P72">
        <v>43</v>
      </c>
      <c r="Q72">
        <v>70</v>
      </c>
      <c r="R72">
        <v>7.3</v>
      </c>
      <c r="S72">
        <v>12.5</v>
      </c>
      <c r="T72">
        <v>81.5</v>
      </c>
      <c r="U72">
        <v>75.400000000000006</v>
      </c>
      <c r="V72">
        <v>9</v>
      </c>
      <c r="W72">
        <v>64</v>
      </c>
      <c r="X72">
        <v>6.3</v>
      </c>
      <c r="Y72">
        <v>6.39</v>
      </c>
      <c r="AB72" t="str">
        <f>Passing[[#This Row],[Player]]&amp;Passing[[#This Row],[Season]]</f>
        <v>Taysom Hill2021</v>
      </c>
    </row>
    <row r="73" spans="1:28">
      <c r="A73">
        <v>2022</v>
      </c>
      <c r="B73" t="s">
        <v>839</v>
      </c>
      <c r="C73" t="s">
        <v>23</v>
      </c>
      <c r="D73">
        <v>27</v>
      </c>
      <c r="E73" t="s">
        <v>3</v>
      </c>
      <c r="F73">
        <v>6</v>
      </c>
      <c r="G73">
        <v>1</v>
      </c>
      <c r="H73">
        <v>45</v>
      </c>
      <c r="I73">
        <v>83</v>
      </c>
      <c r="J73">
        <v>54.2</v>
      </c>
      <c r="K73">
        <v>412</v>
      </c>
      <c r="L73">
        <v>0</v>
      </c>
      <c r="M73">
        <v>0</v>
      </c>
      <c r="N73">
        <v>5</v>
      </c>
      <c r="O73">
        <v>6</v>
      </c>
      <c r="P73">
        <v>17</v>
      </c>
      <c r="Q73">
        <v>47</v>
      </c>
      <c r="R73">
        <v>5</v>
      </c>
      <c r="S73">
        <v>9.1999999999999993</v>
      </c>
      <c r="T73">
        <v>68.7</v>
      </c>
      <c r="U73">
        <v>42.8</v>
      </c>
      <c r="V73">
        <v>3</v>
      </c>
      <c r="W73">
        <v>27</v>
      </c>
      <c r="X73">
        <v>3.5</v>
      </c>
      <c r="Y73">
        <v>4.4800000000000004</v>
      </c>
      <c r="AB73" t="str">
        <f>Passing[[#This Row],[Player]]&amp;Passing[[#This Row],[Season]]</f>
        <v>Trace McSorley2022</v>
      </c>
    </row>
    <row r="74" spans="1:28">
      <c r="A74">
        <v>2021</v>
      </c>
      <c r="B74" t="s">
        <v>63</v>
      </c>
      <c r="C74" t="s">
        <v>45</v>
      </c>
      <c r="D74">
        <v>32</v>
      </c>
      <c r="E74" t="s">
        <v>3</v>
      </c>
      <c r="F74">
        <v>6</v>
      </c>
      <c r="G74">
        <v>6</v>
      </c>
      <c r="H74">
        <v>91</v>
      </c>
      <c r="I74">
        <v>150</v>
      </c>
      <c r="J74">
        <v>60.7</v>
      </c>
      <c r="K74">
        <v>966</v>
      </c>
      <c r="L74">
        <v>5</v>
      </c>
      <c r="M74">
        <v>3.3</v>
      </c>
      <c r="N74">
        <v>5</v>
      </c>
      <c r="O74">
        <v>3.3</v>
      </c>
      <c r="P74">
        <v>44</v>
      </c>
      <c r="Q74">
        <v>52</v>
      </c>
      <c r="R74">
        <v>6.4</v>
      </c>
      <c r="S74">
        <v>10.6</v>
      </c>
      <c r="T74">
        <v>161</v>
      </c>
      <c r="U74">
        <v>76.7</v>
      </c>
      <c r="V74">
        <v>13</v>
      </c>
      <c r="W74">
        <v>119</v>
      </c>
      <c r="X74">
        <v>8</v>
      </c>
      <c r="Y74">
        <v>5.2</v>
      </c>
      <c r="AB74" t="str">
        <f>Passing[[#This Row],[Player]]&amp;Passing[[#This Row],[Season]]</f>
        <v>Tyrod Taylor2021</v>
      </c>
    </row>
    <row r="75" spans="1:28">
      <c r="A75">
        <v>2021</v>
      </c>
      <c r="B75" t="s">
        <v>832</v>
      </c>
      <c r="C75" t="s">
        <v>955</v>
      </c>
      <c r="D75">
        <v>38</v>
      </c>
      <c r="E75" t="s">
        <v>3</v>
      </c>
      <c r="F75">
        <v>16</v>
      </c>
      <c r="G75">
        <v>16</v>
      </c>
      <c r="H75">
        <v>366</v>
      </c>
      <c r="I75">
        <v>531</v>
      </c>
      <c r="J75">
        <v>68.900000000000006</v>
      </c>
      <c r="K75">
        <v>4115</v>
      </c>
      <c r="L75">
        <v>37</v>
      </c>
      <c r="M75">
        <v>7</v>
      </c>
      <c r="N75">
        <v>4</v>
      </c>
      <c r="O75">
        <v>0.8</v>
      </c>
      <c r="P75">
        <v>213</v>
      </c>
      <c r="Q75">
        <v>75</v>
      </c>
      <c r="R75">
        <v>7.7</v>
      </c>
      <c r="S75">
        <v>11.2</v>
      </c>
      <c r="T75">
        <v>257.2</v>
      </c>
      <c r="U75">
        <v>111.9</v>
      </c>
      <c r="V75">
        <v>30</v>
      </c>
      <c r="W75">
        <v>188</v>
      </c>
      <c r="X75">
        <v>5.3</v>
      </c>
      <c r="Y75">
        <v>7</v>
      </c>
      <c r="Z75">
        <v>1</v>
      </c>
      <c r="AA75">
        <v>2</v>
      </c>
      <c r="AB75" t="str">
        <f>Passing[[#This Row],[Player]]&amp;Passing[[#This Row],[Season]]</f>
        <v>Aaron Rodgers2021</v>
      </c>
    </row>
    <row r="76" spans="1:28">
      <c r="A76">
        <v>2022</v>
      </c>
      <c r="B76" t="s">
        <v>129</v>
      </c>
      <c r="C76" t="s">
        <v>40</v>
      </c>
      <c r="D76">
        <v>26</v>
      </c>
      <c r="E76" t="s">
        <v>3</v>
      </c>
      <c r="F76">
        <v>4</v>
      </c>
      <c r="G76">
        <v>2</v>
      </c>
      <c r="H76">
        <v>53</v>
      </c>
      <c r="I76">
        <v>88</v>
      </c>
      <c r="J76">
        <v>60.2</v>
      </c>
      <c r="K76">
        <v>483</v>
      </c>
      <c r="L76">
        <v>2</v>
      </c>
      <c r="M76">
        <v>2.2999999999999998</v>
      </c>
      <c r="N76">
        <v>4</v>
      </c>
      <c r="O76">
        <v>4.5</v>
      </c>
      <c r="P76">
        <v>24</v>
      </c>
      <c r="Q76">
        <v>45</v>
      </c>
      <c r="R76">
        <v>5.5</v>
      </c>
      <c r="S76">
        <v>9.1</v>
      </c>
      <c r="T76">
        <v>120.8</v>
      </c>
      <c r="U76">
        <v>63.8</v>
      </c>
      <c r="V76">
        <v>8</v>
      </c>
      <c r="W76">
        <v>47</v>
      </c>
      <c r="X76">
        <v>8.3000000000000007</v>
      </c>
      <c r="Y76">
        <v>4.54</v>
      </c>
      <c r="AB76" t="str">
        <f>Passing[[#This Row],[Player]]&amp;Passing[[#This Row],[Season]]</f>
        <v>Brett Rypien2022</v>
      </c>
    </row>
    <row r="77" spans="1:28">
      <c r="A77">
        <v>2022</v>
      </c>
      <c r="B77" t="s">
        <v>834</v>
      </c>
      <c r="C77" t="s">
        <v>961</v>
      </c>
      <c r="D77">
        <v>23</v>
      </c>
      <c r="E77" t="s">
        <v>3</v>
      </c>
      <c r="F77">
        <v>9</v>
      </c>
      <c r="G77">
        <v>5</v>
      </c>
      <c r="H77">
        <v>114</v>
      </c>
      <c r="I77">
        <v>170</v>
      </c>
      <c r="J77">
        <v>67.099999999999994</v>
      </c>
      <c r="K77">
        <v>1374</v>
      </c>
      <c r="L77">
        <v>13</v>
      </c>
      <c r="M77">
        <v>7.6</v>
      </c>
      <c r="N77">
        <v>4</v>
      </c>
      <c r="O77">
        <v>2.4</v>
      </c>
      <c r="P77">
        <v>66</v>
      </c>
      <c r="Q77">
        <v>54</v>
      </c>
      <c r="R77">
        <v>8.1</v>
      </c>
      <c r="S77">
        <v>12.1</v>
      </c>
      <c r="T77">
        <v>152.69999999999999</v>
      </c>
      <c r="U77">
        <v>107.3</v>
      </c>
      <c r="V77">
        <v>11</v>
      </c>
      <c r="W77">
        <v>84</v>
      </c>
      <c r="X77">
        <v>6.1</v>
      </c>
      <c r="Y77">
        <v>7.13</v>
      </c>
      <c r="Z77">
        <v>1</v>
      </c>
      <c r="AA77">
        <v>1</v>
      </c>
      <c r="AB77" t="str">
        <f>Passing[[#This Row],[Player]]&amp;Passing[[#This Row],[Season]]</f>
        <v>Brock Purdy2022</v>
      </c>
    </row>
    <row r="78" spans="1:28">
      <c r="A78">
        <v>2021</v>
      </c>
      <c r="B78" t="s">
        <v>57</v>
      </c>
      <c r="C78" t="s">
        <v>47</v>
      </c>
      <c r="D78">
        <v>29</v>
      </c>
      <c r="E78" t="s">
        <v>3</v>
      </c>
      <c r="F78">
        <v>11</v>
      </c>
      <c r="G78">
        <v>5</v>
      </c>
      <c r="H78">
        <v>141</v>
      </c>
      <c r="I78">
        <v>225</v>
      </c>
      <c r="J78">
        <v>62.7</v>
      </c>
      <c r="K78">
        <v>1283</v>
      </c>
      <c r="L78">
        <v>5</v>
      </c>
      <c r="M78">
        <v>2.2000000000000002</v>
      </c>
      <c r="N78">
        <v>4</v>
      </c>
      <c r="O78">
        <v>1.8</v>
      </c>
      <c r="P78">
        <v>69</v>
      </c>
      <c r="Q78">
        <v>52</v>
      </c>
      <c r="R78">
        <v>5.7</v>
      </c>
      <c r="S78">
        <v>9.1</v>
      </c>
      <c r="T78">
        <v>116.6</v>
      </c>
      <c r="U78">
        <v>78.099999999999994</v>
      </c>
      <c r="V78">
        <v>19</v>
      </c>
      <c r="W78">
        <v>132</v>
      </c>
      <c r="X78">
        <v>7.8</v>
      </c>
      <c r="Y78">
        <v>4.72</v>
      </c>
      <c r="AB78" t="str">
        <f>Passing[[#This Row],[Player]]&amp;Passing[[#This Row],[Season]]</f>
        <v>Jacoby Brissett2021</v>
      </c>
    </row>
    <row r="79" spans="1:28">
      <c r="A79">
        <v>2022</v>
      </c>
      <c r="B79" t="s">
        <v>20</v>
      </c>
      <c r="C79" t="s">
        <v>961</v>
      </c>
      <c r="D79">
        <v>31</v>
      </c>
      <c r="E79" t="s">
        <v>3</v>
      </c>
      <c r="F79">
        <v>11</v>
      </c>
      <c r="G79">
        <v>10</v>
      </c>
      <c r="H79">
        <v>207</v>
      </c>
      <c r="I79">
        <v>308</v>
      </c>
      <c r="J79">
        <v>67.2</v>
      </c>
      <c r="K79">
        <v>2437</v>
      </c>
      <c r="L79">
        <v>16</v>
      </c>
      <c r="M79">
        <v>5.2</v>
      </c>
      <c r="N79">
        <v>4</v>
      </c>
      <c r="O79">
        <v>1.3</v>
      </c>
      <c r="P79">
        <v>114</v>
      </c>
      <c r="Q79">
        <v>57</v>
      </c>
      <c r="R79">
        <v>7.9</v>
      </c>
      <c r="S79">
        <v>11.8</v>
      </c>
      <c r="T79">
        <v>221.5</v>
      </c>
      <c r="U79">
        <v>103</v>
      </c>
      <c r="V79">
        <v>18</v>
      </c>
      <c r="W79">
        <v>100</v>
      </c>
      <c r="X79">
        <v>5.5</v>
      </c>
      <c r="Y79">
        <v>7.17</v>
      </c>
      <c r="Z79">
        <v>1</v>
      </c>
      <c r="AA79">
        <v>1</v>
      </c>
      <c r="AB79" t="str">
        <f>Passing[[#This Row],[Player]]&amp;Passing[[#This Row],[Season]]</f>
        <v>Jimmy Garoppolo2022</v>
      </c>
    </row>
    <row r="80" spans="1:28">
      <c r="A80">
        <v>2022</v>
      </c>
      <c r="B80" t="s">
        <v>89</v>
      </c>
      <c r="C80" t="s">
        <v>45</v>
      </c>
      <c r="D80">
        <v>26</v>
      </c>
      <c r="E80" t="s">
        <v>3</v>
      </c>
      <c r="F80">
        <v>2</v>
      </c>
      <c r="G80">
        <v>2</v>
      </c>
      <c r="H80">
        <v>46</v>
      </c>
      <c r="I80">
        <v>78</v>
      </c>
      <c r="J80">
        <v>59</v>
      </c>
      <c r="K80">
        <v>416</v>
      </c>
      <c r="L80">
        <v>2</v>
      </c>
      <c r="M80">
        <v>2.6</v>
      </c>
      <c r="N80">
        <v>4</v>
      </c>
      <c r="O80">
        <v>5.0999999999999996</v>
      </c>
      <c r="P80">
        <v>19</v>
      </c>
      <c r="Q80">
        <v>39</v>
      </c>
      <c r="R80">
        <v>5.3</v>
      </c>
      <c r="S80">
        <v>9</v>
      </c>
      <c r="T80">
        <v>208</v>
      </c>
      <c r="U80">
        <v>60.6</v>
      </c>
      <c r="V80">
        <v>5</v>
      </c>
      <c r="W80">
        <v>41</v>
      </c>
      <c r="X80">
        <v>6</v>
      </c>
      <c r="Y80">
        <v>4.5199999999999996</v>
      </c>
      <c r="AB80" t="str">
        <f>Passing[[#This Row],[Player]]&amp;Passing[[#This Row],[Season]]</f>
        <v>Kyle Allen2022</v>
      </c>
    </row>
    <row r="81" spans="1:28">
      <c r="A81">
        <v>2022</v>
      </c>
      <c r="B81" t="s">
        <v>64</v>
      </c>
      <c r="C81" t="s">
        <v>53</v>
      </c>
      <c r="D81">
        <v>27</v>
      </c>
      <c r="E81" t="s">
        <v>3</v>
      </c>
      <c r="F81">
        <v>4</v>
      </c>
      <c r="G81">
        <v>4</v>
      </c>
      <c r="H81">
        <v>103</v>
      </c>
      <c r="I81">
        <v>175</v>
      </c>
      <c r="J81">
        <v>58.9</v>
      </c>
      <c r="K81">
        <v>1192</v>
      </c>
      <c r="L81">
        <v>3</v>
      </c>
      <c r="M81">
        <v>1.7</v>
      </c>
      <c r="N81">
        <v>4</v>
      </c>
      <c r="O81">
        <v>2.2999999999999998</v>
      </c>
      <c r="P81">
        <v>56</v>
      </c>
      <c r="Q81">
        <v>60</v>
      </c>
      <c r="R81">
        <v>6.8</v>
      </c>
      <c r="S81">
        <v>11.6</v>
      </c>
      <c r="T81">
        <v>298</v>
      </c>
      <c r="U81">
        <v>75.7</v>
      </c>
      <c r="V81">
        <v>9</v>
      </c>
      <c r="W81">
        <v>76</v>
      </c>
      <c r="X81">
        <v>4.9000000000000004</v>
      </c>
      <c r="Y81">
        <v>6.07</v>
      </c>
      <c r="AB81" t="str">
        <f>Passing[[#This Row],[Player]]&amp;Passing[[#This Row],[Season]]</f>
        <v>Mike White2022</v>
      </c>
    </row>
    <row r="82" spans="1:28">
      <c r="A82">
        <v>2022</v>
      </c>
      <c r="B82" t="s">
        <v>81</v>
      </c>
      <c r="C82" t="s">
        <v>31</v>
      </c>
      <c r="D82">
        <v>33</v>
      </c>
      <c r="E82" t="s">
        <v>3</v>
      </c>
      <c r="F82">
        <v>3</v>
      </c>
      <c r="G82">
        <v>2</v>
      </c>
      <c r="H82">
        <v>25</v>
      </c>
      <c r="I82">
        <v>42</v>
      </c>
      <c r="J82">
        <v>59.5</v>
      </c>
      <c r="K82">
        <v>224</v>
      </c>
      <c r="L82">
        <v>0</v>
      </c>
      <c r="M82">
        <v>0</v>
      </c>
      <c r="N82">
        <v>4</v>
      </c>
      <c r="O82">
        <v>9.5</v>
      </c>
      <c r="P82">
        <v>9</v>
      </c>
      <c r="Q82">
        <v>49</v>
      </c>
      <c r="R82">
        <v>5.3</v>
      </c>
      <c r="S82">
        <v>9</v>
      </c>
      <c r="T82">
        <v>74.7</v>
      </c>
      <c r="U82">
        <v>34.299999999999997</v>
      </c>
      <c r="V82">
        <v>8</v>
      </c>
      <c r="W82">
        <v>48</v>
      </c>
      <c r="X82">
        <v>16</v>
      </c>
      <c r="Y82">
        <v>3.52</v>
      </c>
      <c r="AB82" t="str">
        <f>Passing[[#This Row],[Player]]&amp;Passing[[#This Row],[Season]]</f>
        <v>Nick Foles2022</v>
      </c>
    </row>
    <row r="83" spans="1:28">
      <c r="A83">
        <v>2022</v>
      </c>
      <c r="B83" t="s">
        <v>39</v>
      </c>
      <c r="C83" t="s">
        <v>47</v>
      </c>
      <c r="D83">
        <v>30</v>
      </c>
      <c r="E83" t="s">
        <v>3</v>
      </c>
      <c r="F83">
        <v>5</v>
      </c>
      <c r="G83">
        <v>2</v>
      </c>
      <c r="H83">
        <v>49</v>
      </c>
      <c r="I83">
        <v>79</v>
      </c>
      <c r="J83">
        <v>62</v>
      </c>
      <c r="K83">
        <v>683</v>
      </c>
      <c r="L83">
        <v>4</v>
      </c>
      <c r="M83">
        <v>5.0999999999999996</v>
      </c>
      <c r="N83">
        <v>4</v>
      </c>
      <c r="O83">
        <v>5.0999999999999996</v>
      </c>
      <c r="P83">
        <v>32</v>
      </c>
      <c r="Q83">
        <v>64</v>
      </c>
      <c r="R83">
        <v>8.6</v>
      </c>
      <c r="S83">
        <v>13.9</v>
      </c>
      <c r="T83">
        <v>136.6</v>
      </c>
      <c r="U83">
        <v>85.6</v>
      </c>
      <c r="V83">
        <v>7</v>
      </c>
      <c r="W83">
        <v>45</v>
      </c>
      <c r="X83">
        <v>8.1</v>
      </c>
      <c r="Y83">
        <v>7.42</v>
      </c>
      <c r="AB83" t="str">
        <f>Passing[[#This Row],[Player]]&amp;Passing[[#This Row],[Season]]</f>
        <v>Teddy Bridgewater2022</v>
      </c>
    </row>
    <row r="84" spans="1:28">
      <c r="A84">
        <v>2021</v>
      </c>
      <c r="B84" t="s">
        <v>61</v>
      </c>
      <c r="C84" t="s">
        <v>43</v>
      </c>
      <c r="D84">
        <v>23</v>
      </c>
      <c r="E84" t="s">
        <v>3</v>
      </c>
      <c r="F84">
        <v>7</v>
      </c>
      <c r="G84">
        <v>4</v>
      </c>
      <c r="H84">
        <v>122</v>
      </c>
      <c r="I84">
        <v>188</v>
      </c>
      <c r="J84">
        <v>64.900000000000006</v>
      </c>
      <c r="K84">
        <v>1081</v>
      </c>
      <c r="L84">
        <v>3</v>
      </c>
      <c r="M84">
        <v>1.6</v>
      </c>
      <c r="N84">
        <v>4</v>
      </c>
      <c r="O84">
        <v>2.1</v>
      </c>
      <c r="P84">
        <v>55</v>
      </c>
      <c r="Q84">
        <v>43</v>
      </c>
      <c r="R84">
        <v>5.8</v>
      </c>
      <c r="S84">
        <v>8.9</v>
      </c>
      <c r="T84">
        <v>154.4</v>
      </c>
      <c r="U84">
        <v>76.599999999999994</v>
      </c>
      <c r="V84">
        <v>18</v>
      </c>
      <c r="W84">
        <v>107</v>
      </c>
      <c r="X84">
        <v>8.6999999999999993</v>
      </c>
      <c r="Y84">
        <v>4.7300000000000004</v>
      </c>
      <c r="Z84">
        <v>1</v>
      </c>
      <c r="AA84">
        <v>1</v>
      </c>
      <c r="AB84" t="str">
        <f>Passing[[#This Row],[Player]]&amp;Passing[[#This Row],[Season]]</f>
        <v>Tyler Huntley2021</v>
      </c>
    </row>
    <row r="85" spans="1:28">
      <c r="A85">
        <v>2022</v>
      </c>
      <c r="B85" t="s">
        <v>814</v>
      </c>
      <c r="C85" t="s">
        <v>959</v>
      </c>
      <c r="D85">
        <v>23</v>
      </c>
      <c r="E85" t="s">
        <v>3</v>
      </c>
      <c r="F85">
        <v>4</v>
      </c>
      <c r="G85">
        <v>2</v>
      </c>
      <c r="H85">
        <v>65</v>
      </c>
      <c r="I85">
        <v>92</v>
      </c>
      <c r="J85">
        <v>70.7</v>
      </c>
      <c r="K85">
        <v>781</v>
      </c>
      <c r="L85">
        <v>5</v>
      </c>
      <c r="M85">
        <v>5.4</v>
      </c>
      <c r="N85">
        <v>3</v>
      </c>
      <c r="O85">
        <v>3.3</v>
      </c>
      <c r="P85">
        <v>37</v>
      </c>
      <c r="Q85">
        <v>53</v>
      </c>
      <c r="R85">
        <v>8.5</v>
      </c>
      <c r="S85">
        <v>12</v>
      </c>
      <c r="T85">
        <v>195.3</v>
      </c>
      <c r="U85">
        <v>100.9</v>
      </c>
      <c r="V85">
        <v>6</v>
      </c>
      <c r="W85">
        <v>40</v>
      </c>
      <c r="X85">
        <v>6.1</v>
      </c>
      <c r="Y85">
        <v>7.56</v>
      </c>
      <c r="AB85" t="str">
        <f>Passing[[#This Row],[Player]]&amp;Passing[[#This Row],[Season]]</f>
        <v>Bailey Zappe2022</v>
      </c>
    </row>
    <row r="86" spans="1:28">
      <c r="A86">
        <v>2022</v>
      </c>
      <c r="B86" t="s">
        <v>67</v>
      </c>
      <c r="C86" t="s">
        <v>23</v>
      </c>
      <c r="D86">
        <v>36</v>
      </c>
      <c r="E86" t="s">
        <v>3</v>
      </c>
      <c r="F86">
        <v>4</v>
      </c>
      <c r="G86">
        <v>3</v>
      </c>
      <c r="H86">
        <v>90</v>
      </c>
      <c r="I86">
        <v>132</v>
      </c>
      <c r="J86">
        <v>68.2</v>
      </c>
      <c r="K86">
        <v>780</v>
      </c>
      <c r="L86">
        <v>1</v>
      </c>
      <c r="M86">
        <v>0.8</v>
      </c>
      <c r="N86">
        <v>3</v>
      </c>
      <c r="O86">
        <v>2.2999999999999998</v>
      </c>
      <c r="P86">
        <v>34</v>
      </c>
      <c r="Q86">
        <v>47</v>
      </c>
      <c r="R86">
        <v>5.9</v>
      </c>
      <c r="S86">
        <v>8.6999999999999993</v>
      </c>
      <c r="T86">
        <v>195</v>
      </c>
      <c r="U86">
        <v>76.599999999999994</v>
      </c>
      <c r="V86">
        <v>13</v>
      </c>
      <c r="W86">
        <v>97</v>
      </c>
      <c r="X86">
        <v>9</v>
      </c>
      <c r="Y86">
        <v>4.71</v>
      </c>
      <c r="AB86" t="str">
        <f>Passing[[#This Row],[Player]]&amp;Passing[[#This Row],[Season]]</f>
        <v>Colt McCoy2022</v>
      </c>
    </row>
    <row r="87" spans="1:28">
      <c r="A87">
        <v>2022</v>
      </c>
      <c r="B87" t="s">
        <v>76</v>
      </c>
      <c r="C87" t="s">
        <v>13</v>
      </c>
      <c r="D87">
        <v>29</v>
      </c>
      <c r="E87" t="s">
        <v>3</v>
      </c>
      <c r="F87">
        <v>9</v>
      </c>
      <c r="G87">
        <v>5</v>
      </c>
      <c r="H87">
        <v>94</v>
      </c>
      <c r="I87">
        <v>162</v>
      </c>
      <c r="J87">
        <v>58</v>
      </c>
      <c r="K87">
        <v>1051</v>
      </c>
      <c r="L87">
        <v>5</v>
      </c>
      <c r="M87">
        <v>3.1</v>
      </c>
      <c r="N87">
        <v>3</v>
      </c>
      <c r="O87">
        <v>1.9</v>
      </c>
      <c r="P87">
        <v>52</v>
      </c>
      <c r="Q87">
        <v>46</v>
      </c>
      <c r="R87">
        <v>6.5</v>
      </c>
      <c r="S87">
        <v>11.2</v>
      </c>
      <c r="T87">
        <v>116.8</v>
      </c>
      <c r="U87">
        <v>80</v>
      </c>
      <c r="V87">
        <v>7</v>
      </c>
      <c r="W87">
        <v>49</v>
      </c>
      <c r="X87">
        <v>4.0999999999999996</v>
      </c>
      <c r="Y87">
        <v>5.93</v>
      </c>
      <c r="Z87">
        <v>0</v>
      </c>
      <c r="AA87">
        <v>2</v>
      </c>
      <c r="AB87" t="str">
        <f>Passing[[#This Row],[Player]]&amp;Passing[[#This Row],[Season]]</f>
        <v>Cooper Rush2022</v>
      </c>
    </row>
    <row r="88" spans="1:28">
      <c r="A88">
        <v>2022</v>
      </c>
      <c r="B88" t="s">
        <v>75</v>
      </c>
      <c r="C88" t="s">
        <v>37</v>
      </c>
      <c r="D88">
        <v>26</v>
      </c>
      <c r="E88" t="s">
        <v>3</v>
      </c>
      <c r="F88">
        <v>5</v>
      </c>
      <c r="G88">
        <v>2</v>
      </c>
      <c r="H88">
        <v>44</v>
      </c>
      <c r="I88">
        <v>76</v>
      </c>
      <c r="J88">
        <v>57.9</v>
      </c>
      <c r="K88">
        <v>663</v>
      </c>
      <c r="L88">
        <v>3</v>
      </c>
      <c r="M88">
        <v>3.9</v>
      </c>
      <c r="N88">
        <v>3</v>
      </c>
      <c r="O88">
        <v>3.9</v>
      </c>
      <c r="P88">
        <v>30</v>
      </c>
      <c r="Q88">
        <v>78</v>
      </c>
      <c r="R88">
        <v>8.6999999999999993</v>
      </c>
      <c r="S88">
        <v>15.1</v>
      </c>
      <c r="T88">
        <v>132.6</v>
      </c>
      <c r="U88">
        <v>83.4</v>
      </c>
      <c r="V88">
        <v>6</v>
      </c>
      <c r="W88">
        <v>28</v>
      </c>
      <c r="X88">
        <v>7.3</v>
      </c>
      <c r="Y88">
        <v>7.74</v>
      </c>
      <c r="AB88" t="str">
        <f>Passing[[#This Row],[Player]]&amp;Passing[[#This Row],[Season]]</f>
        <v>Gardner Minshew II2022</v>
      </c>
    </row>
    <row r="89" spans="1:28">
      <c r="A89">
        <v>2021</v>
      </c>
      <c r="B89" t="s">
        <v>83</v>
      </c>
      <c r="C89" t="s">
        <v>51</v>
      </c>
      <c r="D89">
        <v>23</v>
      </c>
      <c r="E89" t="s">
        <v>3</v>
      </c>
      <c r="F89">
        <v>3</v>
      </c>
      <c r="G89">
        <v>2</v>
      </c>
      <c r="H89">
        <v>27</v>
      </c>
      <c r="I89">
        <v>60</v>
      </c>
      <c r="J89">
        <v>45</v>
      </c>
      <c r="K89">
        <v>210</v>
      </c>
      <c r="L89">
        <v>1</v>
      </c>
      <c r="M89">
        <v>1.7</v>
      </c>
      <c r="N89">
        <v>3</v>
      </c>
      <c r="O89">
        <v>5</v>
      </c>
      <c r="P89">
        <v>10</v>
      </c>
      <c r="Q89">
        <v>36</v>
      </c>
      <c r="R89">
        <v>3.5</v>
      </c>
      <c r="S89">
        <v>7.8</v>
      </c>
      <c r="T89">
        <v>70</v>
      </c>
      <c r="U89">
        <v>38.9</v>
      </c>
      <c r="V89">
        <v>6</v>
      </c>
      <c r="W89">
        <v>33</v>
      </c>
      <c r="X89">
        <v>9.1</v>
      </c>
      <c r="Y89">
        <v>2.68</v>
      </c>
      <c r="AB89" t="str">
        <f>Passing[[#This Row],[Player]]&amp;Passing[[#This Row],[Season]]</f>
        <v>Jake Fromm2021</v>
      </c>
    </row>
    <row r="90" spans="1:28">
      <c r="A90">
        <v>2021</v>
      </c>
      <c r="B90" t="s">
        <v>58</v>
      </c>
      <c r="C90" t="s">
        <v>960</v>
      </c>
      <c r="D90">
        <v>27</v>
      </c>
      <c r="E90" t="s">
        <v>3</v>
      </c>
      <c r="F90">
        <v>7</v>
      </c>
      <c r="G90">
        <v>7</v>
      </c>
      <c r="H90">
        <v>95</v>
      </c>
      <c r="I90">
        <v>161</v>
      </c>
      <c r="J90">
        <v>59</v>
      </c>
      <c r="K90">
        <v>1170</v>
      </c>
      <c r="L90">
        <v>14</v>
      </c>
      <c r="M90">
        <v>8.6999999999999993</v>
      </c>
      <c r="N90">
        <v>3</v>
      </c>
      <c r="O90">
        <v>1.9</v>
      </c>
      <c r="P90">
        <v>56</v>
      </c>
      <c r="Q90">
        <v>72</v>
      </c>
      <c r="R90">
        <v>7.3</v>
      </c>
      <c r="S90">
        <v>12.3</v>
      </c>
      <c r="T90">
        <v>167.1</v>
      </c>
      <c r="U90">
        <v>102.8</v>
      </c>
      <c r="V90">
        <v>11</v>
      </c>
      <c r="W90">
        <v>69</v>
      </c>
      <c r="X90">
        <v>6.4</v>
      </c>
      <c r="Y90">
        <v>6.4</v>
      </c>
      <c r="Z90">
        <v>0</v>
      </c>
      <c r="AA90">
        <v>1</v>
      </c>
      <c r="AB90" t="str">
        <f>Passing[[#This Row],[Player]]&amp;Passing[[#This Row],[Season]]</f>
        <v>Jameis Winston2021</v>
      </c>
    </row>
    <row r="91" spans="1:28">
      <c r="A91">
        <v>2022</v>
      </c>
      <c r="B91" t="s">
        <v>840</v>
      </c>
      <c r="C91" t="s">
        <v>958</v>
      </c>
      <c r="D91">
        <v>26</v>
      </c>
      <c r="E91" t="s">
        <v>3</v>
      </c>
      <c r="F91">
        <v>5</v>
      </c>
      <c r="G91">
        <v>2</v>
      </c>
      <c r="H91">
        <v>53</v>
      </c>
      <c r="I91">
        <v>83</v>
      </c>
      <c r="J91">
        <v>63.9</v>
      </c>
      <c r="K91">
        <v>656</v>
      </c>
      <c r="L91">
        <v>4</v>
      </c>
      <c r="M91">
        <v>4.8</v>
      </c>
      <c r="N91">
        <v>3</v>
      </c>
      <c r="O91">
        <v>3.6</v>
      </c>
      <c r="P91">
        <v>32</v>
      </c>
      <c r="Q91">
        <v>60</v>
      </c>
      <c r="R91">
        <v>7.9</v>
      </c>
      <c r="S91">
        <v>12.4</v>
      </c>
      <c r="T91">
        <v>131.19999999999999</v>
      </c>
      <c r="U91">
        <v>89.2</v>
      </c>
      <c r="V91">
        <v>7</v>
      </c>
      <c r="W91">
        <v>47</v>
      </c>
      <c r="X91">
        <v>7.8</v>
      </c>
      <c r="Y91">
        <v>6.77</v>
      </c>
      <c r="AB91" t="str">
        <f>Passing[[#This Row],[Player]]&amp;Passing[[#This Row],[Season]]</f>
        <v>Jarrett Stidham2022</v>
      </c>
    </row>
    <row r="92" spans="1:28">
      <c r="A92">
        <v>2022</v>
      </c>
      <c r="B92" t="s">
        <v>79</v>
      </c>
      <c r="C92" t="s">
        <v>53</v>
      </c>
      <c r="D92">
        <v>37</v>
      </c>
      <c r="E92" t="s">
        <v>3</v>
      </c>
      <c r="F92">
        <v>5</v>
      </c>
      <c r="G92">
        <v>4</v>
      </c>
      <c r="H92">
        <v>110</v>
      </c>
      <c r="I92">
        <v>191</v>
      </c>
      <c r="J92">
        <v>57.6</v>
      </c>
      <c r="K92">
        <v>1051</v>
      </c>
      <c r="L92">
        <v>5</v>
      </c>
      <c r="M92">
        <v>2.6</v>
      </c>
      <c r="N92">
        <v>3</v>
      </c>
      <c r="O92">
        <v>1.6</v>
      </c>
      <c r="P92">
        <v>55</v>
      </c>
      <c r="Q92">
        <v>66</v>
      </c>
      <c r="R92">
        <v>5.5</v>
      </c>
      <c r="S92">
        <v>9.6</v>
      </c>
      <c r="T92">
        <v>210.2</v>
      </c>
      <c r="U92">
        <v>75.2</v>
      </c>
      <c r="V92">
        <v>10</v>
      </c>
      <c r="W92">
        <v>66</v>
      </c>
      <c r="X92">
        <v>5</v>
      </c>
      <c r="Y92">
        <v>4.9000000000000004</v>
      </c>
      <c r="Z92">
        <v>1</v>
      </c>
      <c r="AA92">
        <v>1</v>
      </c>
      <c r="AB92" t="str">
        <f>Passing[[#This Row],[Player]]&amp;Passing[[#This Row],[Season]]</f>
        <v>Joe Flacco2022</v>
      </c>
    </row>
    <row r="93" spans="1:28">
      <c r="A93">
        <v>2022</v>
      </c>
      <c r="B93" t="s">
        <v>111</v>
      </c>
      <c r="C93" t="s">
        <v>6</v>
      </c>
      <c r="D93">
        <v>27</v>
      </c>
      <c r="E93" t="s">
        <v>3</v>
      </c>
      <c r="F93">
        <v>3</v>
      </c>
      <c r="G93">
        <v>3</v>
      </c>
      <c r="H93">
        <v>38</v>
      </c>
      <c r="I93">
        <v>62</v>
      </c>
      <c r="J93">
        <v>61.3</v>
      </c>
      <c r="K93">
        <v>390</v>
      </c>
      <c r="L93">
        <v>1</v>
      </c>
      <c r="M93">
        <v>1.6</v>
      </c>
      <c r="N93">
        <v>3</v>
      </c>
      <c r="O93">
        <v>4.8</v>
      </c>
      <c r="P93">
        <v>19</v>
      </c>
      <c r="Q93">
        <v>30</v>
      </c>
      <c r="R93">
        <v>6.3</v>
      </c>
      <c r="S93">
        <v>10.3</v>
      </c>
      <c r="T93">
        <v>130</v>
      </c>
      <c r="U93">
        <v>64.599999999999994</v>
      </c>
      <c r="V93">
        <v>7</v>
      </c>
      <c r="W93">
        <v>49</v>
      </c>
      <c r="X93">
        <v>10.1</v>
      </c>
      <c r="Y93">
        <v>4.9400000000000004</v>
      </c>
      <c r="AB93" t="str">
        <f>Passing[[#This Row],[Player]]&amp;Passing[[#This Row],[Season]]</f>
        <v>John Wolford2022</v>
      </c>
    </row>
    <row r="94" spans="1:28">
      <c r="A94">
        <v>2021</v>
      </c>
      <c r="B94" t="s">
        <v>77</v>
      </c>
      <c r="C94" t="s">
        <v>955</v>
      </c>
      <c r="D94">
        <v>23</v>
      </c>
      <c r="E94" t="s">
        <v>3</v>
      </c>
      <c r="F94">
        <v>6</v>
      </c>
      <c r="G94">
        <v>1</v>
      </c>
      <c r="H94">
        <v>36</v>
      </c>
      <c r="I94">
        <v>62</v>
      </c>
      <c r="J94">
        <v>58.1</v>
      </c>
      <c r="K94">
        <v>411</v>
      </c>
      <c r="L94">
        <v>2</v>
      </c>
      <c r="M94">
        <v>3.2</v>
      </c>
      <c r="N94">
        <v>3</v>
      </c>
      <c r="O94">
        <v>4.8</v>
      </c>
      <c r="P94">
        <v>22</v>
      </c>
      <c r="Q94">
        <v>62</v>
      </c>
      <c r="R94">
        <v>6.6</v>
      </c>
      <c r="S94">
        <v>11.4</v>
      </c>
      <c r="T94">
        <v>68.5</v>
      </c>
      <c r="U94">
        <v>68.7</v>
      </c>
      <c r="V94">
        <v>3</v>
      </c>
      <c r="W94">
        <v>23</v>
      </c>
      <c r="X94">
        <v>4.5999999999999996</v>
      </c>
      <c r="Y94">
        <v>5.97</v>
      </c>
      <c r="AB94" t="str">
        <f>Passing[[#This Row],[Player]]&amp;Passing[[#This Row],[Season]]</f>
        <v>Jordan Love2021</v>
      </c>
    </row>
    <row r="95" spans="1:28">
      <c r="A95">
        <v>2022</v>
      </c>
      <c r="B95" t="s">
        <v>833</v>
      </c>
      <c r="C95" t="s">
        <v>27</v>
      </c>
      <c r="D95">
        <v>23</v>
      </c>
      <c r="E95" t="s">
        <v>3</v>
      </c>
      <c r="F95">
        <v>8</v>
      </c>
      <c r="G95">
        <v>3</v>
      </c>
      <c r="H95">
        <v>31</v>
      </c>
      <c r="I95">
        <v>61</v>
      </c>
      <c r="J95">
        <v>50.8</v>
      </c>
      <c r="K95">
        <v>276</v>
      </c>
      <c r="L95">
        <v>0</v>
      </c>
      <c r="M95">
        <v>0</v>
      </c>
      <c r="N95">
        <v>3</v>
      </c>
      <c r="O95">
        <v>4.9000000000000004</v>
      </c>
      <c r="P95">
        <v>11</v>
      </c>
      <c r="Q95">
        <v>48</v>
      </c>
      <c r="R95">
        <v>4.5</v>
      </c>
      <c r="S95">
        <v>8.9</v>
      </c>
      <c r="T95">
        <v>34.5</v>
      </c>
      <c r="U95">
        <v>42.8</v>
      </c>
      <c r="V95">
        <v>10</v>
      </c>
      <c r="W95">
        <v>49</v>
      </c>
      <c r="X95">
        <v>14.1</v>
      </c>
      <c r="Y95">
        <v>3.2</v>
      </c>
      <c r="AB95" t="str">
        <f>Passing[[#This Row],[Player]]&amp;Passing[[#This Row],[Season]]</f>
        <v>Malik Willis2022</v>
      </c>
    </row>
    <row r="96" spans="1:28">
      <c r="A96">
        <v>2021</v>
      </c>
      <c r="B96" t="s">
        <v>78</v>
      </c>
      <c r="C96" t="s">
        <v>49</v>
      </c>
      <c r="D96">
        <v>26</v>
      </c>
      <c r="E96" t="s">
        <v>3</v>
      </c>
      <c r="F96">
        <v>5</v>
      </c>
      <c r="G96">
        <v>1</v>
      </c>
      <c r="H96">
        <v>36</v>
      </c>
      <c r="I96">
        <v>66</v>
      </c>
      <c r="J96">
        <v>54.5</v>
      </c>
      <c r="K96">
        <v>362</v>
      </c>
      <c r="L96">
        <v>1</v>
      </c>
      <c r="M96">
        <v>1.5</v>
      </c>
      <c r="N96">
        <v>3</v>
      </c>
      <c r="O96">
        <v>4.5</v>
      </c>
      <c r="P96">
        <v>19</v>
      </c>
      <c r="Q96">
        <v>24</v>
      </c>
      <c r="R96">
        <v>5.5</v>
      </c>
      <c r="S96">
        <v>10.1</v>
      </c>
      <c r="T96">
        <v>72.400000000000006</v>
      </c>
      <c r="U96">
        <v>56.5</v>
      </c>
      <c r="V96">
        <v>7</v>
      </c>
      <c r="W96">
        <v>47</v>
      </c>
      <c r="X96">
        <v>9.6</v>
      </c>
      <c r="Y96">
        <v>4.32</v>
      </c>
      <c r="AB96" t="str">
        <f>Passing[[#This Row],[Player]]&amp;Passing[[#This Row],[Season]]</f>
        <v>P.J. Walker2021</v>
      </c>
    </row>
    <row r="97" spans="1:28">
      <c r="A97">
        <v>2022</v>
      </c>
      <c r="B97" t="s">
        <v>78</v>
      </c>
      <c r="C97" t="s">
        <v>49</v>
      </c>
      <c r="D97">
        <v>27</v>
      </c>
      <c r="E97" t="s">
        <v>3</v>
      </c>
      <c r="F97">
        <v>6</v>
      </c>
      <c r="G97">
        <v>5</v>
      </c>
      <c r="H97">
        <v>63</v>
      </c>
      <c r="I97">
        <v>106</v>
      </c>
      <c r="J97">
        <v>59.4</v>
      </c>
      <c r="K97">
        <v>731</v>
      </c>
      <c r="L97">
        <v>3</v>
      </c>
      <c r="M97">
        <v>2.8</v>
      </c>
      <c r="N97">
        <v>3</v>
      </c>
      <c r="O97">
        <v>2.8</v>
      </c>
      <c r="P97">
        <v>30</v>
      </c>
      <c r="Q97">
        <v>62</v>
      </c>
      <c r="R97">
        <v>6.9</v>
      </c>
      <c r="S97">
        <v>11.6</v>
      </c>
      <c r="T97">
        <v>121.8</v>
      </c>
      <c r="U97">
        <v>78</v>
      </c>
      <c r="V97">
        <v>7</v>
      </c>
      <c r="W97">
        <v>46</v>
      </c>
      <c r="X97">
        <v>6.2</v>
      </c>
      <c r="Y97">
        <v>6.06</v>
      </c>
      <c r="AB97" t="str">
        <f>Passing[[#This Row],[Player]]&amp;Passing[[#This Row],[Season]]</f>
        <v>P.J. Walker2022</v>
      </c>
    </row>
    <row r="98" spans="1:28">
      <c r="A98">
        <v>2022</v>
      </c>
      <c r="B98" t="s">
        <v>48</v>
      </c>
      <c r="C98" t="s">
        <v>49</v>
      </c>
      <c r="D98">
        <v>25</v>
      </c>
      <c r="E98" t="s">
        <v>3</v>
      </c>
      <c r="F98">
        <v>6</v>
      </c>
      <c r="G98">
        <v>6</v>
      </c>
      <c r="H98">
        <v>82</v>
      </c>
      <c r="I98">
        <v>140</v>
      </c>
      <c r="J98">
        <v>58.6</v>
      </c>
      <c r="K98">
        <v>1143</v>
      </c>
      <c r="L98">
        <v>7</v>
      </c>
      <c r="M98">
        <v>5</v>
      </c>
      <c r="N98">
        <v>3</v>
      </c>
      <c r="O98">
        <v>2.1</v>
      </c>
      <c r="P98">
        <v>57</v>
      </c>
      <c r="Q98">
        <v>52</v>
      </c>
      <c r="R98">
        <v>8.1999999999999993</v>
      </c>
      <c r="S98">
        <v>13.9</v>
      </c>
      <c r="T98">
        <v>190.5</v>
      </c>
      <c r="U98">
        <v>92.6</v>
      </c>
      <c r="V98">
        <v>10</v>
      </c>
      <c r="W98">
        <v>78</v>
      </c>
      <c r="X98">
        <v>6.7</v>
      </c>
      <c r="Y98">
        <v>7.1</v>
      </c>
      <c r="Z98">
        <v>0</v>
      </c>
      <c r="AA98">
        <v>1</v>
      </c>
      <c r="AB98" t="str">
        <f>Passing[[#This Row],[Player]]&amp;Passing[[#This Row],[Season]]</f>
        <v>Sam Darnold2022</v>
      </c>
    </row>
    <row r="99" spans="1:28">
      <c r="A99">
        <v>2022</v>
      </c>
      <c r="B99" t="s">
        <v>289</v>
      </c>
      <c r="C99" t="s">
        <v>31</v>
      </c>
      <c r="D99">
        <v>24</v>
      </c>
      <c r="E99" t="s">
        <v>3</v>
      </c>
      <c r="F99">
        <v>4</v>
      </c>
      <c r="G99">
        <v>3</v>
      </c>
      <c r="H99">
        <v>64</v>
      </c>
      <c r="I99">
        <v>101</v>
      </c>
      <c r="J99">
        <v>63.4</v>
      </c>
      <c r="K99">
        <v>573</v>
      </c>
      <c r="L99">
        <v>3</v>
      </c>
      <c r="M99">
        <v>3</v>
      </c>
      <c r="N99">
        <v>3</v>
      </c>
      <c r="O99">
        <v>3</v>
      </c>
      <c r="P99">
        <v>28</v>
      </c>
      <c r="Q99">
        <v>47</v>
      </c>
      <c r="R99">
        <v>5.7</v>
      </c>
      <c r="S99">
        <v>9</v>
      </c>
      <c r="T99">
        <v>143.30000000000001</v>
      </c>
      <c r="U99">
        <v>76.099999999999994</v>
      </c>
      <c r="V99">
        <v>14</v>
      </c>
      <c r="W99">
        <v>87</v>
      </c>
      <c r="X99">
        <v>12.2</v>
      </c>
      <c r="Y99">
        <v>4.2300000000000004</v>
      </c>
      <c r="AB99" t="str">
        <f>Passing[[#This Row],[Player]]&amp;Passing[[#This Row],[Season]]</f>
        <v>Sam Ehlinger2022</v>
      </c>
    </row>
    <row r="100" spans="1:28">
      <c r="A100">
        <v>2022</v>
      </c>
      <c r="B100" t="s">
        <v>841</v>
      </c>
      <c r="C100" t="s">
        <v>47</v>
      </c>
      <c r="D100">
        <v>25</v>
      </c>
      <c r="E100" t="s">
        <v>3</v>
      </c>
      <c r="F100">
        <v>7</v>
      </c>
      <c r="G100">
        <v>2</v>
      </c>
      <c r="H100">
        <v>60</v>
      </c>
      <c r="I100">
        <v>105</v>
      </c>
      <c r="J100">
        <v>57.1</v>
      </c>
      <c r="K100">
        <v>534</v>
      </c>
      <c r="L100">
        <v>1</v>
      </c>
      <c r="M100">
        <v>1</v>
      </c>
      <c r="N100">
        <v>3</v>
      </c>
      <c r="O100">
        <v>2.9</v>
      </c>
      <c r="P100">
        <v>26</v>
      </c>
      <c r="Q100">
        <v>32</v>
      </c>
      <c r="R100">
        <v>5.0999999999999996</v>
      </c>
      <c r="S100">
        <v>8.9</v>
      </c>
      <c r="T100">
        <v>76.3</v>
      </c>
      <c r="U100">
        <v>62.2</v>
      </c>
      <c r="V100">
        <v>6</v>
      </c>
      <c r="W100">
        <v>40</v>
      </c>
      <c r="X100">
        <v>5.4</v>
      </c>
      <c r="Y100">
        <v>4.45</v>
      </c>
      <c r="Z100">
        <v>0</v>
      </c>
      <c r="AA100">
        <v>1</v>
      </c>
      <c r="AB100" t="str">
        <f>Passing[[#This Row],[Player]]&amp;Passing[[#This Row],[Season]]</f>
        <v>Skylar Thompson2022</v>
      </c>
    </row>
    <row r="101" spans="1:28">
      <c r="A101">
        <v>2021</v>
      </c>
      <c r="B101" t="s">
        <v>60</v>
      </c>
      <c r="C101" t="s">
        <v>960</v>
      </c>
      <c r="D101">
        <v>30</v>
      </c>
      <c r="E101" t="s">
        <v>3</v>
      </c>
      <c r="F101">
        <v>6</v>
      </c>
      <c r="G101">
        <v>4</v>
      </c>
      <c r="H101">
        <v>108</v>
      </c>
      <c r="I101">
        <v>188</v>
      </c>
      <c r="J101">
        <v>57.4</v>
      </c>
      <c r="K101">
        <v>1154</v>
      </c>
      <c r="L101">
        <v>11</v>
      </c>
      <c r="M101">
        <v>5.9</v>
      </c>
      <c r="N101">
        <v>3</v>
      </c>
      <c r="O101">
        <v>1.6</v>
      </c>
      <c r="P101">
        <v>61</v>
      </c>
      <c r="Q101">
        <v>46</v>
      </c>
      <c r="R101">
        <v>6.1</v>
      </c>
      <c r="S101">
        <v>10.7</v>
      </c>
      <c r="T101">
        <v>192.3</v>
      </c>
      <c r="U101">
        <v>88.4</v>
      </c>
      <c r="V101">
        <v>9</v>
      </c>
      <c r="W101">
        <v>64</v>
      </c>
      <c r="X101">
        <v>4.5999999999999996</v>
      </c>
      <c r="Y101">
        <v>5.53</v>
      </c>
      <c r="Z101">
        <v>1</v>
      </c>
      <c r="AA101">
        <v>1</v>
      </c>
      <c r="AB101" t="str">
        <f>Passing[[#This Row],[Player]]&amp;Passing[[#This Row],[Season]]</f>
        <v>Trevor Siemian2021</v>
      </c>
    </row>
    <row r="102" spans="1:28">
      <c r="A102">
        <v>2022</v>
      </c>
      <c r="B102" t="s">
        <v>61</v>
      </c>
      <c r="C102" t="s">
        <v>43</v>
      </c>
      <c r="D102">
        <v>24</v>
      </c>
      <c r="E102" t="s">
        <v>3</v>
      </c>
      <c r="F102">
        <v>6</v>
      </c>
      <c r="G102">
        <v>4</v>
      </c>
      <c r="H102">
        <v>75</v>
      </c>
      <c r="I102">
        <v>112</v>
      </c>
      <c r="J102">
        <v>67</v>
      </c>
      <c r="K102">
        <v>658</v>
      </c>
      <c r="L102">
        <v>2</v>
      </c>
      <c r="M102">
        <v>1.8</v>
      </c>
      <c r="N102">
        <v>3</v>
      </c>
      <c r="O102">
        <v>2.7</v>
      </c>
      <c r="P102">
        <v>31</v>
      </c>
      <c r="Q102">
        <v>40</v>
      </c>
      <c r="R102">
        <v>5.9</v>
      </c>
      <c r="S102">
        <v>8.8000000000000007</v>
      </c>
      <c r="T102">
        <v>109.7</v>
      </c>
      <c r="U102">
        <v>77.2</v>
      </c>
      <c r="V102">
        <v>7</v>
      </c>
      <c r="W102">
        <v>34</v>
      </c>
      <c r="X102">
        <v>5.9</v>
      </c>
      <c r="Y102">
        <v>5.24</v>
      </c>
      <c r="Z102">
        <v>1</v>
      </c>
      <c r="AA102">
        <v>1</v>
      </c>
      <c r="AB102" t="str">
        <f>Passing[[#This Row],[Player]]&amp;Passing[[#This Row],[Season]]</f>
        <v>Tyler Huntley2022</v>
      </c>
    </row>
    <row r="103" spans="1:28">
      <c r="A103">
        <v>2022</v>
      </c>
      <c r="B103" t="s">
        <v>848</v>
      </c>
      <c r="C103" t="s">
        <v>43</v>
      </c>
      <c r="D103">
        <v>24</v>
      </c>
      <c r="E103" t="s">
        <v>3</v>
      </c>
      <c r="F103">
        <v>2</v>
      </c>
      <c r="G103">
        <v>1</v>
      </c>
      <c r="H103">
        <v>22</v>
      </c>
      <c r="I103">
        <v>49</v>
      </c>
      <c r="J103">
        <v>44.9</v>
      </c>
      <c r="K103">
        <v>302</v>
      </c>
      <c r="L103">
        <v>0</v>
      </c>
      <c r="M103">
        <v>0</v>
      </c>
      <c r="N103">
        <v>2</v>
      </c>
      <c r="O103">
        <v>4.0999999999999996</v>
      </c>
      <c r="P103">
        <v>13</v>
      </c>
      <c r="Q103">
        <v>47</v>
      </c>
      <c r="R103">
        <v>6.2</v>
      </c>
      <c r="S103">
        <v>13.7</v>
      </c>
      <c r="T103">
        <v>151</v>
      </c>
      <c r="U103">
        <v>48.2</v>
      </c>
      <c r="V103">
        <v>5</v>
      </c>
      <c r="W103">
        <v>14</v>
      </c>
      <c r="X103">
        <v>9.3000000000000007</v>
      </c>
      <c r="Y103">
        <v>5.33</v>
      </c>
      <c r="AB103" t="str">
        <f>Passing[[#This Row],[Player]]&amp;Passing[[#This Row],[Season]]</f>
        <v>Anthony Brown2022</v>
      </c>
    </row>
    <row r="104" spans="1:28">
      <c r="A104">
        <v>2022</v>
      </c>
      <c r="B104" t="s">
        <v>835</v>
      </c>
      <c r="C104" t="s">
        <v>6</v>
      </c>
      <c r="D104">
        <v>26</v>
      </c>
      <c r="E104" t="s">
        <v>3</v>
      </c>
      <c r="F104">
        <v>5</v>
      </c>
      <c r="G104">
        <v>1</v>
      </c>
      <c r="H104">
        <v>19</v>
      </c>
      <c r="I104">
        <v>34</v>
      </c>
      <c r="J104">
        <v>55.9</v>
      </c>
      <c r="K104">
        <v>161</v>
      </c>
      <c r="L104">
        <v>1</v>
      </c>
      <c r="M104">
        <v>2.9</v>
      </c>
      <c r="N104">
        <v>2</v>
      </c>
      <c r="O104">
        <v>5.9</v>
      </c>
      <c r="P104">
        <v>10</v>
      </c>
      <c r="Q104">
        <v>20</v>
      </c>
      <c r="R104">
        <v>4.7</v>
      </c>
      <c r="S104">
        <v>8.5</v>
      </c>
      <c r="T104">
        <v>32.200000000000003</v>
      </c>
      <c r="U104">
        <v>53.7</v>
      </c>
      <c r="V104">
        <v>6</v>
      </c>
      <c r="W104">
        <v>50</v>
      </c>
      <c r="X104">
        <v>15</v>
      </c>
      <c r="Y104">
        <v>2.78</v>
      </c>
      <c r="AB104" t="str">
        <f>Passing[[#This Row],[Player]]&amp;Passing[[#This Row],[Season]]</f>
        <v>Bryce Perkins2022</v>
      </c>
    </row>
    <row r="105" spans="1:28">
      <c r="A105">
        <v>2022</v>
      </c>
      <c r="B105" t="s">
        <v>327</v>
      </c>
      <c r="C105" t="s">
        <v>23</v>
      </c>
      <c r="D105">
        <v>27</v>
      </c>
      <c r="E105" t="s">
        <v>3</v>
      </c>
      <c r="F105">
        <v>2</v>
      </c>
      <c r="G105">
        <v>2</v>
      </c>
      <c r="H105">
        <v>38</v>
      </c>
      <c r="I105">
        <v>58</v>
      </c>
      <c r="J105">
        <v>65.5</v>
      </c>
      <c r="K105">
        <v>402</v>
      </c>
      <c r="L105">
        <v>2</v>
      </c>
      <c r="M105">
        <v>3.4</v>
      </c>
      <c r="N105">
        <v>2</v>
      </c>
      <c r="O105">
        <v>3.4</v>
      </c>
      <c r="P105">
        <v>18</v>
      </c>
      <c r="Q105">
        <v>77</v>
      </c>
      <c r="R105">
        <v>6.9</v>
      </c>
      <c r="S105">
        <v>10.6</v>
      </c>
      <c r="T105">
        <v>201</v>
      </c>
      <c r="U105">
        <v>82.7</v>
      </c>
      <c r="V105">
        <v>5</v>
      </c>
      <c r="W105">
        <v>24</v>
      </c>
      <c r="X105">
        <v>7.9</v>
      </c>
      <c r="Y105">
        <v>6</v>
      </c>
      <c r="AB105" t="str">
        <f>Passing[[#This Row],[Player]]&amp;Passing[[#This Row],[Season]]</f>
        <v>David Blough2022</v>
      </c>
    </row>
    <row r="106" spans="1:28">
      <c r="A106">
        <v>2021</v>
      </c>
      <c r="B106" t="s">
        <v>66</v>
      </c>
      <c r="C106" t="s">
        <v>40</v>
      </c>
      <c r="D106">
        <v>25</v>
      </c>
      <c r="E106" t="s">
        <v>3</v>
      </c>
      <c r="F106">
        <v>6</v>
      </c>
      <c r="G106">
        <v>3</v>
      </c>
      <c r="H106">
        <v>67</v>
      </c>
      <c r="I106">
        <v>111</v>
      </c>
      <c r="J106">
        <v>60.4</v>
      </c>
      <c r="K106">
        <v>787</v>
      </c>
      <c r="L106">
        <v>2</v>
      </c>
      <c r="M106">
        <v>1.8</v>
      </c>
      <c r="N106">
        <v>2</v>
      </c>
      <c r="O106">
        <v>1.8</v>
      </c>
      <c r="P106">
        <v>32</v>
      </c>
      <c r="Q106">
        <v>44</v>
      </c>
      <c r="R106">
        <v>7.1</v>
      </c>
      <c r="S106">
        <v>11.7</v>
      </c>
      <c r="T106">
        <v>131.19999999999999</v>
      </c>
      <c r="U106">
        <v>80.400000000000006</v>
      </c>
      <c r="V106">
        <v>9</v>
      </c>
      <c r="W106">
        <v>52</v>
      </c>
      <c r="X106">
        <v>7.5</v>
      </c>
      <c r="Y106">
        <v>6.13</v>
      </c>
      <c r="AB106" t="str">
        <f>Passing[[#This Row],[Player]]&amp;Passing[[#This Row],[Season]]</f>
        <v>Drew Lock2021</v>
      </c>
    </row>
    <row r="107" spans="1:28">
      <c r="A107">
        <v>2021</v>
      </c>
      <c r="B107" t="s">
        <v>88</v>
      </c>
      <c r="C107" t="s">
        <v>960</v>
      </c>
      <c r="D107">
        <v>23</v>
      </c>
      <c r="E107" t="s">
        <v>3</v>
      </c>
      <c r="F107">
        <v>1</v>
      </c>
      <c r="G107">
        <v>1</v>
      </c>
      <c r="H107">
        <v>12</v>
      </c>
      <c r="I107">
        <v>20</v>
      </c>
      <c r="J107">
        <v>60</v>
      </c>
      <c r="K107">
        <v>135</v>
      </c>
      <c r="L107">
        <v>0</v>
      </c>
      <c r="M107">
        <v>0</v>
      </c>
      <c r="N107">
        <v>2</v>
      </c>
      <c r="O107">
        <v>10</v>
      </c>
      <c r="P107">
        <v>5</v>
      </c>
      <c r="Q107">
        <v>56</v>
      </c>
      <c r="R107">
        <v>6.8</v>
      </c>
      <c r="S107">
        <v>11.3</v>
      </c>
      <c r="T107">
        <v>135</v>
      </c>
      <c r="U107">
        <v>40.6</v>
      </c>
      <c r="V107">
        <v>8</v>
      </c>
      <c r="W107">
        <v>54</v>
      </c>
      <c r="X107">
        <v>28.6</v>
      </c>
      <c r="Y107">
        <v>2.89</v>
      </c>
      <c r="AB107" t="str">
        <f>Passing[[#This Row],[Player]]&amp;Passing[[#This Row],[Season]]</f>
        <v>Ian Book2021</v>
      </c>
    </row>
    <row r="108" spans="1:28">
      <c r="A108">
        <v>2021</v>
      </c>
      <c r="B108" t="s">
        <v>70</v>
      </c>
      <c r="C108" t="s">
        <v>71</v>
      </c>
      <c r="D108">
        <v>35</v>
      </c>
      <c r="E108" t="s">
        <v>3</v>
      </c>
      <c r="F108">
        <v>4</v>
      </c>
      <c r="G108">
        <v>1</v>
      </c>
      <c r="H108">
        <v>57</v>
      </c>
      <c r="I108">
        <v>85</v>
      </c>
      <c r="J108">
        <v>67.099999999999994</v>
      </c>
      <c r="K108">
        <v>638</v>
      </c>
      <c r="L108">
        <v>5</v>
      </c>
      <c r="M108">
        <v>5.9</v>
      </c>
      <c r="N108">
        <v>2</v>
      </c>
      <c r="O108">
        <v>2.4</v>
      </c>
      <c r="P108">
        <v>39</v>
      </c>
      <c r="Q108">
        <v>28</v>
      </c>
      <c r="R108">
        <v>7.5</v>
      </c>
      <c r="S108">
        <v>11.2</v>
      </c>
      <c r="T108">
        <v>159.5</v>
      </c>
      <c r="U108">
        <v>99</v>
      </c>
      <c r="V108">
        <v>3</v>
      </c>
      <c r="W108">
        <v>23</v>
      </c>
      <c r="X108">
        <v>3.4</v>
      </c>
      <c r="Y108">
        <v>6.99</v>
      </c>
      <c r="AB108" t="str">
        <f>Passing[[#This Row],[Player]]&amp;Passing[[#This Row],[Season]]</f>
        <v>Josh Johnson2021</v>
      </c>
    </row>
    <row r="109" spans="1:28">
      <c r="A109">
        <v>2021</v>
      </c>
      <c r="B109" t="s">
        <v>103</v>
      </c>
      <c r="C109" t="s">
        <v>19</v>
      </c>
      <c r="D109">
        <v>24</v>
      </c>
      <c r="E109" t="s">
        <v>3</v>
      </c>
      <c r="F109">
        <v>4</v>
      </c>
      <c r="G109">
        <v>0</v>
      </c>
      <c r="H109">
        <v>2</v>
      </c>
      <c r="I109">
        <v>11</v>
      </c>
      <c r="J109">
        <v>18.2</v>
      </c>
      <c r="K109">
        <v>19</v>
      </c>
      <c r="L109">
        <v>0</v>
      </c>
      <c r="M109">
        <v>0</v>
      </c>
      <c r="N109">
        <v>2</v>
      </c>
      <c r="O109">
        <v>18.2</v>
      </c>
      <c r="P109">
        <v>1</v>
      </c>
      <c r="Q109">
        <v>14</v>
      </c>
      <c r="R109">
        <v>1.7</v>
      </c>
      <c r="S109">
        <v>9.5</v>
      </c>
      <c r="T109">
        <v>4.8</v>
      </c>
      <c r="U109">
        <v>0</v>
      </c>
      <c r="V109">
        <v>0</v>
      </c>
      <c r="W109">
        <v>0</v>
      </c>
      <c r="X109">
        <v>0</v>
      </c>
      <c r="Y109">
        <v>1.73</v>
      </c>
      <c r="AB109" t="str">
        <f>Passing[[#This Row],[Player]]&amp;Passing[[#This Row],[Season]]</f>
        <v>Josh Rosen2021</v>
      </c>
    </row>
    <row r="110" spans="1:28">
      <c r="A110">
        <v>2022</v>
      </c>
      <c r="B110" t="s">
        <v>843</v>
      </c>
      <c r="C110" t="s">
        <v>27</v>
      </c>
      <c r="D110">
        <v>27</v>
      </c>
      <c r="E110" t="s">
        <v>3</v>
      </c>
      <c r="F110">
        <v>2</v>
      </c>
      <c r="G110">
        <v>2</v>
      </c>
      <c r="H110">
        <v>40</v>
      </c>
      <c r="I110">
        <v>68</v>
      </c>
      <c r="J110">
        <v>58.8</v>
      </c>
      <c r="K110">
        <v>411</v>
      </c>
      <c r="L110">
        <v>2</v>
      </c>
      <c r="M110">
        <v>2.9</v>
      </c>
      <c r="N110">
        <v>2</v>
      </c>
      <c r="O110">
        <v>2.9</v>
      </c>
      <c r="P110">
        <v>25</v>
      </c>
      <c r="Q110">
        <v>39</v>
      </c>
      <c r="R110">
        <v>6</v>
      </c>
      <c r="S110">
        <v>10.3</v>
      </c>
      <c r="T110">
        <v>205.5</v>
      </c>
      <c r="U110">
        <v>73.8</v>
      </c>
      <c r="V110">
        <v>6</v>
      </c>
      <c r="W110">
        <v>26</v>
      </c>
      <c r="X110">
        <v>8.1</v>
      </c>
      <c r="Y110">
        <v>5.2</v>
      </c>
      <c r="AB110" t="str">
        <f>Passing[[#This Row],[Player]]&amp;Passing[[#This Row],[Season]]</f>
        <v>Joshua Dobbs2022</v>
      </c>
    </row>
    <row r="111" spans="1:28">
      <c r="A111">
        <v>2022</v>
      </c>
      <c r="B111" t="s">
        <v>73</v>
      </c>
      <c r="C111" t="s">
        <v>55</v>
      </c>
      <c r="D111">
        <v>28</v>
      </c>
      <c r="E111" t="s">
        <v>3</v>
      </c>
      <c r="F111">
        <v>1</v>
      </c>
      <c r="G111">
        <v>0</v>
      </c>
      <c r="H111">
        <v>2</v>
      </c>
      <c r="I111">
        <v>8</v>
      </c>
      <c r="J111">
        <v>25</v>
      </c>
      <c r="K111">
        <v>33</v>
      </c>
      <c r="L111">
        <v>0</v>
      </c>
      <c r="M111">
        <v>0</v>
      </c>
      <c r="N111">
        <v>2</v>
      </c>
      <c r="O111">
        <v>25</v>
      </c>
      <c r="P111">
        <v>2</v>
      </c>
      <c r="Q111">
        <v>17</v>
      </c>
      <c r="R111">
        <v>4.0999999999999996</v>
      </c>
      <c r="S111">
        <v>16.5</v>
      </c>
      <c r="T111">
        <v>33</v>
      </c>
      <c r="U111">
        <v>4.7</v>
      </c>
      <c r="V111">
        <v>0</v>
      </c>
      <c r="W111">
        <v>0</v>
      </c>
      <c r="X111">
        <v>0</v>
      </c>
      <c r="Y111">
        <v>4.13</v>
      </c>
      <c r="AB111" t="str">
        <f>Passing[[#This Row],[Player]]&amp;Passing[[#This Row],[Season]]</f>
        <v>Tim Boyle2022</v>
      </c>
    </row>
    <row r="112" spans="1:28">
      <c r="A112">
        <v>2021</v>
      </c>
      <c r="B112" t="s">
        <v>72</v>
      </c>
      <c r="C112" t="s">
        <v>961</v>
      </c>
      <c r="D112">
        <v>21</v>
      </c>
      <c r="E112" t="s">
        <v>3</v>
      </c>
      <c r="F112">
        <v>6</v>
      </c>
      <c r="G112">
        <v>2</v>
      </c>
      <c r="H112">
        <v>41</v>
      </c>
      <c r="I112">
        <v>71</v>
      </c>
      <c r="J112">
        <v>57.7</v>
      </c>
      <c r="K112">
        <v>603</v>
      </c>
      <c r="L112">
        <v>5</v>
      </c>
      <c r="M112">
        <v>7</v>
      </c>
      <c r="N112">
        <v>2</v>
      </c>
      <c r="O112">
        <v>2.8</v>
      </c>
      <c r="P112">
        <v>27</v>
      </c>
      <c r="Q112">
        <v>76</v>
      </c>
      <c r="R112">
        <v>8.5</v>
      </c>
      <c r="S112">
        <v>14.7</v>
      </c>
      <c r="T112">
        <v>100.5</v>
      </c>
      <c r="U112">
        <v>97.3</v>
      </c>
      <c r="V112">
        <v>4</v>
      </c>
      <c r="W112">
        <v>15</v>
      </c>
      <c r="X112">
        <v>5.3</v>
      </c>
      <c r="Y112">
        <v>7.84</v>
      </c>
      <c r="AB112" t="str">
        <f>Passing[[#This Row],[Player]]&amp;Passing[[#This Row],[Season]]</f>
        <v>Trey Lance2021</v>
      </c>
    </row>
    <row r="113" spans="1:28">
      <c r="A113">
        <v>2022</v>
      </c>
      <c r="B113" t="s">
        <v>382</v>
      </c>
      <c r="C113" t="s">
        <v>42</v>
      </c>
      <c r="D113">
        <v>28</v>
      </c>
      <c r="E113" t="s">
        <v>91</v>
      </c>
      <c r="F113">
        <v>17</v>
      </c>
      <c r="G113">
        <v>17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B113" t="str">
        <f>Passing[[#This Row],[Player]]&amp;Passing[[#This Row],[Season]]</f>
        <v>Amari Cooper2022</v>
      </c>
    </row>
    <row r="114" spans="1:28">
      <c r="A114">
        <v>2022</v>
      </c>
      <c r="B114" t="s">
        <v>99</v>
      </c>
      <c r="C114" t="s">
        <v>956</v>
      </c>
      <c r="D114">
        <v>29</v>
      </c>
      <c r="E114" t="s">
        <v>3</v>
      </c>
      <c r="F114">
        <v>4</v>
      </c>
      <c r="G114">
        <v>0</v>
      </c>
      <c r="H114">
        <v>7</v>
      </c>
      <c r="I114">
        <v>11</v>
      </c>
      <c r="J114">
        <v>63.6</v>
      </c>
      <c r="K114">
        <v>35</v>
      </c>
      <c r="L114">
        <v>0</v>
      </c>
      <c r="M114">
        <v>0</v>
      </c>
      <c r="N114">
        <v>1</v>
      </c>
      <c r="O114">
        <v>9.1</v>
      </c>
      <c r="P114">
        <v>2</v>
      </c>
      <c r="Q114">
        <v>11</v>
      </c>
      <c r="R114">
        <v>3.2</v>
      </c>
      <c r="S114">
        <v>5</v>
      </c>
      <c r="T114">
        <v>8.8000000000000007</v>
      </c>
      <c r="U114">
        <v>30.5</v>
      </c>
      <c r="V114">
        <v>1</v>
      </c>
      <c r="W114">
        <v>5</v>
      </c>
      <c r="X114">
        <v>8.3000000000000007</v>
      </c>
      <c r="Y114">
        <v>2.5</v>
      </c>
      <c r="AB114" t="str">
        <f>Passing[[#This Row],[Player]]&amp;Passing[[#This Row],[Season]]</f>
        <v>C.J. Beathard2022</v>
      </c>
    </row>
    <row r="115" spans="1:28">
      <c r="A115">
        <v>2021</v>
      </c>
      <c r="B115" t="s">
        <v>74</v>
      </c>
      <c r="C115" t="s">
        <v>42</v>
      </c>
      <c r="D115">
        <v>33</v>
      </c>
      <c r="E115" t="s">
        <v>3</v>
      </c>
      <c r="F115">
        <v>7</v>
      </c>
      <c r="G115">
        <v>2</v>
      </c>
      <c r="H115">
        <v>47</v>
      </c>
      <c r="I115">
        <v>72</v>
      </c>
      <c r="J115">
        <v>65.3</v>
      </c>
      <c r="K115">
        <v>462</v>
      </c>
      <c r="L115">
        <v>3</v>
      </c>
      <c r="M115">
        <v>4.2</v>
      </c>
      <c r="N115">
        <v>1</v>
      </c>
      <c r="O115">
        <v>1.4</v>
      </c>
      <c r="P115">
        <v>25</v>
      </c>
      <c r="Q115">
        <v>34</v>
      </c>
      <c r="R115">
        <v>6.4</v>
      </c>
      <c r="S115">
        <v>9.8000000000000007</v>
      </c>
      <c r="T115">
        <v>66</v>
      </c>
      <c r="U115">
        <v>91.3</v>
      </c>
      <c r="V115">
        <v>5</v>
      </c>
      <c r="W115">
        <v>29</v>
      </c>
      <c r="X115">
        <v>6.5</v>
      </c>
      <c r="Y115">
        <v>5.62</v>
      </c>
      <c r="AB115" t="str">
        <f>Passing[[#This Row],[Player]]&amp;Passing[[#This Row],[Season]]</f>
        <v>Case Keenum2021</v>
      </c>
    </row>
    <row r="116" spans="1:28">
      <c r="A116">
        <v>2021</v>
      </c>
      <c r="B116" t="s">
        <v>67</v>
      </c>
      <c r="C116" t="s">
        <v>23</v>
      </c>
      <c r="D116">
        <v>35</v>
      </c>
      <c r="E116" t="s">
        <v>3</v>
      </c>
      <c r="F116">
        <v>8</v>
      </c>
      <c r="G116">
        <v>3</v>
      </c>
      <c r="H116">
        <v>74</v>
      </c>
      <c r="I116">
        <v>99</v>
      </c>
      <c r="J116">
        <v>74.7</v>
      </c>
      <c r="K116">
        <v>740</v>
      </c>
      <c r="L116">
        <v>3</v>
      </c>
      <c r="M116">
        <v>3</v>
      </c>
      <c r="N116">
        <v>1</v>
      </c>
      <c r="O116">
        <v>1</v>
      </c>
      <c r="P116">
        <v>39</v>
      </c>
      <c r="Q116">
        <v>50</v>
      </c>
      <c r="R116">
        <v>7.5</v>
      </c>
      <c r="S116">
        <v>10</v>
      </c>
      <c r="T116">
        <v>92.5</v>
      </c>
      <c r="U116">
        <v>101.4</v>
      </c>
      <c r="V116">
        <v>6</v>
      </c>
      <c r="W116">
        <v>40</v>
      </c>
      <c r="X116">
        <v>5.7</v>
      </c>
      <c r="Y116">
        <v>6.67</v>
      </c>
      <c r="AB116" t="str">
        <f>Passing[[#This Row],[Player]]&amp;Passing[[#This Row],[Season]]</f>
        <v>Colt McCoy2021</v>
      </c>
    </row>
    <row r="117" spans="1:28">
      <c r="A117">
        <v>2021</v>
      </c>
      <c r="B117" t="s">
        <v>76</v>
      </c>
      <c r="C117" t="s">
        <v>13</v>
      </c>
      <c r="D117">
        <v>28</v>
      </c>
      <c r="E117" t="s">
        <v>3</v>
      </c>
      <c r="F117">
        <v>5</v>
      </c>
      <c r="G117">
        <v>1</v>
      </c>
      <c r="H117">
        <v>30</v>
      </c>
      <c r="I117">
        <v>47</v>
      </c>
      <c r="J117">
        <v>63.8</v>
      </c>
      <c r="K117">
        <v>422</v>
      </c>
      <c r="L117">
        <v>3</v>
      </c>
      <c r="M117">
        <v>6.4</v>
      </c>
      <c r="N117">
        <v>1</v>
      </c>
      <c r="O117">
        <v>2.1</v>
      </c>
      <c r="P117">
        <v>18</v>
      </c>
      <c r="Q117">
        <v>73</v>
      </c>
      <c r="R117">
        <v>9</v>
      </c>
      <c r="S117">
        <v>14.1</v>
      </c>
      <c r="T117">
        <v>84.4</v>
      </c>
      <c r="U117">
        <v>105.1</v>
      </c>
      <c r="V117">
        <v>3</v>
      </c>
      <c r="W117">
        <v>19</v>
      </c>
      <c r="X117">
        <v>6</v>
      </c>
      <c r="Y117">
        <v>8.06</v>
      </c>
      <c r="Z117">
        <v>1</v>
      </c>
      <c r="AA117">
        <v>1</v>
      </c>
      <c r="AB117" t="str">
        <f>Passing[[#This Row],[Player]]&amp;Passing[[#This Row],[Season]]</f>
        <v>Cooper Rush2021</v>
      </c>
    </row>
    <row r="118" spans="1:28">
      <c r="A118">
        <v>2021</v>
      </c>
      <c r="B118" t="s">
        <v>127</v>
      </c>
      <c r="C118" t="s">
        <v>55</v>
      </c>
      <c r="D118">
        <v>24</v>
      </c>
      <c r="E118" t="s">
        <v>109</v>
      </c>
      <c r="F118">
        <v>13</v>
      </c>
      <c r="G118">
        <v>13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100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 t="str">
        <f>Passing[[#This Row],[Player]]&amp;Passing[[#This Row],[Season]]</f>
        <v>David Montgomery2021</v>
      </c>
    </row>
    <row r="119" spans="1:28">
      <c r="A119">
        <v>2022</v>
      </c>
      <c r="B119" t="s">
        <v>212</v>
      </c>
      <c r="C119" t="s">
        <v>38</v>
      </c>
      <c r="D119">
        <v>24</v>
      </c>
      <c r="E119" t="s">
        <v>109</v>
      </c>
      <c r="F119">
        <v>15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100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B119" t="str">
        <f>Passing[[#This Row],[Player]]&amp;Passing[[#This Row],[Season]]</f>
        <v>DeeJay Dallas2022</v>
      </c>
    </row>
    <row r="120" spans="1:28">
      <c r="A120">
        <v>2021</v>
      </c>
      <c r="B120" t="s">
        <v>124</v>
      </c>
      <c r="C120" t="s">
        <v>19</v>
      </c>
      <c r="D120">
        <v>24</v>
      </c>
      <c r="E120" t="s">
        <v>3</v>
      </c>
      <c r="F120">
        <v>9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 t="str">
        <f>Passing[[#This Row],[Player]]&amp;Passing[[#This Row],[Season]]</f>
        <v>Feleipe Franks2021</v>
      </c>
    </row>
    <row r="121" spans="1:28">
      <c r="A121">
        <v>2021</v>
      </c>
      <c r="B121" t="s">
        <v>75</v>
      </c>
      <c r="C121" t="s">
        <v>37</v>
      </c>
      <c r="D121">
        <v>25</v>
      </c>
      <c r="E121" t="s">
        <v>3</v>
      </c>
      <c r="F121">
        <v>4</v>
      </c>
      <c r="G121">
        <v>2</v>
      </c>
      <c r="H121">
        <v>41</v>
      </c>
      <c r="I121">
        <v>60</v>
      </c>
      <c r="J121">
        <v>68.3</v>
      </c>
      <c r="K121">
        <v>439</v>
      </c>
      <c r="L121">
        <v>4</v>
      </c>
      <c r="M121">
        <v>6.7</v>
      </c>
      <c r="N121">
        <v>1</v>
      </c>
      <c r="O121">
        <v>1.7</v>
      </c>
      <c r="P121">
        <v>24</v>
      </c>
      <c r="Q121">
        <v>36</v>
      </c>
      <c r="R121">
        <v>7.3</v>
      </c>
      <c r="S121">
        <v>10.7</v>
      </c>
      <c r="T121">
        <v>109.8</v>
      </c>
      <c r="U121">
        <v>104.8</v>
      </c>
      <c r="V121">
        <v>5</v>
      </c>
      <c r="W121">
        <v>31</v>
      </c>
      <c r="X121">
        <v>7.7</v>
      </c>
      <c r="Y121">
        <v>6.28</v>
      </c>
      <c r="AB121" t="str">
        <f>Passing[[#This Row],[Player]]&amp;Passing[[#This Row],[Season]]</f>
        <v>Gardner Minshew II2021</v>
      </c>
    </row>
    <row r="122" spans="1:28">
      <c r="A122">
        <v>2021</v>
      </c>
      <c r="B122" t="s">
        <v>68</v>
      </c>
      <c r="C122" t="s">
        <v>38</v>
      </c>
      <c r="D122">
        <v>31</v>
      </c>
      <c r="E122" t="s">
        <v>3</v>
      </c>
      <c r="F122">
        <v>4</v>
      </c>
      <c r="G122">
        <v>3</v>
      </c>
      <c r="H122">
        <v>65</v>
      </c>
      <c r="I122">
        <v>95</v>
      </c>
      <c r="J122">
        <v>68.400000000000006</v>
      </c>
      <c r="K122">
        <v>702</v>
      </c>
      <c r="L122">
        <v>5</v>
      </c>
      <c r="M122">
        <v>5.3</v>
      </c>
      <c r="N122">
        <v>1</v>
      </c>
      <c r="O122">
        <v>1.1000000000000001</v>
      </c>
      <c r="P122">
        <v>31</v>
      </c>
      <c r="Q122">
        <v>84</v>
      </c>
      <c r="R122">
        <v>7.4</v>
      </c>
      <c r="S122">
        <v>10.8</v>
      </c>
      <c r="T122">
        <v>175.5</v>
      </c>
      <c r="U122">
        <v>103</v>
      </c>
      <c r="V122">
        <v>13</v>
      </c>
      <c r="W122">
        <v>117</v>
      </c>
      <c r="X122">
        <v>12</v>
      </c>
      <c r="Y122">
        <v>5.42</v>
      </c>
      <c r="AB122" t="str">
        <f>Passing[[#This Row],[Player]]&amp;Passing[[#This Row],[Season]]</f>
        <v>Geno Smith2021</v>
      </c>
    </row>
    <row r="123" spans="1:28">
      <c r="A123">
        <v>2021</v>
      </c>
      <c r="B123" t="s">
        <v>102</v>
      </c>
      <c r="C123" t="s">
        <v>31</v>
      </c>
      <c r="D123">
        <v>24</v>
      </c>
      <c r="E123" t="s">
        <v>3</v>
      </c>
      <c r="F123">
        <v>1</v>
      </c>
      <c r="G123">
        <v>0</v>
      </c>
      <c r="H123">
        <v>2</v>
      </c>
      <c r="I123">
        <v>5</v>
      </c>
      <c r="J123">
        <v>40</v>
      </c>
      <c r="K123">
        <v>25</v>
      </c>
      <c r="L123">
        <v>0</v>
      </c>
      <c r="M123">
        <v>0</v>
      </c>
      <c r="N123">
        <v>1</v>
      </c>
      <c r="O123">
        <v>20</v>
      </c>
      <c r="P123">
        <v>2</v>
      </c>
      <c r="Q123">
        <v>10</v>
      </c>
      <c r="R123">
        <v>5</v>
      </c>
      <c r="S123">
        <v>12.5</v>
      </c>
      <c r="T123">
        <v>25</v>
      </c>
      <c r="U123">
        <v>16.7</v>
      </c>
      <c r="V123">
        <v>0</v>
      </c>
      <c r="W123">
        <v>0</v>
      </c>
      <c r="X123">
        <v>0</v>
      </c>
      <c r="Y123">
        <v>5</v>
      </c>
      <c r="AB123" t="str">
        <f>Passing[[#This Row],[Player]]&amp;Passing[[#This Row],[Season]]</f>
        <v>Jacob Eason2021</v>
      </c>
    </row>
    <row r="124" spans="1:28">
      <c r="A124">
        <v>2022</v>
      </c>
      <c r="B124" t="s">
        <v>102</v>
      </c>
      <c r="C124" t="s">
        <v>49</v>
      </c>
      <c r="D124">
        <v>25</v>
      </c>
      <c r="E124" t="s">
        <v>3</v>
      </c>
      <c r="F124">
        <v>1</v>
      </c>
      <c r="G124">
        <v>0</v>
      </c>
      <c r="H124">
        <v>3</v>
      </c>
      <c r="I124">
        <v>5</v>
      </c>
      <c r="J124">
        <v>60</v>
      </c>
      <c r="K124">
        <v>59</v>
      </c>
      <c r="L124">
        <v>0</v>
      </c>
      <c r="M124">
        <v>0</v>
      </c>
      <c r="N124">
        <v>1</v>
      </c>
      <c r="O124">
        <v>20</v>
      </c>
      <c r="P124">
        <v>2</v>
      </c>
      <c r="Q124">
        <v>49</v>
      </c>
      <c r="R124">
        <v>11.8</v>
      </c>
      <c r="S124">
        <v>19.7</v>
      </c>
      <c r="T124">
        <v>59</v>
      </c>
      <c r="U124">
        <v>61.7</v>
      </c>
      <c r="V124">
        <v>0</v>
      </c>
      <c r="W124">
        <v>0</v>
      </c>
      <c r="X124">
        <v>0</v>
      </c>
      <c r="Y124">
        <v>11.8</v>
      </c>
      <c r="AB124" t="str">
        <f>Passing[[#This Row],[Player]]&amp;Passing[[#This Row],[Season]]</f>
        <v>Jacob Eason2022</v>
      </c>
    </row>
    <row r="125" spans="1:28">
      <c r="A125">
        <v>2022</v>
      </c>
      <c r="B125" t="s">
        <v>461</v>
      </c>
      <c r="C125" t="s">
        <v>43</v>
      </c>
      <c r="D125">
        <v>26</v>
      </c>
      <c r="E125" t="s">
        <v>91</v>
      </c>
      <c r="F125">
        <v>15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100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B125" t="str">
        <f>Passing[[#This Row],[Player]]&amp;Passing[[#This Row],[Season]]</f>
        <v>James Proche2022</v>
      </c>
    </row>
    <row r="126" spans="1:28">
      <c r="A126">
        <v>2021</v>
      </c>
      <c r="B126" t="s">
        <v>111</v>
      </c>
      <c r="C126" t="s">
        <v>6</v>
      </c>
      <c r="D126">
        <v>26</v>
      </c>
      <c r="E126" t="s">
        <v>3</v>
      </c>
      <c r="F126">
        <v>3</v>
      </c>
      <c r="G126">
        <v>0</v>
      </c>
      <c r="H126">
        <v>1</v>
      </c>
      <c r="I126">
        <v>4</v>
      </c>
      <c r="J126">
        <v>25</v>
      </c>
      <c r="K126">
        <v>5</v>
      </c>
      <c r="L126">
        <v>0</v>
      </c>
      <c r="M126">
        <v>0</v>
      </c>
      <c r="N126">
        <v>1</v>
      </c>
      <c r="O126">
        <v>25</v>
      </c>
      <c r="P126">
        <v>0</v>
      </c>
      <c r="Q126">
        <v>5</v>
      </c>
      <c r="R126">
        <v>1.3</v>
      </c>
      <c r="S126">
        <v>5</v>
      </c>
      <c r="T126">
        <v>1.7</v>
      </c>
      <c r="U126">
        <v>0</v>
      </c>
      <c r="V126">
        <v>1</v>
      </c>
      <c r="W126">
        <v>8</v>
      </c>
      <c r="X126">
        <v>20</v>
      </c>
      <c r="Y126">
        <v>-0.6</v>
      </c>
      <c r="AB126" t="str">
        <f>Passing[[#This Row],[Player]]&amp;Passing[[#This Row],[Season]]</f>
        <v>John Wolford2021</v>
      </c>
    </row>
    <row r="127" spans="1:28">
      <c r="A127">
        <v>2022</v>
      </c>
      <c r="B127" t="s">
        <v>123</v>
      </c>
      <c r="C127" t="s">
        <v>608</v>
      </c>
      <c r="D127">
        <v>27</v>
      </c>
      <c r="E127" t="s">
        <v>109</v>
      </c>
      <c r="F127">
        <v>16</v>
      </c>
      <c r="G127">
        <v>9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100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B127" t="str">
        <f>Passing[[#This Row],[Player]]&amp;Passing[[#This Row],[Season]]</f>
        <v>Leonard Fournette2022</v>
      </c>
    </row>
    <row r="128" spans="1:28">
      <c r="A128">
        <v>2021</v>
      </c>
      <c r="B128" t="s">
        <v>80</v>
      </c>
      <c r="C128" t="s">
        <v>25</v>
      </c>
      <c r="D128">
        <v>26</v>
      </c>
      <c r="E128" t="s">
        <v>3</v>
      </c>
      <c r="F128">
        <v>2</v>
      </c>
      <c r="G128">
        <v>1</v>
      </c>
      <c r="H128">
        <v>35</v>
      </c>
      <c r="I128">
        <v>58</v>
      </c>
      <c r="J128">
        <v>60.3</v>
      </c>
      <c r="K128">
        <v>277</v>
      </c>
      <c r="L128">
        <v>1</v>
      </c>
      <c r="M128">
        <v>1.7</v>
      </c>
      <c r="N128">
        <v>1</v>
      </c>
      <c r="O128">
        <v>1.7</v>
      </c>
      <c r="P128">
        <v>16</v>
      </c>
      <c r="Q128">
        <v>36</v>
      </c>
      <c r="R128">
        <v>4.8</v>
      </c>
      <c r="S128">
        <v>7.9</v>
      </c>
      <c r="T128">
        <v>138.5</v>
      </c>
      <c r="U128">
        <v>70.8</v>
      </c>
      <c r="V128">
        <v>0</v>
      </c>
      <c r="W128">
        <v>0</v>
      </c>
      <c r="X128">
        <v>0</v>
      </c>
      <c r="Y128">
        <v>4.78</v>
      </c>
      <c r="Z128">
        <v>1</v>
      </c>
      <c r="AA128">
        <v>0</v>
      </c>
      <c r="AB128" t="str">
        <f>Passing[[#This Row],[Player]]&amp;Passing[[#This Row],[Season]]</f>
        <v>Mason Rudolph2021</v>
      </c>
    </row>
    <row r="129" spans="1:28">
      <c r="A129">
        <v>2021</v>
      </c>
      <c r="B129" t="s">
        <v>97</v>
      </c>
      <c r="C129" t="s">
        <v>15</v>
      </c>
      <c r="D129">
        <v>27</v>
      </c>
      <c r="E129" t="s">
        <v>3</v>
      </c>
      <c r="F129">
        <v>6</v>
      </c>
      <c r="G129">
        <v>0</v>
      </c>
      <c r="H129">
        <v>6</v>
      </c>
      <c r="I129">
        <v>8</v>
      </c>
      <c r="J129">
        <v>75</v>
      </c>
      <c r="K129">
        <v>43</v>
      </c>
      <c r="L129">
        <v>0</v>
      </c>
      <c r="M129">
        <v>0</v>
      </c>
      <c r="N129">
        <v>1</v>
      </c>
      <c r="O129">
        <v>12.5</v>
      </c>
      <c r="P129">
        <v>2</v>
      </c>
      <c r="Q129">
        <v>15</v>
      </c>
      <c r="R129">
        <v>5.4</v>
      </c>
      <c r="S129">
        <v>7.2</v>
      </c>
      <c r="T129">
        <v>7.2</v>
      </c>
      <c r="U129">
        <v>47.4</v>
      </c>
      <c r="V129">
        <v>0</v>
      </c>
      <c r="W129">
        <v>0</v>
      </c>
      <c r="X129">
        <v>0</v>
      </c>
      <c r="Y129">
        <v>5.38</v>
      </c>
      <c r="AB129" t="str">
        <f>Passing[[#This Row],[Player]]&amp;Passing[[#This Row],[Season]]</f>
        <v>Mitchell Trubisky2021</v>
      </c>
    </row>
    <row r="130" spans="1:28">
      <c r="A130">
        <v>2022</v>
      </c>
      <c r="B130" t="s">
        <v>319</v>
      </c>
      <c r="C130" t="s">
        <v>55</v>
      </c>
      <c r="D130">
        <v>28</v>
      </c>
      <c r="E130" t="s">
        <v>3</v>
      </c>
      <c r="F130">
        <v>3</v>
      </c>
      <c r="G130">
        <v>1</v>
      </c>
      <c r="H130">
        <v>14</v>
      </c>
      <c r="I130">
        <v>25</v>
      </c>
      <c r="J130">
        <v>56</v>
      </c>
      <c r="K130">
        <v>139</v>
      </c>
      <c r="L130">
        <v>1</v>
      </c>
      <c r="M130">
        <v>4</v>
      </c>
      <c r="N130">
        <v>1</v>
      </c>
      <c r="O130">
        <v>4</v>
      </c>
      <c r="P130">
        <v>9</v>
      </c>
      <c r="Q130">
        <v>28</v>
      </c>
      <c r="R130">
        <v>5.6</v>
      </c>
      <c r="S130">
        <v>9.9</v>
      </c>
      <c r="T130">
        <v>46.3</v>
      </c>
      <c r="U130">
        <v>68.599999999999994</v>
      </c>
      <c r="V130">
        <v>1</v>
      </c>
      <c r="W130">
        <v>6</v>
      </c>
      <c r="X130">
        <v>3.8</v>
      </c>
      <c r="Y130">
        <v>5.12</v>
      </c>
      <c r="AB130" t="str">
        <f>Passing[[#This Row],[Player]]&amp;Passing[[#This Row],[Season]]</f>
        <v>Nathan Peterman2022</v>
      </c>
    </row>
    <row r="131" spans="1:28">
      <c r="A131">
        <v>2022</v>
      </c>
      <c r="B131" t="s">
        <v>87</v>
      </c>
      <c r="C131" t="s">
        <v>16</v>
      </c>
      <c r="D131">
        <v>27</v>
      </c>
      <c r="E131" t="s">
        <v>3</v>
      </c>
      <c r="F131">
        <v>4</v>
      </c>
      <c r="G131">
        <v>0</v>
      </c>
      <c r="H131">
        <v>21</v>
      </c>
      <c r="I131">
        <v>25</v>
      </c>
      <c r="J131">
        <v>84</v>
      </c>
      <c r="K131">
        <v>224</v>
      </c>
      <c r="L131">
        <v>1</v>
      </c>
      <c r="M131">
        <v>4</v>
      </c>
      <c r="N131">
        <v>1</v>
      </c>
      <c r="O131">
        <v>4</v>
      </c>
      <c r="P131">
        <v>11</v>
      </c>
      <c r="Q131">
        <v>37</v>
      </c>
      <c r="R131">
        <v>9</v>
      </c>
      <c r="S131">
        <v>10.7</v>
      </c>
      <c r="T131">
        <v>56</v>
      </c>
      <c r="U131">
        <v>100.7</v>
      </c>
      <c r="V131">
        <v>0</v>
      </c>
      <c r="W131">
        <v>0</v>
      </c>
      <c r="X131">
        <v>0</v>
      </c>
      <c r="Y131">
        <v>8.9600000000000009</v>
      </c>
      <c r="AB131" t="str">
        <f>Passing[[#This Row],[Player]]&amp;Passing[[#This Row],[Season]]</f>
        <v>Nick Mullens2022</v>
      </c>
    </row>
    <row r="132" spans="1:28">
      <c r="A132">
        <v>2022</v>
      </c>
      <c r="B132" t="s">
        <v>846</v>
      </c>
      <c r="C132" t="s">
        <v>33</v>
      </c>
      <c r="D132">
        <v>22</v>
      </c>
      <c r="E132" t="s">
        <v>3</v>
      </c>
      <c r="F132">
        <v>1</v>
      </c>
      <c r="G132">
        <v>1</v>
      </c>
      <c r="H132">
        <v>11</v>
      </c>
      <c r="I132">
        <v>19</v>
      </c>
      <c r="J132">
        <v>57.9</v>
      </c>
      <c r="K132">
        <v>169</v>
      </c>
      <c r="L132">
        <v>1</v>
      </c>
      <c r="M132">
        <v>5.3</v>
      </c>
      <c r="N132">
        <v>1</v>
      </c>
      <c r="O132">
        <v>5.3</v>
      </c>
      <c r="P132">
        <v>6</v>
      </c>
      <c r="Q132">
        <v>52</v>
      </c>
      <c r="R132">
        <v>8.9</v>
      </c>
      <c r="S132">
        <v>15.4</v>
      </c>
      <c r="T132">
        <v>169</v>
      </c>
      <c r="U132">
        <v>83</v>
      </c>
      <c r="V132">
        <v>3</v>
      </c>
      <c r="W132">
        <v>11</v>
      </c>
      <c r="X132">
        <v>13.6</v>
      </c>
      <c r="Y132">
        <v>7.18</v>
      </c>
      <c r="AB132" t="str">
        <f>Passing[[#This Row],[Player]]&amp;Passing[[#This Row],[Season]]</f>
        <v>Sam Howell2022</v>
      </c>
    </row>
    <row r="133" spans="1:28">
      <c r="A133">
        <v>2022</v>
      </c>
      <c r="B133" t="s">
        <v>60</v>
      </c>
      <c r="C133" t="s">
        <v>55</v>
      </c>
      <c r="D133">
        <v>31</v>
      </c>
      <c r="E133" t="s">
        <v>3</v>
      </c>
      <c r="F133">
        <v>2</v>
      </c>
      <c r="G133">
        <v>1</v>
      </c>
      <c r="H133">
        <v>15</v>
      </c>
      <c r="I133">
        <v>26</v>
      </c>
      <c r="J133">
        <v>57.7</v>
      </c>
      <c r="K133">
        <v>184</v>
      </c>
      <c r="L133">
        <v>1</v>
      </c>
      <c r="M133">
        <v>3.8</v>
      </c>
      <c r="N133">
        <v>1</v>
      </c>
      <c r="O133">
        <v>3.8</v>
      </c>
      <c r="P133">
        <v>7</v>
      </c>
      <c r="Q133">
        <v>33</v>
      </c>
      <c r="R133">
        <v>7.1</v>
      </c>
      <c r="S133">
        <v>12.3</v>
      </c>
      <c r="T133">
        <v>92</v>
      </c>
      <c r="U133">
        <v>76.400000000000006</v>
      </c>
      <c r="V133">
        <v>2</v>
      </c>
      <c r="W133">
        <v>14</v>
      </c>
      <c r="X133">
        <v>7.1</v>
      </c>
      <c r="Y133">
        <v>6.07</v>
      </c>
      <c r="AB133" t="str">
        <f>Passing[[#This Row],[Player]]&amp;Passing[[#This Row],[Season]]</f>
        <v>Trevor Siemian2022</v>
      </c>
    </row>
    <row r="134" spans="1:28">
      <c r="A134">
        <v>2022</v>
      </c>
      <c r="B134" t="s">
        <v>72</v>
      </c>
      <c r="C134" t="s">
        <v>961</v>
      </c>
      <c r="D134">
        <v>22</v>
      </c>
      <c r="E134" t="s">
        <v>3</v>
      </c>
      <c r="F134">
        <v>2</v>
      </c>
      <c r="G134">
        <v>2</v>
      </c>
      <c r="H134">
        <v>15</v>
      </c>
      <c r="I134">
        <v>31</v>
      </c>
      <c r="J134">
        <v>48.4</v>
      </c>
      <c r="K134">
        <v>194</v>
      </c>
      <c r="L134">
        <v>0</v>
      </c>
      <c r="M134">
        <v>0</v>
      </c>
      <c r="N134">
        <v>1</v>
      </c>
      <c r="O134">
        <v>3.2</v>
      </c>
      <c r="P134">
        <v>6</v>
      </c>
      <c r="Q134">
        <v>44</v>
      </c>
      <c r="R134">
        <v>6.3</v>
      </c>
      <c r="S134">
        <v>12.9</v>
      </c>
      <c r="T134">
        <v>97</v>
      </c>
      <c r="U134">
        <v>55</v>
      </c>
      <c r="V134">
        <v>2</v>
      </c>
      <c r="W134">
        <v>9</v>
      </c>
      <c r="X134">
        <v>6.1</v>
      </c>
      <c r="Y134">
        <v>5.61</v>
      </c>
      <c r="AB134" t="str">
        <f>Passing[[#This Row],[Player]]&amp;Passing[[#This Row],[Season]]</f>
        <v>Trey Lance2022</v>
      </c>
    </row>
    <row r="135" spans="1:28">
      <c r="A135">
        <v>2022</v>
      </c>
      <c r="B135" t="s">
        <v>63</v>
      </c>
      <c r="C135" t="s">
        <v>51</v>
      </c>
      <c r="D135">
        <v>33</v>
      </c>
      <c r="E135" t="s">
        <v>3</v>
      </c>
      <c r="F135">
        <v>3</v>
      </c>
      <c r="G135">
        <v>0</v>
      </c>
      <c r="H135">
        <v>6</v>
      </c>
      <c r="I135">
        <v>8</v>
      </c>
      <c r="J135">
        <v>75</v>
      </c>
      <c r="K135">
        <v>58</v>
      </c>
      <c r="L135">
        <v>1</v>
      </c>
      <c r="M135">
        <v>12.5</v>
      </c>
      <c r="N135">
        <v>1</v>
      </c>
      <c r="O135">
        <v>12.5</v>
      </c>
      <c r="P135">
        <v>3</v>
      </c>
      <c r="Q135">
        <v>19</v>
      </c>
      <c r="R135">
        <v>7.3</v>
      </c>
      <c r="S135">
        <v>9.6999999999999993</v>
      </c>
      <c r="T135">
        <v>19.3</v>
      </c>
      <c r="U135">
        <v>94.8</v>
      </c>
      <c r="V135">
        <v>3</v>
      </c>
      <c r="W135">
        <v>18</v>
      </c>
      <c r="X135">
        <v>27.3</v>
      </c>
      <c r="Y135">
        <v>3.64</v>
      </c>
      <c r="AB135" t="str">
        <f>Passing[[#This Row],[Player]]&amp;Passing[[#This Row],[Season]]</f>
        <v>Tyrod Taylor2022</v>
      </c>
    </row>
    <row r="136" spans="1:28">
      <c r="A136">
        <v>2021</v>
      </c>
      <c r="B136" t="s">
        <v>120</v>
      </c>
      <c r="C136" t="s">
        <v>27</v>
      </c>
      <c r="D136">
        <v>24</v>
      </c>
      <c r="E136" t="s">
        <v>91</v>
      </c>
      <c r="F136">
        <v>13</v>
      </c>
      <c r="G136">
        <v>13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39.6</v>
      </c>
      <c r="V136">
        <v>0</v>
      </c>
      <c r="W136">
        <v>0</v>
      </c>
      <c r="X136">
        <v>0</v>
      </c>
      <c r="Y136">
        <v>0</v>
      </c>
      <c r="AB136" t="str">
        <f>Passing[[#This Row],[Player]]&amp;Passing[[#This Row],[Season]]</f>
        <v>A.J. Brown2021</v>
      </c>
    </row>
    <row r="137" spans="1:28">
      <c r="A137">
        <v>2021</v>
      </c>
      <c r="B137" t="s">
        <v>131</v>
      </c>
      <c r="C137" t="s">
        <v>47</v>
      </c>
      <c r="D137">
        <v>29</v>
      </c>
      <c r="E137" t="s">
        <v>91</v>
      </c>
      <c r="F137">
        <v>14</v>
      </c>
      <c r="G137">
        <v>5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39.6</v>
      </c>
      <c r="V137">
        <v>1</v>
      </c>
      <c r="W137">
        <v>1</v>
      </c>
      <c r="X137">
        <v>50</v>
      </c>
      <c r="Y137">
        <v>-0.5</v>
      </c>
      <c r="AB137" t="str">
        <f>Passing[[#This Row],[Player]]&amp;Passing[[#This Row],[Season]]</f>
        <v>Albert Wilson2021</v>
      </c>
    </row>
    <row r="138" spans="1:28">
      <c r="A138">
        <v>2021</v>
      </c>
      <c r="B138" t="s">
        <v>94</v>
      </c>
      <c r="C138" t="s">
        <v>608</v>
      </c>
      <c r="D138">
        <v>32</v>
      </c>
      <c r="E138" t="s">
        <v>3</v>
      </c>
      <c r="F138">
        <v>6</v>
      </c>
      <c r="G138">
        <v>0</v>
      </c>
      <c r="H138">
        <v>7</v>
      </c>
      <c r="I138">
        <v>11</v>
      </c>
      <c r="J138">
        <v>63.6</v>
      </c>
      <c r="K138">
        <v>67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23</v>
      </c>
      <c r="R138">
        <v>6.1</v>
      </c>
      <c r="S138">
        <v>9.6</v>
      </c>
      <c r="T138">
        <v>11.2</v>
      </c>
      <c r="U138">
        <v>80.5</v>
      </c>
      <c r="V138">
        <v>1</v>
      </c>
      <c r="W138">
        <v>10</v>
      </c>
      <c r="X138">
        <v>8.3000000000000007</v>
      </c>
      <c r="Y138">
        <v>4.75</v>
      </c>
      <c r="AB138" t="str">
        <f>Passing[[#This Row],[Player]]&amp;Passing[[#This Row],[Season]]</f>
        <v>Blaine Gabbert2021</v>
      </c>
    </row>
    <row r="139" spans="1:28">
      <c r="A139">
        <v>2022</v>
      </c>
      <c r="B139" t="s">
        <v>94</v>
      </c>
      <c r="C139" t="s">
        <v>608</v>
      </c>
      <c r="D139">
        <v>33</v>
      </c>
      <c r="E139" t="s">
        <v>3</v>
      </c>
      <c r="F139">
        <v>1</v>
      </c>
      <c r="G139">
        <v>0</v>
      </c>
      <c r="H139">
        <v>6</v>
      </c>
      <c r="I139">
        <v>8</v>
      </c>
      <c r="J139">
        <v>75</v>
      </c>
      <c r="K139">
        <v>29</v>
      </c>
      <c r="L139">
        <v>1</v>
      </c>
      <c r="M139">
        <v>12.5</v>
      </c>
      <c r="N139">
        <v>0</v>
      </c>
      <c r="O139">
        <v>0</v>
      </c>
      <c r="P139">
        <v>2</v>
      </c>
      <c r="Q139">
        <v>13</v>
      </c>
      <c r="R139">
        <v>3.6</v>
      </c>
      <c r="S139">
        <v>4.8</v>
      </c>
      <c r="T139">
        <v>29</v>
      </c>
      <c r="U139">
        <v>119.3</v>
      </c>
      <c r="V139">
        <v>0</v>
      </c>
      <c r="W139">
        <v>0</v>
      </c>
      <c r="X139">
        <v>0</v>
      </c>
      <c r="Y139">
        <v>3.63</v>
      </c>
      <c r="AB139" t="str">
        <f>Passing[[#This Row],[Player]]&amp;Passing[[#This Row],[Season]]</f>
        <v>Blaine Gabbert2022</v>
      </c>
    </row>
    <row r="140" spans="1:28">
      <c r="A140">
        <v>2021</v>
      </c>
      <c r="B140" t="s">
        <v>86</v>
      </c>
      <c r="C140" t="s">
        <v>11</v>
      </c>
      <c r="D140">
        <v>29</v>
      </c>
      <c r="E140" t="s">
        <v>3</v>
      </c>
      <c r="F140">
        <v>6</v>
      </c>
      <c r="G140">
        <v>1</v>
      </c>
      <c r="H140">
        <v>17</v>
      </c>
      <c r="I140">
        <v>34</v>
      </c>
      <c r="J140">
        <v>50</v>
      </c>
      <c r="K140">
        <v>149</v>
      </c>
      <c r="L140">
        <v>2</v>
      </c>
      <c r="M140">
        <v>5.9</v>
      </c>
      <c r="N140">
        <v>0</v>
      </c>
      <c r="O140">
        <v>0</v>
      </c>
      <c r="P140">
        <v>5</v>
      </c>
      <c r="Q140">
        <v>26</v>
      </c>
      <c r="R140">
        <v>4.4000000000000004</v>
      </c>
      <c r="S140">
        <v>8.8000000000000007</v>
      </c>
      <c r="T140">
        <v>24.8</v>
      </c>
      <c r="U140">
        <v>81.599999999999994</v>
      </c>
      <c r="V140">
        <v>4</v>
      </c>
      <c r="W140">
        <v>33</v>
      </c>
      <c r="X140">
        <v>10.5</v>
      </c>
      <c r="Y140">
        <v>3.05</v>
      </c>
      <c r="Z140">
        <v>0</v>
      </c>
      <c r="AA140">
        <v>1</v>
      </c>
      <c r="AB140" t="str">
        <f>Passing[[#This Row],[Player]]&amp;Passing[[#This Row],[Season]]</f>
        <v>Brandon Allen2021</v>
      </c>
    </row>
    <row r="141" spans="1:28">
      <c r="A141">
        <v>2022</v>
      </c>
      <c r="B141" t="s">
        <v>86</v>
      </c>
      <c r="C141" t="s">
        <v>11</v>
      </c>
      <c r="D141">
        <v>30</v>
      </c>
      <c r="E141" t="s">
        <v>3</v>
      </c>
      <c r="F141">
        <v>1</v>
      </c>
      <c r="G141">
        <v>0</v>
      </c>
      <c r="H141">
        <v>3</v>
      </c>
      <c r="I141">
        <v>3</v>
      </c>
      <c r="J141">
        <v>100</v>
      </c>
      <c r="K141">
        <v>22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13</v>
      </c>
      <c r="R141">
        <v>7.3</v>
      </c>
      <c r="S141">
        <v>7.3</v>
      </c>
      <c r="T141">
        <v>22</v>
      </c>
      <c r="U141">
        <v>97.2</v>
      </c>
      <c r="V141">
        <v>1</v>
      </c>
      <c r="W141">
        <v>0</v>
      </c>
      <c r="X141">
        <v>25</v>
      </c>
      <c r="Y141">
        <v>5.5</v>
      </c>
      <c r="AB141" t="str">
        <f>Passing[[#This Row],[Player]]&amp;Passing[[#This Row],[Season]]</f>
        <v>Brandon Allen2022</v>
      </c>
    </row>
    <row r="142" spans="1:28">
      <c r="A142">
        <v>2021</v>
      </c>
      <c r="B142" t="s">
        <v>132</v>
      </c>
      <c r="C142" t="s">
        <v>49</v>
      </c>
      <c r="D142">
        <v>28</v>
      </c>
      <c r="E142" t="s">
        <v>91</v>
      </c>
      <c r="F142">
        <v>13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39.6</v>
      </c>
      <c r="V142">
        <v>0</v>
      </c>
      <c r="W142">
        <v>0</v>
      </c>
      <c r="X142">
        <v>0</v>
      </c>
      <c r="Y142">
        <v>0</v>
      </c>
      <c r="AB142" t="str">
        <f>Passing[[#This Row],[Player]]&amp;Passing[[#This Row],[Season]]</f>
        <v>Brandon Zylstra2021</v>
      </c>
    </row>
    <row r="143" spans="1:28">
      <c r="A143">
        <v>2022</v>
      </c>
      <c r="B143" t="s">
        <v>739</v>
      </c>
      <c r="C143" t="s">
        <v>53</v>
      </c>
      <c r="D143">
        <v>27</v>
      </c>
      <c r="E143" t="s">
        <v>91</v>
      </c>
      <c r="F143">
        <v>17</v>
      </c>
      <c r="G143">
        <v>2</v>
      </c>
      <c r="H143">
        <v>1</v>
      </c>
      <c r="I143">
        <v>1</v>
      </c>
      <c r="J143">
        <v>100</v>
      </c>
      <c r="K143">
        <v>2</v>
      </c>
      <c r="L143">
        <v>1</v>
      </c>
      <c r="M143">
        <v>100</v>
      </c>
      <c r="N143">
        <v>0</v>
      </c>
      <c r="O143">
        <v>0</v>
      </c>
      <c r="P143">
        <v>1</v>
      </c>
      <c r="Q143">
        <v>2</v>
      </c>
      <c r="R143">
        <v>2</v>
      </c>
      <c r="S143">
        <v>2</v>
      </c>
      <c r="T143">
        <v>0.1</v>
      </c>
      <c r="U143">
        <v>118.7</v>
      </c>
      <c r="V143">
        <v>0</v>
      </c>
      <c r="W143">
        <v>0</v>
      </c>
      <c r="X143">
        <v>0</v>
      </c>
      <c r="Y143">
        <v>2</v>
      </c>
      <c r="AB143" t="str">
        <f>Passing[[#This Row],[Player]]&amp;Passing[[#This Row],[Season]]</f>
        <v>Braxton Berrios2022</v>
      </c>
    </row>
    <row r="144" spans="1:28">
      <c r="A144">
        <v>2021</v>
      </c>
      <c r="B144" t="s">
        <v>129</v>
      </c>
      <c r="C144" t="s">
        <v>40</v>
      </c>
      <c r="D144">
        <v>25</v>
      </c>
      <c r="E144" t="s">
        <v>3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39.6</v>
      </c>
      <c r="V144">
        <v>0</v>
      </c>
      <c r="W144">
        <v>0</v>
      </c>
      <c r="X144">
        <v>0</v>
      </c>
      <c r="Y144">
        <v>0</v>
      </c>
      <c r="AB144" t="str">
        <f>Passing[[#This Row],[Player]]&amp;Passing[[#This Row],[Season]]</f>
        <v>Brett Rypien2021</v>
      </c>
    </row>
    <row r="145" spans="1:28">
      <c r="A145">
        <v>2021</v>
      </c>
      <c r="B145" t="s">
        <v>82</v>
      </c>
      <c r="C145" t="s">
        <v>959</v>
      </c>
      <c r="D145">
        <v>36</v>
      </c>
      <c r="E145" t="s">
        <v>3</v>
      </c>
      <c r="F145">
        <v>5</v>
      </c>
      <c r="G145">
        <v>0</v>
      </c>
      <c r="H145">
        <v>9</v>
      </c>
      <c r="I145">
        <v>11</v>
      </c>
      <c r="J145">
        <v>81.8</v>
      </c>
      <c r="K145">
        <v>227</v>
      </c>
      <c r="L145">
        <v>1</v>
      </c>
      <c r="M145">
        <v>9.1</v>
      </c>
      <c r="N145">
        <v>0</v>
      </c>
      <c r="O145">
        <v>0</v>
      </c>
      <c r="P145">
        <v>8</v>
      </c>
      <c r="Q145">
        <v>48</v>
      </c>
      <c r="R145">
        <v>20.6</v>
      </c>
      <c r="S145">
        <v>25.2</v>
      </c>
      <c r="T145">
        <v>45.4</v>
      </c>
      <c r="U145">
        <v>149.1</v>
      </c>
      <c r="V145">
        <v>0</v>
      </c>
      <c r="W145">
        <v>0</v>
      </c>
      <c r="X145">
        <v>0</v>
      </c>
      <c r="Y145">
        <v>20.64</v>
      </c>
      <c r="AB145" t="str">
        <f>Passing[[#This Row],[Player]]&amp;Passing[[#This Row],[Season]]</f>
        <v>Brian Hoyer2021</v>
      </c>
    </row>
    <row r="146" spans="1:28">
      <c r="A146">
        <v>2022</v>
      </c>
      <c r="B146" t="s">
        <v>82</v>
      </c>
      <c r="C146" t="s">
        <v>959</v>
      </c>
      <c r="D146">
        <v>37</v>
      </c>
      <c r="E146" t="s">
        <v>3</v>
      </c>
      <c r="F146">
        <v>1</v>
      </c>
      <c r="G146">
        <v>1</v>
      </c>
      <c r="H146">
        <v>5</v>
      </c>
      <c r="I146">
        <v>6</v>
      </c>
      <c r="J146">
        <v>83.3</v>
      </c>
      <c r="K146">
        <v>37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27</v>
      </c>
      <c r="R146">
        <v>6.2</v>
      </c>
      <c r="S146">
        <v>7.4</v>
      </c>
      <c r="T146">
        <v>37</v>
      </c>
      <c r="U146">
        <v>92.4</v>
      </c>
      <c r="V146">
        <v>1</v>
      </c>
      <c r="W146">
        <v>8</v>
      </c>
      <c r="X146">
        <v>14.3</v>
      </c>
      <c r="Y146">
        <v>4.1399999999999997</v>
      </c>
      <c r="AB146" t="str">
        <f>Passing[[#This Row],[Player]]&amp;Passing[[#This Row],[Season]]</f>
        <v>Brian Hoyer2022</v>
      </c>
    </row>
    <row r="147" spans="1:28">
      <c r="A147">
        <v>2021</v>
      </c>
      <c r="B147" t="s">
        <v>99</v>
      </c>
      <c r="C147" t="s">
        <v>956</v>
      </c>
      <c r="D147">
        <v>28</v>
      </c>
      <c r="E147" t="s">
        <v>3</v>
      </c>
      <c r="F147">
        <v>2</v>
      </c>
      <c r="G147">
        <v>0</v>
      </c>
      <c r="H147">
        <v>2</v>
      </c>
      <c r="I147">
        <v>2</v>
      </c>
      <c r="J147">
        <v>100</v>
      </c>
      <c r="K147">
        <v>33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28</v>
      </c>
      <c r="R147">
        <v>16.5</v>
      </c>
      <c r="S147">
        <v>16.5</v>
      </c>
      <c r="T147">
        <v>16.5</v>
      </c>
      <c r="U147">
        <v>118.7</v>
      </c>
      <c r="V147">
        <v>0</v>
      </c>
      <c r="W147">
        <v>0</v>
      </c>
      <c r="X147">
        <v>0</v>
      </c>
      <c r="Y147">
        <v>16.5</v>
      </c>
      <c r="AB147" t="str">
        <f>Passing[[#This Row],[Player]]&amp;Passing[[#This Row],[Season]]</f>
        <v>C.J. Beathard2021</v>
      </c>
    </row>
    <row r="148" spans="1:28">
      <c r="A148">
        <v>2022</v>
      </c>
      <c r="B148" t="s">
        <v>74</v>
      </c>
      <c r="C148" t="s">
        <v>15</v>
      </c>
      <c r="D148">
        <v>34</v>
      </c>
      <c r="E148" t="s">
        <v>3</v>
      </c>
      <c r="F148">
        <v>2</v>
      </c>
      <c r="G148">
        <v>0</v>
      </c>
      <c r="H148">
        <v>2</v>
      </c>
      <c r="I148">
        <v>7</v>
      </c>
      <c r="J148">
        <v>28.6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1.1000000000000001</v>
      </c>
      <c r="S148">
        <v>4</v>
      </c>
      <c r="T148">
        <v>4</v>
      </c>
      <c r="U148">
        <v>39.6</v>
      </c>
      <c r="V148">
        <v>0</v>
      </c>
      <c r="W148">
        <v>0</v>
      </c>
      <c r="X148">
        <v>0</v>
      </c>
      <c r="Y148">
        <v>1.1399999999999999</v>
      </c>
      <c r="AB148" t="str">
        <f>Passing[[#This Row],[Player]]&amp;Passing[[#This Row],[Season]]</f>
        <v>Case Keenum2022</v>
      </c>
    </row>
    <row r="149" spans="1:28">
      <c r="A149">
        <v>2021</v>
      </c>
      <c r="B149" t="s">
        <v>90</v>
      </c>
      <c r="C149" t="s">
        <v>13</v>
      </c>
      <c r="D149">
        <v>26</v>
      </c>
      <c r="E149" t="s">
        <v>91</v>
      </c>
      <c r="F149">
        <v>16</v>
      </c>
      <c r="G149">
        <v>4</v>
      </c>
      <c r="H149">
        <v>3</v>
      </c>
      <c r="I149">
        <v>3</v>
      </c>
      <c r="J149">
        <v>100</v>
      </c>
      <c r="K149">
        <v>88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35</v>
      </c>
      <c r="R149">
        <v>29.3</v>
      </c>
      <c r="S149">
        <v>29.3</v>
      </c>
      <c r="T149">
        <v>5.5</v>
      </c>
      <c r="U149">
        <v>118.7</v>
      </c>
      <c r="V149">
        <v>0</v>
      </c>
      <c r="W149">
        <v>0</v>
      </c>
      <c r="X149">
        <v>0</v>
      </c>
      <c r="Y149">
        <v>29.33</v>
      </c>
      <c r="AB149" t="str">
        <f>Passing[[#This Row],[Player]]&amp;Passing[[#This Row],[Season]]</f>
        <v>Cedrick Wilson Jr.2021</v>
      </c>
    </row>
    <row r="150" spans="1:28">
      <c r="A150">
        <v>2021</v>
      </c>
      <c r="B150" t="s">
        <v>92</v>
      </c>
      <c r="C150" t="s">
        <v>957</v>
      </c>
      <c r="D150">
        <v>36</v>
      </c>
      <c r="E150" t="s">
        <v>3</v>
      </c>
      <c r="F150">
        <v>4</v>
      </c>
      <c r="G150">
        <v>0</v>
      </c>
      <c r="H150">
        <v>11</v>
      </c>
      <c r="I150">
        <v>16</v>
      </c>
      <c r="J150">
        <v>68.8</v>
      </c>
      <c r="K150">
        <v>82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17</v>
      </c>
      <c r="R150">
        <v>5.0999999999999996</v>
      </c>
      <c r="S150">
        <v>7.5</v>
      </c>
      <c r="T150">
        <v>20.5</v>
      </c>
      <c r="U150">
        <v>80.7</v>
      </c>
      <c r="V150">
        <v>0</v>
      </c>
      <c r="W150">
        <v>0</v>
      </c>
      <c r="X150">
        <v>0</v>
      </c>
      <c r="Y150">
        <v>5.13</v>
      </c>
      <c r="AB150" t="str">
        <f>Passing[[#This Row],[Player]]&amp;Passing[[#This Row],[Season]]</f>
        <v>Chad Henne2021</v>
      </c>
    </row>
    <row r="151" spans="1:28">
      <c r="A151">
        <v>2022</v>
      </c>
      <c r="B151" t="s">
        <v>92</v>
      </c>
      <c r="C151" t="s">
        <v>957</v>
      </c>
      <c r="D151">
        <v>37</v>
      </c>
      <c r="E151" t="s">
        <v>3</v>
      </c>
      <c r="F151">
        <v>3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39.6</v>
      </c>
      <c r="V151">
        <v>0</v>
      </c>
      <c r="W151">
        <v>0</v>
      </c>
      <c r="X151">
        <v>0</v>
      </c>
      <c r="Y151">
        <v>0</v>
      </c>
      <c r="AB151" t="str">
        <f>Passing[[#This Row],[Player]]&amp;Passing[[#This Row],[Season]]</f>
        <v>Chad Henne2022</v>
      </c>
    </row>
    <row r="152" spans="1:28">
      <c r="A152">
        <v>2022</v>
      </c>
      <c r="B152" t="s">
        <v>232</v>
      </c>
      <c r="C152" t="s">
        <v>71</v>
      </c>
      <c r="D152">
        <v>24</v>
      </c>
      <c r="E152" t="s">
        <v>91</v>
      </c>
      <c r="F152">
        <v>15</v>
      </c>
      <c r="G152">
        <v>11</v>
      </c>
      <c r="H152">
        <v>1</v>
      </c>
      <c r="I152">
        <v>1</v>
      </c>
      <c r="J152">
        <v>100</v>
      </c>
      <c r="K152">
        <v>1</v>
      </c>
      <c r="L152">
        <v>1</v>
      </c>
      <c r="M152">
        <v>100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0.1</v>
      </c>
      <c r="U152">
        <v>118.7</v>
      </c>
      <c r="V152">
        <v>0</v>
      </c>
      <c r="W152">
        <v>0</v>
      </c>
      <c r="X152">
        <v>0</v>
      </c>
      <c r="Y152">
        <v>1</v>
      </c>
      <c r="AB152" t="str">
        <f>Passing[[#This Row],[Player]]&amp;Passing[[#This Row],[Season]]</f>
        <v>Chase Claypool2022</v>
      </c>
    </row>
    <row r="153" spans="1:28">
      <c r="A153">
        <v>2022</v>
      </c>
      <c r="B153" t="s">
        <v>303</v>
      </c>
      <c r="C153" t="s">
        <v>4</v>
      </c>
      <c r="D153">
        <v>36</v>
      </c>
      <c r="E153" t="s">
        <v>3</v>
      </c>
      <c r="F153">
        <v>4</v>
      </c>
      <c r="G153">
        <v>0</v>
      </c>
      <c r="H153">
        <v>8</v>
      </c>
      <c r="I153">
        <v>12</v>
      </c>
      <c r="J153">
        <v>66.7</v>
      </c>
      <c r="K153">
        <v>52</v>
      </c>
      <c r="L153">
        <v>1</v>
      </c>
      <c r="M153">
        <v>8.3000000000000007</v>
      </c>
      <c r="N153">
        <v>0</v>
      </c>
      <c r="O153">
        <v>0</v>
      </c>
      <c r="P153">
        <v>4</v>
      </c>
      <c r="Q153">
        <v>13</v>
      </c>
      <c r="R153">
        <v>4.3</v>
      </c>
      <c r="S153">
        <v>6.5</v>
      </c>
      <c r="T153">
        <v>13</v>
      </c>
      <c r="U153">
        <v>103.5</v>
      </c>
      <c r="V153">
        <v>1</v>
      </c>
      <c r="W153">
        <v>1</v>
      </c>
      <c r="X153">
        <v>7.7</v>
      </c>
      <c r="Y153">
        <v>3.92</v>
      </c>
      <c r="AB153" t="str">
        <f>Passing[[#This Row],[Player]]&amp;Passing[[#This Row],[Season]]</f>
        <v>Chase Daniel2022</v>
      </c>
    </row>
    <row r="154" spans="1:28">
      <c r="A154">
        <v>2021</v>
      </c>
      <c r="B154" t="s">
        <v>118</v>
      </c>
      <c r="C154" t="s">
        <v>25</v>
      </c>
      <c r="D154">
        <v>30</v>
      </c>
      <c r="E154" t="s">
        <v>119</v>
      </c>
      <c r="F154">
        <v>17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39.6</v>
      </c>
      <c r="V154">
        <v>0</v>
      </c>
      <c r="W154">
        <v>0</v>
      </c>
      <c r="X154">
        <v>0</v>
      </c>
      <c r="Y154">
        <v>0</v>
      </c>
      <c r="AB154" t="str">
        <f>Passing[[#This Row],[Player]]&amp;Passing[[#This Row],[Season]]</f>
        <v>Chris Boswell2021</v>
      </c>
    </row>
    <row r="155" spans="1:28">
      <c r="A155">
        <v>2021</v>
      </c>
      <c r="B155" t="s">
        <v>98</v>
      </c>
      <c r="C155" t="s">
        <v>23</v>
      </c>
      <c r="D155">
        <v>26</v>
      </c>
      <c r="E155" t="s">
        <v>3</v>
      </c>
      <c r="F155">
        <v>2</v>
      </c>
      <c r="G155">
        <v>0</v>
      </c>
      <c r="H155">
        <v>6</v>
      </c>
      <c r="I155">
        <v>9</v>
      </c>
      <c r="J155">
        <v>66.7</v>
      </c>
      <c r="K155">
        <v>36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17</v>
      </c>
      <c r="R155">
        <v>4</v>
      </c>
      <c r="S155">
        <v>6</v>
      </c>
      <c r="T155">
        <v>18</v>
      </c>
      <c r="U155">
        <v>74.3</v>
      </c>
      <c r="V155">
        <v>2</v>
      </c>
      <c r="W155">
        <v>17</v>
      </c>
      <c r="X155">
        <v>18.2</v>
      </c>
      <c r="Y155">
        <v>1.73</v>
      </c>
      <c r="AB155" t="str">
        <f>Passing[[#This Row],[Player]]&amp;Passing[[#This Row],[Season]]</f>
        <v>Chris Streveler2021</v>
      </c>
    </row>
    <row r="156" spans="1:28">
      <c r="A156">
        <v>2022</v>
      </c>
      <c r="B156" t="s">
        <v>98</v>
      </c>
      <c r="C156" t="s">
        <v>53</v>
      </c>
      <c r="D156">
        <v>27</v>
      </c>
      <c r="E156" t="s">
        <v>3</v>
      </c>
      <c r="F156">
        <v>2</v>
      </c>
      <c r="G156">
        <v>1</v>
      </c>
      <c r="H156">
        <v>10</v>
      </c>
      <c r="I156">
        <v>15</v>
      </c>
      <c r="J156">
        <v>66.7</v>
      </c>
      <c r="K156">
        <v>90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30</v>
      </c>
      <c r="R156">
        <v>6</v>
      </c>
      <c r="S156">
        <v>9</v>
      </c>
      <c r="T156">
        <v>45</v>
      </c>
      <c r="U156">
        <v>82.6</v>
      </c>
      <c r="V156">
        <v>0</v>
      </c>
      <c r="W156">
        <v>0</v>
      </c>
      <c r="X156">
        <v>0</v>
      </c>
      <c r="Y156">
        <v>6</v>
      </c>
      <c r="AB156" t="str">
        <f>Passing[[#This Row],[Player]]&amp;Passing[[#This Row],[Season]]</f>
        <v>Chris Streveler2022</v>
      </c>
    </row>
    <row r="157" spans="1:28">
      <c r="A157">
        <v>2021</v>
      </c>
      <c r="B157" t="s">
        <v>100</v>
      </c>
      <c r="C157" t="s">
        <v>23</v>
      </c>
      <c r="D157">
        <v>25</v>
      </c>
      <c r="E157" t="s">
        <v>91</v>
      </c>
      <c r="F157">
        <v>17</v>
      </c>
      <c r="G157">
        <v>11</v>
      </c>
      <c r="H157">
        <v>1</v>
      </c>
      <c r="I157">
        <v>1</v>
      </c>
      <c r="J157">
        <v>100</v>
      </c>
      <c r="K157">
        <v>33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33</v>
      </c>
      <c r="R157">
        <v>33</v>
      </c>
      <c r="S157">
        <v>33</v>
      </c>
      <c r="T157">
        <v>1.9</v>
      </c>
      <c r="U157">
        <v>118.7</v>
      </c>
      <c r="V157">
        <v>0</v>
      </c>
      <c r="W157">
        <v>0</v>
      </c>
      <c r="X157">
        <v>0</v>
      </c>
      <c r="Y157">
        <v>33</v>
      </c>
      <c r="AB157" t="str">
        <f>Passing[[#This Row],[Player]]&amp;Passing[[#This Row],[Season]]</f>
        <v>Christian Kirk2021</v>
      </c>
    </row>
    <row r="158" spans="1:28">
      <c r="A158">
        <v>2022</v>
      </c>
      <c r="B158" t="s">
        <v>100</v>
      </c>
      <c r="C158" t="s">
        <v>956</v>
      </c>
      <c r="D158">
        <v>26</v>
      </c>
      <c r="E158" t="s">
        <v>91</v>
      </c>
      <c r="F158">
        <v>17</v>
      </c>
      <c r="G158">
        <v>17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39.6</v>
      </c>
      <c r="V158">
        <v>0</v>
      </c>
      <c r="W158">
        <v>0</v>
      </c>
      <c r="X158">
        <v>0</v>
      </c>
      <c r="Y158">
        <v>0</v>
      </c>
      <c r="AB158" t="str">
        <f>Passing[[#This Row],[Player]]&amp;Passing[[#This Row],[Season]]</f>
        <v>Christian Kirk2022</v>
      </c>
    </row>
    <row r="159" spans="1:28">
      <c r="A159">
        <v>2022</v>
      </c>
      <c r="B159" t="s">
        <v>170</v>
      </c>
      <c r="C159" t="s">
        <v>71</v>
      </c>
      <c r="D159">
        <v>26</v>
      </c>
      <c r="E159" t="s">
        <v>109</v>
      </c>
      <c r="F159">
        <v>17</v>
      </c>
      <c r="G159">
        <v>16</v>
      </c>
      <c r="H159">
        <v>1</v>
      </c>
      <c r="I159">
        <v>1</v>
      </c>
      <c r="J159">
        <v>100</v>
      </c>
      <c r="K159">
        <v>34</v>
      </c>
      <c r="L159">
        <v>1</v>
      </c>
      <c r="M159">
        <v>100</v>
      </c>
      <c r="N159">
        <v>0</v>
      </c>
      <c r="O159">
        <v>0</v>
      </c>
      <c r="P159">
        <v>1</v>
      </c>
      <c r="Q159">
        <v>34</v>
      </c>
      <c r="R159">
        <v>34</v>
      </c>
      <c r="S159">
        <v>34</v>
      </c>
      <c r="T159">
        <v>2</v>
      </c>
      <c r="U159">
        <v>158.30000000000001</v>
      </c>
      <c r="V159">
        <v>0</v>
      </c>
      <c r="W159">
        <v>0</v>
      </c>
      <c r="X159">
        <v>0</v>
      </c>
      <c r="Y159">
        <v>34</v>
      </c>
      <c r="AB159" t="str">
        <f>Passing[[#This Row],[Player]]&amp;Passing[[#This Row],[Season]]</f>
        <v>Christian McCaffrey2022</v>
      </c>
    </row>
    <row r="160" spans="1:28">
      <c r="A160">
        <v>2021</v>
      </c>
      <c r="B160" t="s">
        <v>117</v>
      </c>
      <c r="C160" t="s">
        <v>15</v>
      </c>
      <c r="D160">
        <v>32</v>
      </c>
      <c r="E160" t="s">
        <v>91</v>
      </c>
      <c r="F160">
        <v>16</v>
      </c>
      <c r="G160">
        <v>8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39.6</v>
      </c>
      <c r="V160">
        <v>0</v>
      </c>
      <c r="W160">
        <v>0</v>
      </c>
      <c r="X160">
        <v>0</v>
      </c>
      <c r="Y160">
        <v>0</v>
      </c>
      <c r="AB160" t="str">
        <f>Passing[[#This Row],[Player]]&amp;Passing[[#This Row],[Season]]</f>
        <v>Cole Beasley2021</v>
      </c>
    </row>
    <row r="161" spans="1:28">
      <c r="A161">
        <v>2021</v>
      </c>
      <c r="B161" t="s">
        <v>696</v>
      </c>
      <c r="C161" t="s">
        <v>6</v>
      </c>
      <c r="D161">
        <v>28</v>
      </c>
      <c r="E161" t="s">
        <v>91</v>
      </c>
      <c r="F161">
        <v>17</v>
      </c>
      <c r="G161">
        <v>17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39.6</v>
      </c>
      <c r="V161">
        <v>0</v>
      </c>
      <c r="W161">
        <v>0</v>
      </c>
      <c r="X161">
        <v>0</v>
      </c>
      <c r="Y161">
        <v>0</v>
      </c>
      <c r="AB161" t="str">
        <f>Passing[[#This Row],[Player]]&amp;Passing[[#This Row],[Season]]</f>
        <v>Cooper Kupp2021</v>
      </c>
    </row>
    <row r="162" spans="1:28">
      <c r="A162">
        <v>2022</v>
      </c>
      <c r="B162" t="s">
        <v>696</v>
      </c>
      <c r="C162" t="s">
        <v>6</v>
      </c>
      <c r="D162">
        <v>29</v>
      </c>
      <c r="E162" t="s">
        <v>91</v>
      </c>
      <c r="F162">
        <v>9</v>
      </c>
      <c r="G162">
        <v>9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39.6</v>
      </c>
      <c r="V162">
        <v>0</v>
      </c>
      <c r="W162">
        <v>0</v>
      </c>
      <c r="X162">
        <v>0</v>
      </c>
      <c r="Y162">
        <v>0</v>
      </c>
      <c r="AB162" t="str">
        <f>Passing[[#This Row],[Player]]&amp;Passing[[#This Row],[Season]]</f>
        <v>Cooper Kupp2022</v>
      </c>
    </row>
    <row r="163" spans="1:28">
      <c r="A163">
        <v>2021</v>
      </c>
      <c r="B163" t="s">
        <v>128</v>
      </c>
      <c r="C163" t="s">
        <v>19</v>
      </c>
      <c r="D163">
        <v>30</v>
      </c>
      <c r="E163" t="s">
        <v>109</v>
      </c>
      <c r="F163">
        <v>16</v>
      </c>
      <c r="G163">
        <v>13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39.6</v>
      </c>
      <c r="V163">
        <v>0</v>
      </c>
      <c r="W163">
        <v>0</v>
      </c>
      <c r="X163">
        <v>0</v>
      </c>
      <c r="Y163">
        <v>0</v>
      </c>
      <c r="AB163" t="str">
        <f>Passing[[#This Row],[Player]]&amp;Passing[[#This Row],[Season]]</f>
        <v>Cordarrelle Patterson2021</v>
      </c>
    </row>
    <row r="164" spans="1:28">
      <c r="A164">
        <v>2021</v>
      </c>
      <c r="B164" t="s">
        <v>106</v>
      </c>
      <c r="C164" t="s">
        <v>40</v>
      </c>
      <c r="D164">
        <v>26</v>
      </c>
      <c r="E164" t="s">
        <v>91</v>
      </c>
      <c r="F164">
        <v>17</v>
      </c>
      <c r="G164">
        <v>16</v>
      </c>
      <c r="H164">
        <v>1</v>
      </c>
      <c r="I164">
        <v>1</v>
      </c>
      <c r="J164">
        <v>100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16</v>
      </c>
      <c r="R164">
        <v>16</v>
      </c>
      <c r="S164">
        <v>16</v>
      </c>
      <c r="T164">
        <v>0.9</v>
      </c>
      <c r="U164">
        <v>118.7</v>
      </c>
      <c r="V164">
        <v>0</v>
      </c>
      <c r="W164">
        <v>0</v>
      </c>
      <c r="X164">
        <v>0</v>
      </c>
      <c r="Y164">
        <v>16</v>
      </c>
      <c r="AB164" t="str">
        <f>Passing[[#This Row],[Player]]&amp;Passing[[#This Row],[Season]]</f>
        <v>Courtland Sutton2021</v>
      </c>
    </row>
    <row r="165" spans="1:28">
      <c r="A165">
        <v>2021</v>
      </c>
      <c r="B165" t="s">
        <v>130</v>
      </c>
      <c r="C165" t="s">
        <v>35</v>
      </c>
      <c r="D165">
        <v>22</v>
      </c>
      <c r="E165" t="s">
        <v>109</v>
      </c>
      <c r="F165">
        <v>13</v>
      </c>
      <c r="G165">
        <v>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39.6</v>
      </c>
      <c r="V165">
        <v>0</v>
      </c>
      <c r="W165">
        <v>0</v>
      </c>
      <c r="X165">
        <v>0</v>
      </c>
      <c r="Y165">
        <v>0</v>
      </c>
      <c r="AB165" t="str">
        <f>Passing[[#This Row],[Player]]&amp;Passing[[#This Row],[Season]]</f>
        <v>D'Andre Swift2021</v>
      </c>
    </row>
    <row r="166" spans="1:28">
      <c r="A166">
        <v>2021</v>
      </c>
      <c r="B166" t="s">
        <v>116</v>
      </c>
      <c r="C166" t="s">
        <v>45</v>
      </c>
      <c r="D166">
        <v>36</v>
      </c>
      <c r="E166" t="s">
        <v>91</v>
      </c>
      <c r="F166">
        <v>8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39.6</v>
      </c>
      <c r="V166">
        <v>0</v>
      </c>
      <c r="W166">
        <v>0</v>
      </c>
      <c r="X166">
        <v>0</v>
      </c>
      <c r="Y166">
        <v>0</v>
      </c>
      <c r="AB166" t="str">
        <f>Passing[[#This Row],[Player]]&amp;Passing[[#This Row],[Season]]</f>
        <v>Danny Amendola2021</v>
      </c>
    </row>
    <row r="167" spans="1:28">
      <c r="A167">
        <v>2021</v>
      </c>
      <c r="B167" t="s">
        <v>105</v>
      </c>
      <c r="C167" t="s">
        <v>51</v>
      </c>
      <c r="D167">
        <v>26</v>
      </c>
      <c r="E167" t="s">
        <v>91</v>
      </c>
      <c r="F167">
        <v>3</v>
      </c>
      <c r="G167">
        <v>0</v>
      </c>
      <c r="H167">
        <v>1</v>
      </c>
      <c r="I167">
        <v>1</v>
      </c>
      <c r="J167">
        <v>100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16</v>
      </c>
      <c r="R167">
        <v>16</v>
      </c>
      <c r="S167">
        <v>16</v>
      </c>
      <c r="T167">
        <v>5.3</v>
      </c>
      <c r="U167">
        <v>118.7</v>
      </c>
      <c r="V167">
        <v>0</v>
      </c>
      <c r="W167">
        <v>0</v>
      </c>
      <c r="X167">
        <v>0</v>
      </c>
      <c r="Y167">
        <v>16</v>
      </c>
      <c r="AB167" t="str">
        <f>Passing[[#This Row],[Player]]&amp;Passing[[#This Row],[Season]]</f>
        <v>Dante Pettis2021</v>
      </c>
    </row>
    <row r="168" spans="1:28">
      <c r="A168">
        <v>2022</v>
      </c>
      <c r="B168" t="s">
        <v>324</v>
      </c>
      <c r="C168" t="s">
        <v>51</v>
      </c>
      <c r="D168">
        <v>27</v>
      </c>
      <c r="E168" t="s">
        <v>3</v>
      </c>
      <c r="F168">
        <v>1</v>
      </c>
      <c r="G168">
        <v>1</v>
      </c>
      <c r="H168">
        <v>23</v>
      </c>
      <c r="I168">
        <v>40</v>
      </c>
      <c r="J168">
        <v>57.5</v>
      </c>
      <c r="K168">
        <v>168</v>
      </c>
      <c r="L168">
        <v>1</v>
      </c>
      <c r="M168">
        <v>2.5</v>
      </c>
      <c r="N168">
        <v>0</v>
      </c>
      <c r="O168">
        <v>0</v>
      </c>
      <c r="P168">
        <v>11</v>
      </c>
      <c r="Q168">
        <v>25</v>
      </c>
      <c r="R168">
        <v>4.2</v>
      </c>
      <c r="S168">
        <v>7.3</v>
      </c>
      <c r="T168">
        <v>168</v>
      </c>
      <c r="U168">
        <v>75.8</v>
      </c>
      <c r="V168">
        <v>0</v>
      </c>
      <c r="W168">
        <v>0</v>
      </c>
      <c r="X168">
        <v>0</v>
      </c>
      <c r="Y168">
        <v>4.2</v>
      </c>
      <c r="AB168" t="str">
        <f>Passing[[#This Row],[Player]]&amp;Passing[[#This Row],[Season]]</f>
        <v>Davis Webb2022</v>
      </c>
    </row>
    <row r="169" spans="1:28">
      <c r="A169">
        <v>2021</v>
      </c>
      <c r="B169" t="s">
        <v>703</v>
      </c>
      <c r="C169" t="s">
        <v>961</v>
      </c>
      <c r="D169">
        <v>25</v>
      </c>
      <c r="E169" t="s">
        <v>91</v>
      </c>
      <c r="F169">
        <v>16</v>
      </c>
      <c r="G169">
        <v>15</v>
      </c>
      <c r="H169">
        <v>1</v>
      </c>
      <c r="I169">
        <v>2</v>
      </c>
      <c r="J169">
        <v>50</v>
      </c>
      <c r="K169">
        <v>24</v>
      </c>
      <c r="L169">
        <v>1</v>
      </c>
      <c r="M169">
        <v>50</v>
      </c>
      <c r="N169">
        <v>0</v>
      </c>
      <c r="O169">
        <v>0</v>
      </c>
      <c r="P169">
        <v>1</v>
      </c>
      <c r="Q169">
        <v>24</v>
      </c>
      <c r="R169">
        <v>12</v>
      </c>
      <c r="S169">
        <v>24</v>
      </c>
      <c r="T169">
        <v>1.5</v>
      </c>
      <c r="U169">
        <v>133.30000000000001</v>
      </c>
      <c r="V169">
        <v>0</v>
      </c>
      <c r="W169">
        <v>0</v>
      </c>
      <c r="X169">
        <v>0</v>
      </c>
      <c r="Y169">
        <v>12</v>
      </c>
      <c r="AB169" t="str">
        <f>Passing[[#This Row],[Player]]&amp;Passing[[#This Row],[Season]]</f>
        <v>Deebo Samuel2021</v>
      </c>
    </row>
    <row r="170" spans="1:28">
      <c r="A170">
        <v>2021</v>
      </c>
      <c r="B170" t="s">
        <v>108</v>
      </c>
      <c r="C170" t="s">
        <v>27</v>
      </c>
      <c r="D170">
        <v>27</v>
      </c>
      <c r="E170" t="s">
        <v>109</v>
      </c>
      <c r="F170">
        <v>8</v>
      </c>
      <c r="G170">
        <v>8</v>
      </c>
      <c r="H170">
        <v>1</v>
      </c>
      <c r="I170">
        <v>1</v>
      </c>
      <c r="J170">
        <v>100</v>
      </c>
      <c r="K170">
        <v>5</v>
      </c>
      <c r="L170">
        <v>1</v>
      </c>
      <c r="M170">
        <v>100</v>
      </c>
      <c r="N170">
        <v>0</v>
      </c>
      <c r="O170">
        <v>0</v>
      </c>
      <c r="P170">
        <v>1</v>
      </c>
      <c r="Q170">
        <v>5</v>
      </c>
      <c r="R170">
        <v>5</v>
      </c>
      <c r="S170">
        <v>5</v>
      </c>
      <c r="T170">
        <v>0.6</v>
      </c>
      <c r="U170">
        <v>127.1</v>
      </c>
      <c r="V170">
        <v>0</v>
      </c>
      <c r="W170">
        <v>0</v>
      </c>
      <c r="X170">
        <v>0</v>
      </c>
      <c r="Y170">
        <v>5</v>
      </c>
      <c r="AB170" t="str">
        <f>Passing[[#This Row],[Player]]&amp;Passing[[#This Row],[Season]]</f>
        <v>Derrick Henry2021</v>
      </c>
    </row>
    <row r="171" spans="1:28">
      <c r="A171">
        <v>2022</v>
      </c>
      <c r="B171" t="s">
        <v>108</v>
      </c>
      <c r="C171" t="s">
        <v>27</v>
      </c>
      <c r="D171">
        <v>28</v>
      </c>
      <c r="E171" t="s">
        <v>109</v>
      </c>
      <c r="F171">
        <v>16</v>
      </c>
      <c r="G171">
        <v>16</v>
      </c>
      <c r="H171">
        <v>2</v>
      </c>
      <c r="I171">
        <v>2</v>
      </c>
      <c r="J171">
        <v>100</v>
      </c>
      <c r="K171">
        <v>4</v>
      </c>
      <c r="L171">
        <v>1</v>
      </c>
      <c r="M171">
        <v>50</v>
      </c>
      <c r="N171">
        <v>0</v>
      </c>
      <c r="O171">
        <v>0</v>
      </c>
      <c r="P171">
        <v>1</v>
      </c>
      <c r="Q171">
        <v>3</v>
      </c>
      <c r="R171">
        <v>2</v>
      </c>
      <c r="S171">
        <v>2</v>
      </c>
      <c r="T171">
        <v>0.3</v>
      </c>
      <c r="U171">
        <v>118.7</v>
      </c>
      <c r="V171">
        <v>0</v>
      </c>
      <c r="W171">
        <v>0</v>
      </c>
      <c r="X171">
        <v>0</v>
      </c>
      <c r="Y171">
        <v>2</v>
      </c>
      <c r="AB171" t="str">
        <f>Passing[[#This Row],[Player]]&amp;Passing[[#This Row],[Season]]</f>
        <v>Derrick Henry2022</v>
      </c>
    </row>
    <row r="172" spans="1:28">
      <c r="A172">
        <v>2022</v>
      </c>
      <c r="B172" t="s">
        <v>838</v>
      </c>
      <c r="C172" t="s">
        <v>19</v>
      </c>
      <c r="D172">
        <v>23</v>
      </c>
      <c r="E172" t="s">
        <v>3</v>
      </c>
      <c r="F172">
        <v>4</v>
      </c>
      <c r="G172">
        <v>4</v>
      </c>
      <c r="H172">
        <v>73</v>
      </c>
      <c r="I172">
        <v>115</v>
      </c>
      <c r="J172">
        <v>63.5</v>
      </c>
      <c r="K172">
        <v>708</v>
      </c>
      <c r="L172">
        <v>2</v>
      </c>
      <c r="M172">
        <v>1.7</v>
      </c>
      <c r="N172">
        <v>0</v>
      </c>
      <c r="O172">
        <v>0</v>
      </c>
      <c r="P172">
        <v>37</v>
      </c>
      <c r="Q172">
        <v>40</v>
      </c>
      <c r="R172">
        <v>6.2</v>
      </c>
      <c r="S172">
        <v>9.6999999999999993</v>
      </c>
      <c r="T172">
        <v>177</v>
      </c>
      <c r="U172">
        <v>86.4</v>
      </c>
      <c r="V172">
        <v>9</v>
      </c>
      <c r="W172">
        <v>33</v>
      </c>
      <c r="X172">
        <v>7.3</v>
      </c>
      <c r="Y172">
        <v>5.44</v>
      </c>
      <c r="Z172">
        <v>1</v>
      </c>
      <c r="AA172">
        <v>1</v>
      </c>
      <c r="AB172" t="str">
        <f>Passing[[#This Row],[Player]]&amp;Passing[[#This Row],[Season]]</f>
        <v>Desmond Ridder2022</v>
      </c>
    </row>
    <row r="173" spans="1:28">
      <c r="A173">
        <v>2021</v>
      </c>
      <c r="B173" t="s">
        <v>112</v>
      </c>
      <c r="C173" t="s">
        <v>13</v>
      </c>
      <c r="D173">
        <v>26</v>
      </c>
      <c r="E173" t="s">
        <v>109</v>
      </c>
      <c r="F173">
        <v>17</v>
      </c>
      <c r="G173">
        <v>17</v>
      </c>
      <c r="H173">
        <v>1</v>
      </c>
      <c r="I173">
        <v>1</v>
      </c>
      <c r="J173">
        <v>100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4</v>
      </c>
      <c r="S173">
        <v>4</v>
      </c>
      <c r="T173">
        <v>0.2</v>
      </c>
      <c r="U173">
        <v>83.3</v>
      </c>
      <c r="V173">
        <v>0</v>
      </c>
      <c r="W173">
        <v>0</v>
      </c>
      <c r="X173">
        <v>0</v>
      </c>
      <c r="Y173">
        <v>4</v>
      </c>
      <c r="AB173" t="str">
        <f>Passing[[#This Row],[Player]]&amp;Passing[[#This Row],[Season]]</f>
        <v>Ezekiel Elliott2021</v>
      </c>
    </row>
    <row r="174" spans="1:28">
      <c r="A174">
        <v>2021</v>
      </c>
      <c r="B174" t="s">
        <v>84</v>
      </c>
      <c r="C174" t="s">
        <v>33</v>
      </c>
      <c r="D174">
        <v>30</v>
      </c>
      <c r="E174" t="s">
        <v>3</v>
      </c>
      <c r="F174">
        <v>1</v>
      </c>
      <c r="G174">
        <v>1</v>
      </c>
      <c r="H174">
        <v>20</v>
      </c>
      <c r="I174">
        <v>31</v>
      </c>
      <c r="J174">
        <v>64.5</v>
      </c>
      <c r="K174">
        <v>194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46</v>
      </c>
      <c r="R174">
        <v>6.3</v>
      </c>
      <c r="S174">
        <v>9.6999999999999993</v>
      </c>
      <c r="T174">
        <v>194</v>
      </c>
      <c r="U174">
        <v>81.900000000000006</v>
      </c>
      <c r="V174">
        <v>2</v>
      </c>
      <c r="W174">
        <v>20</v>
      </c>
      <c r="X174">
        <v>6.1</v>
      </c>
      <c r="Y174">
        <v>5.27</v>
      </c>
      <c r="AB174" t="str">
        <f>Passing[[#This Row],[Player]]&amp;Passing[[#This Row],[Season]]</f>
        <v>Garrett Gilbert2021</v>
      </c>
    </row>
    <row r="175" spans="1:28">
      <c r="A175">
        <v>2022</v>
      </c>
      <c r="B175" t="s">
        <v>694</v>
      </c>
      <c r="C175" t="s">
        <v>53</v>
      </c>
      <c r="D175">
        <v>22</v>
      </c>
      <c r="E175" t="s">
        <v>91</v>
      </c>
      <c r="F175">
        <v>17</v>
      </c>
      <c r="G175">
        <v>12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39.6</v>
      </c>
      <c r="V175">
        <v>0</v>
      </c>
      <c r="W175">
        <v>0</v>
      </c>
      <c r="X175">
        <v>0</v>
      </c>
      <c r="Y175">
        <v>0</v>
      </c>
      <c r="AB175" t="str">
        <f>Passing[[#This Row],[Player]]&amp;Passing[[#This Row],[Season]]</f>
        <v>Garrett Wilson2022</v>
      </c>
    </row>
    <row r="176" spans="1:28">
      <c r="A176">
        <v>2021</v>
      </c>
      <c r="B176" t="s">
        <v>114</v>
      </c>
      <c r="C176" t="s">
        <v>37</v>
      </c>
      <c r="D176">
        <v>26</v>
      </c>
      <c r="E176" t="s">
        <v>91</v>
      </c>
      <c r="F176">
        <v>17</v>
      </c>
      <c r="G176">
        <v>0</v>
      </c>
      <c r="H176">
        <v>1</v>
      </c>
      <c r="I176">
        <v>2</v>
      </c>
      <c r="J176">
        <v>50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2</v>
      </c>
      <c r="T176">
        <v>0.1</v>
      </c>
      <c r="U176">
        <v>56.2</v>
      </c>
      <c r="V176">
        <v>0</v>
      </c>
      <c r="W176">
        <v>0</v>
      </c>
      <c r="X176">
        <v>0</v>
      </c>
      <c r="Y176">
        <v>1</v>
      </c>
      <c r="AB176" t="str">
        <f>Passing[[#This Row],[Player]]&amp;Passing[[#This Row],[Season]]</f>
        <v>Greg Ward2021</v>
      </c>
    </row>
    <row r="177" spans="1:28">
      <c r="A177">
        <v>2021</v>
      </c>
      <c r="B177" t="s">
        <v>96</v>
      </c>
      <c r="C177" t="s">
        <v>959</v>
      </c>
      <c r="D177">
        <v>25</v>
      </c>
      <c r="E177" t="s">
        <v>91</v>
      </c>
      <c r="F177">
        <v>17</v>
      </c>
      <c r="G177">
        <v>16</v>
      </c>
      <c r="H177">
        <v>2</v>
      </c>
      <c r="I177">
        <v>2</v>
      </c>
      <c r="J177">
        <v>100</v>
      </c>
      <c r="K177">
        <v>45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30</v>
      </c>
      <c r="R177">
        <v>22.5</v>
      </c>
      <c r="S177">
        <v>22.5</v>
      </c>
      <c r="T177">
        <v>2.6</v>
      </c>
      <c r="U177">
        <v>118.7</v>
      </c>
      <c r="V177">
        <v>0</v>
      </c>
      <c r="W177">
        <v>0</v>
      </c>
      <c r="X177">
        <v>0</v>
      </c>
      <c r="Y177">
        <v>22.5</v>
      </c>
      <c r="AB177" t="str">
        <f>Passing[[#This Row],[Player]]&amp;Passing[[#This Row],[Season]]</f>
        <v>Jakobi Meyers2021</v>
      </c>
    </row>
    <row r="178" spans="1:28">
      <c r="A178">
        <v>2022</v>
      </c>
      <c r="B178" t="s">
        <v>805</v>
      </c>
      <c r="C178" t="s">
        <v>45</v>
      </c>
      <c r="D178">
        <v>29</v>
      </c>
      <c r="E178" t="s">
        <v>3</v>
      </c>
      <c r="F178">
        <v>7</v>
      </c>
      <c r="G178">
        <v>2</v>
      </c>
      <c r="H178">
        <v>14</v>
      </c>
      <c r="I178">
        <v>20</v>
      </c>
      <c r="J178">
        <v>70</v>
      </c>
      <c r="K178">
        <v>108</v>
      </c>
      <c r="L178">
        <v>1</v>
      </c>
      <c r="M178">
        <v>5</v>
      </c>
      <c r="N178">
        <v>0</v>
      </c>
      <c r="O178">
        <v>0</v>
      </c>
      <c r="P178">
        <v>5</v>
      </c>
      <c r="Q178">
        <v>28</v>
      </c>
      <c r="R178">
        <v>5.4</v>
      </c>
      <c r="S178">
        <v>7.7</v>
      </c>
      <c r="T178">
        <v>15.4</v>
      </c>
      <c r="U178">
        <v>99.6</v>
      </c>
      <c r="V178">
        <v>2</v>
      </c>
      <c r="W178">
        <v>13</v>
      </c>
      <c r="X178">
        <v>9.1</v>
      </c>
      <c r="Y178">
        <v>4.32</v>
      </c>
      <c r="AB178" t="str">
        <f>Passing[[#This Row],[Player]]&amp;Passing[[#This Row],[Season]]</f>
        <v>Jeff Driskel2022</v>
      </c>
    </row>
    <row r="179" spans="1:28">
      <c r="A179">
        <v>2021</v>
      </c>
      <c r="B179" t="s">
        <v>79</v>
      </c>
      <c r="C179" t="s">
        <v>53</v>
      </c>
      <c r="D179">
        <v>36</v>
      </c>
      <c r="E179" t="s">
        <v>3</v>
      </c>
      <c r="F179">
        <v>2</v>
      </c>
      <c r="G179">
        <v>1</v>
      </c>
      <c r="H179">
        <v>27</v>
      </c>
      <c r="I179">
        <v>42</v>
      </c>
      <c r="J179">
        <v>64.3</v>
      </c>
      <c r="K179">
        <v>338</v>
      </c>
      <c r="L179">
        <v>3</v>
      </c>
      <c r="M179">
        <v>7.1</v>
      </c>
      <c r="N179">
        <v>0</v>
      </c>
      <c r="O179">
        <v>0</v>
      </c>
      <c r="P179">
        <v>14</v>
      </c>
      <c r="Q179">
        <v>62</v>
      </c>
      <c r="R179">
        <v>8</v>
      </c>
      <c r="S179">
        <v>12.5</v>
      </c>
      <c r="T179">
        <v>169</v>
      </c>
      <c r="U179">
        <v>113</v>
      </c>
      <c r="V179">
        <v>2</v>
      </c>
      <c r="W179">
        <v>13</v>
      </c>
      <c r="X179">
        <v>4.5</v>
      </c>
      <c r="Y179">
        <v>7.39</v>
      </c>
      <c r="AB179" t="str">
        <f>Passing[[#This Row],[Player]]&amp;Passing[[#This Row],[Season]]</f>
        <v>Joe Flacco2021</v>
      </c>
    </row>
    <row r="180" spans="1:28">
      <c r="A180">
        <v>2022</v>
      </c>
      <c r="B180" t="s">
        <v>77</v>
      </c>
      <c r="C180" t="s">
        <v>955</v>
      </c>
      <c r="D180">
        <v>24</v>
      </c>
      <c r="E180" t="s">
        <v>3</v>
      </c>
      <c r="F180">
        <v>4</v>
      </c>
      <c r="G180">
        <v>0</v>
      </c>
      <c r="H180">
        <v>14</v>
      </c>
      <c r="I180">
        <v>21</v>
      </c>
      <c r="J180">
        <v>66.7</v>
      </c>
      <c r="K180">
        <v>195</v>
      </c>
      <c r="L180">
        <v>1</v>
      </c>
      <c r="M180">
        <v>4.8</v>
      </c>
      <c r="N180">
        <v>0</v>
      </c>
      <c r="O180">
        <v>0</v>
      </c>
      <c r="P180">
        <v>9</v>
      </c>
      <c r="Q180">
        <v>63</v>
      </c>
      <c r="R180">
        <v>9.3000000000000007</v>
      </c>
      <c r="S180">
        <v>13.9</v>
      </c>
      <c r="T180">
        <v>48.8</v>
      </c>
      <c r="U180">
        <v>112.2</v>
      </c>
      <c r="V180">
        <v>0</v>
      </c>
      <c r="W180">
        <v>0</v>
      </c>
      <c r="X180">
        <v>0</v>
      </c>
      <c r="Y180">
        <v>9.2899999999999991</v>
      </c>
      <c r="AB180" t="str">
        <f>Passing[[#This Row],[Player]]&amp;Passing[[#This Row],[Season]]</f>
        <v>Jordan Love2022</v>
      </c>
    </row>
    <row r="181" spans="1:28">
      <c r="A181">
        <v>2022</v>
      </c>
      <c r="B181" t="s">
        <v>70</v>
      </c>
      <c r="C181" t="s">
        <v>961</v>
      </c>
      <c r="D181">
        <v>36</v>
      </c>
      <c r="E181" t="s">
        <v>3</v>
      </c>
      <c r="F181">
        <v>2</v>
      </c>
      <c r="G181">
        <v>0</v>
      </c>
      <c r="H181">
        <v>1</v>
      </c>
      <c r="I181">
        <v>2</v>
      </c>
      <c r="J181">
        <v>50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10</v>
      </c>
      <c r="R181">
        <v>5</v>
      </c>
      <c r="S181">
        <v>10</v>
      </c>
      <c r="T181">
        <v>5</v>
      </c>
      <c r="U181">
        <v>64.599999999999994</v>
      </c>
      <c r="V181">
        <v>0</v>
      </c>
      <c r="W181">
        <v>0</v>
      </c>
      <c r="X181">
        <v>0</v>
      </c>
      <c r="Y181">
        <v>5</v>
      </c>
      <c r="AB181" t="str">
        <f>Passing[[#This Row],[Player]]&amp;Passing[[#This Row],[Season]]</f>
        <v>Josh Johnson2022</v>
      </c>
    </row>
    <row r="182" spans="1:28">
      <c r="A182">
        <v>2021</v>
      </c>
      <c r="B182" t="s">
        <v>852</v>
      </c>
      <c r="C182" t="s">
        <v>16</v>
      </c>
      <c r="D182">
        <v>22</v>
      </c>
      <c r="E182" t="s">
        <v>91</v>
      </c>
      <c r="F182">
        <v>17</v>
      </c>
      <c r="G182">
        <v>17</v>
      </c>
      <c r="H182">
        <v>2</v>
      </c>
      <c r="I182">
        <v>4</v>
      </c>
      <c r="J182">
        <v>50</v>
      </c>
      <c r="K182">
        <v>35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24</v>
      </c>
      <c r="R182">
        <v>8.8000000000000007</v>
      </c>
      <c r="S182">
        <v>17.5</v>
      </c>
      <c r="T182">
        <v>2.1</v>
      </c>
      <c r="U182">
        <v>80.2</v>
      </c>
      <c r="V182">
        <v>0</v>
      </c>
      <c r="W182">
        <v>0</v>
      </c>
      <c r="X182">
        <v>0</v>
      </c>
      <c r="Y182">
        <v>8.75</v>
      </c>
      <c r="AB182" t="str">
        <f>Passing[[#This Row],[Player]]&amp;Passing[[#This Row],[Season]]</f>
        <v>Justin Jefferson2021</v>
      </c>
    </row>
    <row r="183" spans="1:28">
      <c r="A183">
        <v>2022</v>
      </c>
      <c r="B183" t="s">
        <v>852</v>
      </c>
      <c r="C183" t="s">
        <v>16</v>
      </c>
      <c r="D183">
        <v>23</v>
      </c>
      <c r="E183" t="s">
        <v>91</v>
      </c>
      <c r="F183">
        <v>17</v>
      </c>
      <c r="G183">
        <v>17</v>
      </c>
      <c r="H183">
        <v>2</v>
      </c>
      <c r="I183">
        <v>2</v>
      </c>
      <c r="J183">
        <v>100</v>
      </c>
      <c r="K183">
        <v>34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23</v>
      </c>
      <c r="R183">
        <v>17</v>
      </c>
      <c r="S183">
        <v>17</v>
      </c>
      <c r="T183">
        <v>2</v>
      </c>
      <c r="U183">
        <v>118.7</v>
      </c>
      <c r="V183">
        <v>0</v>
      </c>
      <c r="W183">
        <v>0</v>
      </c>
      <c r="X183">
        <v>0</v>
      </c>
      <c r="Y183">
        <v>17</v>
      </c>
      <c r="AB183" t="str">
        <f>Passing[[#This Row],[Player]]&amp;Passing[[#This Row],[Season]]</f>
        <v>Justin Jefferson2022</v>
      </c>
    </row>
    <row r="184" spans="1:28">
      <c r="A184">
        <v>2021</v>
      </c>
      <c r="B184" t="s">
        <v>104</v>
      </c>
      <c r="C184" t="s">
        <v>51</v>
      </c>
      <c r="D184">
        <v>22</v>
      </c>
      <c r="E184" t="s">
        <v>91</v>
      </c>
      <c r="F184">
        <v>10</v>
      </c>
      <c r="G184">
        <v>4</v>
      </c>
      <c r="H184">
        <v>1</v>
      </c>
      <c r="I184">
        <v>3</v>
      </c>
      <c r="J184">
        <v>33.299999999999997</v>
      </c>
      <c r="K184">
        <v>19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19</v>
      </c>
      <c r="R184">
        <v>6.3</v>
      </c>
      <c r="S184">
        <v>19</v>
      </c>
      <c r="T184">
        <v>1.9</v>
      </c>
      <c r="U184">
        <v>56.2</v>
      </c>
      <c r="V184">
        <v>1</v>
      </c>
      <c r="W184">
        <v>6</v>
      </c>
      <c r="X184">
        <v>25</v>
      </c>
      <c r="Y184">
        <v>3.25</v>
      </c>
      <c r="AB184" t="str">
        <f>Passing[[#This Row],[Player]]&amp;Passing[[#This Row],[Season]]</f>
        <v>Kadarius Toney2021</v>
      </c>
    </row>
    <row r="185" spans="1:28">
      <c r="A185">
        <v>2021</v>
      </c>
      <c r="B185" t="s">
        <v>122</v>
      </c>
      <c r="C185" t="s">
        <v>53</v>
      </c>
      <c r="D185">
        <v>28</v>
      </c>
      <c r="E185" t="s">
        <v>91</v>
      </c>
      <c r="F185">
        <v>15</v>
      </c>
      <c r="G185">
        <v>11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39.6</v>
      </c>
      <c r="V185">
        <v>0</v>
      </c>
      <c r="W185">
        <v>0</v>
      </c>
      <c r="X185">
        <v>0</v>
      </c>
      <c r="Y185">
        <v>0</v>
      </c>
      <c r="AB185" t="str">
        <f>Passing[[#This Row],[Player]]&amp;Passing[[#This Row],[Season]]</f>
        <v>Keelan Cole2021</v>
      </c>
    </row>
    <row r="186" spans="1:28">
      <c r="A186">
        <v>2021</v>
      </c>
      <c r="B186" t="s">
        <v>699</v>
      </c>
      <c r="C186" t="s">
        <v>4</v>
      </c>
      <c r="D186">
        <v>29</v>
      </c>
      <c r="E186" t="s">
        <v>91</v>
      </c>
      <c r="F186">
        <v>16</v>
      </c>
      <c r="G186">
        <v>16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39.6</v>
      </c>
      <c r="V186">
        <v>0</v>
      </c>
      <c r="W186">
        <v>0</v>
      </c>
      <c r="X186">
        <v>0</v>
      </c>
      <c r="Y186">
        <v>0</v>
      </c>
      <c r="AB186" t="str">
        <f>Passing[[#This Row],[Player]]&amp;Passing[[#This Row],[Season]]</f>
        <v>Keenan Allen2021</v>
      </c>
    </row>
    <row r="187" spans="1:28">
      <c r="A187">
        <v>2021</v>
      </c>
      <c r="B187" t="s">
        <v>110</v>
      </c>
      <c r="C187" t="s">
        <v>16</v>
      </c>
      <c r="D187">
        <v>22</v>
      </c>
      <c r="E187" t="s">
        <v>3</v>
      </c>
      <c r="F187">
        <v>1</v>
      </c>
      <c r="G187">
        <v>0</v>
      </c>
      <c r="H187">
        <v>2</v>
      </c>
      <c r="I187">
        <v>3</v>
      </c>
      <c r="J187">
        <v>66.7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1.7</v>
      </c>
      <c r="S187">
        <v>2.5</v>
      </c>
      <c r="T187">
        <v>5</v>
      </c>
      <c r="U187">
        <v>70.099999999999994</v>
      </c>
      <c r="V187">
        <v>0</v>
      </c>
      <c r="W187">
        <v>0</v>
      </c>
      <c r="X187">
        <v>0</v>
      </c>
      <c r="Y187">
        <v>1.67</v>
      </c>
      <c r="AB187" t="str">
        <f>Passing[[#This Row],[Player]]&amp;Passing[[#This Row],[Season]]</f>
        <v>Kellen Mond2021</v>
      </c>
    </row>
    <row r="188" spans="1:28">
      <c r="A188">
        <v>2021</v>
      </c>
      <c r="B188" t="s">
        <v>115</v>
      </c>
      <c r="C188" t="s">
        <v>40</v>
      </c>
      <c r="D188">
        <v>24</v>
      </c>
      <c r="E188" t="s">
        <v>91</v>
      </c>
      <c r="F188">
        <v>16</v>
      </c>
      <c r="G188">
        <v>1</v>
      </c>
      <c r="H188">
        <v>1</v>
      </c>
      <c r="I188">
        <v>1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0.1</v>
      </c>
      <c r="U188">
        <v>79.2</v>
      </c>
      <c r="V188">
        <v>0</v>
      </c>
      <c r="W188">
        <v>0</v>
      </c>
      <c r="X188">
        <v>0</v>
      </c>
      <c r="Y188">
        <v>1</v>
      </c>
      <c r="AB188" t="str">
        <f>Passing[[#This Row],[Player]]&amp;Passing[[#This Row],[Season]]</f>
        <v>Kendall Hinton2021</v>
      </c>
    </row>
    <row r="189" spans="1:28">
      <c r="A189">
        <v>2021</v>
      </c>
      <c r="B189" t="s">
        <v>101</v>
      </c>
      <c r="C189" t="s">
        <v>959</v>
      </c>
      <c r="D189">
        <v>26</v>
      </c>
      <c r="E189" t="s">
        <v>91</v>
      </c>
      <c r="F189">
        <v>17</v>
      </c>
      <c r="G189">
        <v>5</v>
      </c>
      <c r="H189">
        <v>1</v>
      </c>
      <c r="I189">
        <v>1</v>
      </c>
      <c r="J189">
        <v>100</v>
      </c>
      <c r="K189">
        <v>25</v>
      </c>
      <c r="L189">
        <v>1</v>
      </c>
      <c r="M189">
        <v>100</v>
      </c>
      <c r="N189">
        <v>0</v>
      </c>
      <c r="O189">
        <v>0</v>
      </c>
      <c r="P189">
        <v>1</v>
      </c>
      <c r="Q189">
        <v>25</v>
      </c>
      <c r="R189">
        <v>25</v>
      </c>
      <c r="S189">
        <v>25</v>
      </c>
      <c r="T189">
        <v>1.5</v>
      </c>
      <c r="U189">
        <v>158.30000000000001</v>
      </c>
      <c r="V189">
        <v>0</v>
      </c>
      <c r="W189">
        <v>0</v>
      </c>
      <c r="X189">
        <v>0</v>
      </c>
      <c r="Y189">
        <v>25</v>
      </c>
      <c r="AB189" t="str">
        <f>Passing[[#This Row],[Player]]&amp;Passing[[#This Row],[Season]]</f>
        <v>Kendrick Bourne2021</v>
      </c>
    </row>
    <row r="190" spans="1:28">
      <c r="A190">
        <v>2021</v>
      </c>
      <c r="B190" t="s">
        <v>89</v>
      </c>
      <c r="C190" t="s">
        <v>33</v>
      </c>
      <c r="D190">
        <v>25</v>
      </c>
      <c r="E190" t="s">
        <v>3</v>
      </c>
      <c r="F190">
        <v>2</v>
      </c>
      <c r="G190">
        <v>0</v>
      </c>
      <c r="H190">
        <v>12</v>
      </c>
      <c r="I190">
        <v>19</v>
      </c>
      <c r="J190">
        <v>63.2</v>
      </c>
      <c r="K190">
        <v>120</v>
      </c>
      <c r="L190">
        <v>1</v>
      </c>
      <c r="M190">
        <v>5.3</v>
      </c>
      <c r="N190">
        <v>0</v>
      </c>
      <c r="O190">
        <v>0</v>
      </c>
      <c r="P190">
        <v>6</v>
      </c>
      <c r="Q190">
        <v>19</v>
      </c>
      <c r="R190">
        <v>6.3</v>
      </c>
      <c r="S190">
        <v>10</v>
      </c>
      <c r="T190">
        <v>60</v>
      </c>
      <c r="U190">
        <v>98.6</v>
      </c>
      <c r="V190">
        <v>2</v>
      </c>
      <c r="W190">
        <v>5</v>
      </c>
      <c r="X190">
        <v>9.5</v>
      </c>
      <c r="Y190">
        <v>5.48</v>
      </c>
      <c r="AB190" t="str">
        <f>Passing[[#This Row],[Player]]&amp;Passing[[#This Row],[Season]]</f>
        <v>Kyle Allen2021</v>
      </c>
    </row>
    <row r="191" spans="1:28">
      <c r="A191">
        <v>2022</v>
      </c>
      <c r="B191" t="s">
        <v>849</v>
      </c>
      <c r="C191" t="s">
        <v>608</v>
      </c>
      <c r="D191">
        <v>24</v>
      </c>
      <c r="E191" t="s">
        <v>3</v>
      </c>
      <c r="F191">
        <v>1</v>
      </c>
      <c r="G191">
        <v>0</v>
      </c>
      <c r="H191">
        <v>3</v>
      </c>
      <c r="I191">
        <v>9</v>
      </c>
      <c r="J191">
        <v>33.299999999999997</v>
      </c>
      <c r="K191">
        <v>23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9</v>
      </c>
      <c r="R191">
        <v>2.6</v>
      </c>
      <c r="S191">
        <v>7.7</v>
      </c>
      <c r="T191">
        <v>23</v>
      </c>
      <c r="U191">
        <v>42.4</v>
      </c>
      <c r="V191">
        <v>0</v>
      </c>
      <c r="W191">
        <v>0</v>
      </c>
      <c r="X191">
        <v>0</v>
      </c>
      <c r="Y191">
        <v>2.56</v>
      </c>
      <c r="AB191" t="str">
        <f>Passing[[#This Row],[Player]]&amp;Passing[[#This Row],[Season]]</f>
        <v>Kyle Trask2022</v>
      </c>
    </row>
    <row r="192" spans="1:28">
      <c r="A192">
        <v>2021</v>
      </c>
      <c r="B192" t="s">
        <v>123</v>
      </c>
      <c r="C192" t="s">
        <v>608</v>
      </c>
      <c r="D192">
        <v>26</v>
      </c>
      <c r="E192" t="s">
        <v>109</v>
      </c>
      <c r="F192">
        <v>14</v>
      </c>
      <c r="G192">
        <v>13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39.6</v>
      </c>
      <c r="V192">
        <v>0</v>
      </c>
      <c r="W192">
        <v>0</v>
      </c>
      <c r="X192">
        <v>0</v>
      </c>
      <c r="Y192">
        <v>0</v>
      </c>
      <c r="AB192" t="str">
        <f>Passing[[#This Row],[Player]]&amp;Passing[[#This Row],[Season]]</f>
        <v>Leonard Fournette2021</v>
      </c>
    </row>
    <row r="193" spans="1:28">
      <c r="A193">
        <v>2022</v>
      </c>
      <c r="B193" t="s">
        <v>466</v>
      </c>
      <c r="C193" t="s">
        <v>958</v>
      </c>
      <c r="D193">
        <v>29</v>
      </c>
      <c r="E193" t="s">
        <v>91</v>
      </c>
      <c r="F193">
        <v>17</v>
      </c>
      <c r="G193">
        <v>16</v>
      </c>
      <c r="H193">
        <v>1</v>
      </c>
      <c r="I193">
        <v>1</v>
      </c>
      <c r="J193">
        <v>100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4</v>
      </c>
      <c r="S193">
        <v>4</v>
      </c>
      <c r="T193">
        <v>0.2</v>
      </c>
      <c r="U193">
        <v>83.3</v>
      </c>
      <c r="V193">
        <v>0</v>
      </c>
      <c r="W193">
        <v>0</v>
      </c>
      <c r="X193">
        <v>0</v>
      </c>
      <c r="Y193">
        <v>4</v>
      </c>
      <c r="AB193" t="str">
        <f>Passing[[#This Row],[Player]]&amp;Passing[[#This Row],[Season]]</f>
        <v>Mack Hollins2022</v>
      </c>
    </row>
    <row r="194" spans="1:28">
      <c r="A194">
        <v>2021</v>
      </c>
      <c r="B194" t="s">
        <v>113</v>
      </c>
      <c r="C194" t="s">
        <v>958</v>
      </c>
      <c r="D194">
        <v>28</v>
      </c>
      <c r="E194" t="s">
        <v>3</v>
      </c>
      <c r="F194">
        <v>10</v>
      </c>
      <c r="G194">
        <v>0</v>
      </c>
      <c r="H194">
        <v>1</v>
      </c>
      <c r="I194">
        <v>2</v>
      </c>
      <c r="J194">
        <v>50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2</v>
      </c>
      <c r="S194">
        <v>4</v>
      </c>
      <c r="T194">
        <v>0.4</v>
      </c>
      <c r="U194">
        <v>56.2</v>
      </c>
      <c r="V194">
        <v>0</v>
      </c>
      <c r="W194">
        <v>0</v>
      </c>
      <c r="X194">
        <v>0</v>
      </c>
      <c r="Y194">
        <v>2</v>
      </c>
      <c r="AB194" t="str">
        <f>Passing[[#This Row],[Player]]&amp;Passing[[#This Row],[Season]]</f>
        <v>Marcus Mariota2021</v>
      </c>
    </row>
    <row r="195" spans="1:28">
      <c r="A195">
        <v>2021</v>
      </c>
      <c r="B195" t="s">
        <v>125</v>
      </c>
      <c r="C195" t="s">
        <v>47</v>
      </c>
      <c r="D195">
        <v>26</v>
      </c>
      <c r="E195" t="s">
        <v>126</v>
      </c>
      <c r="F195">
        <v>17</v>
      </c>
      <c r="G195">
        <v>9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39.6</v>
      </c>
      <c r="V195">
        <v>0</v>
      </c>
      <c r="W195">
        <v>0</v>
      </c>
      <c r="X195">
        <v>0</v>
      </c>
      <c r="Y195">
        <v>0</v>
      </c>
      <c r="AB195" t="str">
        <f>Passing[[#This Row],[Player]]&amp;Passing[[#This Row],[Season]]</f>
        <v>Mike Gesicki2021</v>
      </c>
    </row>
    <row r="196" spans="1:28">
      <c r="A196">
        <v>2022</v>
      </c>
      <c r="B196" t="s">
        <v>709</v>
      </c>
      <c r="C196" t="s">
        <v>25</v>
      </c>
      <c r="D196">
        <v>24</v>
      </c>
      <c r="E196" t="s">
        <v>109</v>
      </c>
      <c r="F196">
        <v>17</v>
      </c>
      <c r="G196">
        <v>17</v>
      </c>
      <c r="H196">
        <v>1</v>
      </c>
      <c r="I196">
        <v>1</v>
      </c>
      <c r="J196">
        <v>100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4</v>
      </c>
      <c r="S196">
        <v>4</v>
      </c>
      <c r="T196">
        <v>0.2</v>
      </c>
      <c r="U196">
        <v>83.3</v>
      </c>
      <c r="V196">
        <v>0</v>
      </c>
      <c r="W196">
        <v>0</v>
      </c>
      <c r="X196">
        <v>0</v>
      </c>
      <c r="Y196">
        <v>4</v>
      </c>
      <c r="AB196" t="str">
        <f>Passing[[#This Row],[Player]]&amp;Passing[[#This Row],[Season]]</f>
        <v>Najee Harris2022</v>
      </c>
    </row>
    <row r="197" spans="1:28">
      <c r="A197">
        <v>2021</v>
      </c>
      <c r="B197" t="s">
        <v>81</v>
      </c>
      <c r="C197" t="s">
        <v>55</v>
      </c>
      <c r="D197">
        <v>32</v>
      </c>
      <c r="E197" t="s">
        <v>3</v>
      </c>
      <c r="F197">
        <v>1</v>
      </c>
      <c r="G197">
        <v>1</v>
      </c>
      <c r="H197">
        <v>24</v>
      </c>
      <c r="I197">
        <v>35</v>
      </c>
      <c r="J197">
        <v>68.599999999999994</v>
      </c>
      <c r="K197">
        <v>250</v>
      </c>
      <c r="L197">
        <v>1</v>
      </c>
      <c r="M197">
        <v>2.9</v>
      </c>
      <c r="N197">
        <v>0</v>
      </c>
      <c r="O197">
        <v>0</v>
      </c>
      <c r="P197">
        <v>14</v>
      </c>
      <c r="Q197">
        <v>30</v>
      </c>
      <c r="R197">
        <v>7.1</v>
      </c>
      <c r="S197">
        <v>10.4</v>
      </c>
      <c r="T197">
        <v>250</v>
      </c>
      <c r="U197">
        <v>98.5</v>
      </c>
      <c r="V197">
        <v>4</v>
      </c>
      <c r="W197">
        <v>21</v>
      </c>
      <c r="X197">
        <v>10.3</v>
      </c>
      <c r="Y197">
        <v>5.87</v>
      </c>
      <c r="Z197">
        <v>1</v>
      </c>
      <c r="AA197">
        <v>1</v>
      </c>
      <c r="AB197" t="str">
        <f>Passing[[#This Row],[Player]]&amp;Passing[[#This Row],[Season]]</f>
        <v>Nick Foles2021</v>
      </c>
    </row>
    <row r="198" spans="1:28">
      <c r="A198">
        <v>2021</v>
      </c>
      <c r="B198" t="s">
        <v>87</v>
      </c>
      <c r="C198" t="s">
        <v>42</v>
      </c>
      <c r="D198">
        <v>26</v>
      </c>
      <c r="E198" t="s">
        <v>3</v>
      </c>
      <c r="F198">
        <v>1</v>
      </c>
      <c r="G198">
        <v>1</v>
      </c>
      <c r="H198">
        <v>20</v>
      </c>
      <c r="I198">
        <v>30</v>
      </c>
      <c r="J198">
        <v>66.7</v>
      </c>
      <c r="K198">
        <v>147</v>
      </c>
      <c r="L198">
        <v>1</v>
      </c>
      <c r="M198">
        <v>3.3</v>
      </c>
      <c r="N198">
        <v>0</v>
      </c>
      <c r="O198">
        <v>0</v>
      </c>
      <c r="P198">
        <v>9</v>
      </c>
      <c r="Q198">
        <v>25</v>
      </c>
      <c r="R198">
        <v>4.9000000000000004</v>
      </c>
      <c r="S198">
        <v>7.4</v>
      </c>
      <c r="T198">
        <v>147</v>
      </c>
      <c r="U198">
        <v>89.2</v>
      </c>
      <c r="V198">
        <v>0</v>
      </c>
      <c r="W198">
        <v>0</v>
      </c>
      <c r="X198">
        <v>0</v>
      </c>
      <c r="Y198">
        <v>4.9000000000000004</v>
      </c>
      <c r="AB198" t="str">
        <f>Passing[[#This Row],[Player]]&amp;Passing[[#This Row],[Season]]</f>
        <v>Nick Mullens2021</v>
      </c>
    </row>
    <row r="199" spans="1:28">
      <c r="A199">
        <v>2022</v>
      </c>
      <c r="B199" t="s">
        <v>339</v>
      </c>
      <c r="C199" t="s">
        <v>45</v>
      </c>
      <c r="D199">
        <v>29</v>
      </c>
      <c r="E199" t="s">
        <v>91</v>
      </c>
      <c r="F199">
        <v>15</v>
      </c>
      <c r="G199">
        <v>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39.6</v>
      </c>
      <c r="V199">
        <v>0</v>
      </c>
      <c r="W199">
        <v>0</v>
      </c>
      <c r="X199">
        <v>0</v>
      </c>
      <c r="Y199">
        <v>0</v>
      </c>
      <c r="AB199" t="str">
        <f>Passing[[#This Row],[Player]]&amp;Passing[[#This Row],[Season]]</f>
        <v>Phillip Dorsett2022</v>
      </c>
    </row>
    <row r="200" spans="1:28">
      <c r="A200">
        <v>2021</v>
      </c>
      <c r="B200" t="s">
        <v>121</v>
      </c>
      <c r="C200" t="s">
        <v>45</v>
      </c>
      <c r="D200">
        <v>31</v>
      </c>
      <c r="E200" t="s">
        <v>109</v>
      </c>
      <c r="F200">
        <v>16</v>
      </c>
      <c r="G200">
        <v>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39.6</v>
      </c>
      <c r="V200">
        <v>0</v>
      </c>
      <c r="W200">
        <v>0</v>
      </c>
      <c r="X200">
        <v>0</v>
      </c>
      <c r="Y200">
        <v>0</v>
      </c>
      <c r="AB200" t="str">
        <f>Passing[[#This Row],[Player]]&amp;Passing[[#This Row],[Season]]</f>
        <v>Rex Burkhead2021</v>
      </c>
    </row>
    <row r="201" spans="1:28">
      <c r="A201">
        <v>2022</v>
      </c>
      <c r="B201" t="s">
        <v>121</v>
      </c>
      <c r="C201" t="s">
        <v>45</v>
      </c>
      <c r="D201">
        <v>32</v>
      </c>
      <c r="E201" t="s">
        <v>109</v>
      </c>
      <c r="F201">
        <v>16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39.6</v>
      </c>
      <c r="V201">
        <v>0</v>
      </c>
      <c r="W201">
        <v>0</v>
      </c>
      <c r="X201">
        <v>0</v>
      </c>
      <c r="Y201">
        <v>0</v>
      </c>
      <c r="AB201" t="str">
        <f>Passing[[#This Row],[Player]]&amp;Passing[[#This Row],[Season]]</f>
        <v>Rex Burkhead2022</v>
      </c>
    </row>
    <row r="202" spans="1:28">
      <c r="A202">
        <v>2021</v>
      </c>
      <c r="B202" t="s">
        <v>107</v>
      </c>
      <c r="C202" t="s">
        <v>33</v>
      </c>
      <c r="D202">
        <v>39</v>
      </c>
      <c r="E202" t="s">
        <v>3</v>
      </c>
      <c r="F202">
        <v>1</v>
      </c>
      <c r="G202">
        <v>1</v>
      </c>
      <c r="H202">
        <v>3</v>
      </c>
      <c r="I202">
        <v>6</v>
      </c>
      <c r="J202">
        <v>50</v>
      </c>
      <c r="K202">
        <v>13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2.2000000000000002</v>
      </c>
      <c r="S202">
        <v>4.3</v>
      </c>
      <c r="T202">
        <v>13</v>
      </c>
      <c r="U202">
        <v>56.2</v>
      </c>
      <c r="V202">
        <v>1</v>
      </c>
      <c r="W202">
        <v>2</v>
      </c>
      <c r="X202">
        <v>14.3</v>
      </c>
      <c r="Y202">
        <v>1.57</v>
      </c>
      <c r="AB202" t="str">
        <f>Passing[[#This Row],[Player]]&amp;Passing[[#This Row],[Season]]</f>
        <v>Ryan Fitzpatrick2021</v>
      </c>
    </row>
    <row r="203" spans="1:28">
      <c r="A203">
        <v>2021</v>
      </c>
      <c r="B203" t="s">
        <v>85</v>
      </c>
      <c r="C203" t="s">
        <v>16</v>
      </c>
      <c r="D203">
        <v>29</v>
      </c>
      <c r="E203" t="s">
        <v>3</v>
      </c>
      <c r="F203">
        <v>1</v>
      </c>
      <c r="G203">
        <v>1</v>
      </c>
      <c r="H203">
        <v>22</v>
      </c>
      <c r="I203">
        <v>36</v>
      </c>
      <c r="J203">
        <v>61.1</v>
      </c>
      <c r="K203">
        <v>189</v>
      </c>
      <c r="L203">
        <v>1</v>
      </c>
      <c r="M203">
        <v>2.8</v>
      </c>
      <c r="N203">
        <v>0</v>
      </c>
      <c r="O203">
        <v>0</v>
      </c>
      <c r="P203">
        <v>8</v>
      </c>
      <c r="Q203">
        <v>30</v>
      </c>
      <c r="R203">
        <v>5.3</v>
      </c>
      <c r="S203">
        <v>8.6</v>
      </c>
      <c r="T203">
        <v>189</v>
      </c>
      <c r="U203">
        <v>84.1</v>
      </c>
      <c r="V203">
        <v>2</v>
      </c>
      <c r="W203">
        <v>15</v>
      </c>
      <c r="X203">
        <v>5.3</v>
      </c>
      <c r="Y203">
        <v>4.58</v>
      </c>
      <c r="AB203" t="str">
        <f>Passing[[#This Row],[Player]]&amp;Passing[[#This Row],[Season]]</f>
        <v>Sean Mannion2021</v>
      </c>
    </row>
    <row r="204" spans="1:28">
      <c r="A204">
        <v>2022</v>
      </c>
      <c r="B204" t="s">
        <v>62</v>
      </c>
      <c r="C204" t="s">
        <v>960</v>
      </c>
      <c r="D204">
        <v>32</v>
      </c>
      <c r="E204" t="s">
        <v>126</v>
      </c>
      <c r="F204">
        <v>16</v>
      </c>
      <c r="G204">
        <v>8</v>
      </c>
      <c r="H204">
        <v>13</v>
      </c>
      <c r="I204">
        <v>19</v>
      </c>
      <c r="J204">
        <v>68.400000000000006</v>
      </c>
      <c r="K204">
        <v>240</v>
      </c>
      <c r="L204">
        <v>2</v>
      </c>
      <c r="M204">
        <v>10.5</v>
      </c>
      <c r="N204">
        <v>0</v>
      </c>
      <c r="O204">
        <v>0</v>
      </c>
      <c r="P204">
        <v>11</v>
      </c>
      <c r="Q204">
        <v>68</v>
      </c>
      <c r="R204">
        <v>12.6</v>
      </c>
      <c r="S204">
        <v>18.5</v>
      </c>
      <c r="T204">
        <v>15</v>
      </c>
      <c r="U204">
        <v>146.30000000000001</v>
      </c>
      <c r="V204">
        <v>2</v>
      </c>
      <c r="W204">
        <v>14</v>
      </c>
      <c r="X204">
        <v>9.5</v>
      </c>
      <c r="Y204">
        <v>10.76</v>
      </c>
      <c r="AB204" t="str">
        <f>Passing[[#This Row],[Player]]&amp;Passing[[#This Row],[Season]]</f>
        <v>Taysom Hill2022</v>
      </c>
    </row>
    <row r="205" spans="1:28">
      <c r="A205">
        <v>2021</v>
      </c>
      <c r="B205" t="s">
        <v>93</v>
      </c>
      <c r="C205" t="s">
        <v>35</v>
      </c>
      <c r="D205">
        <v>25</v>
      </c>
      <c r="E205" t="s">
        <v>91</v>
      </c>
      <c r="F205">
        <v>12</v>
      </c>
      <c r="G205">
        <v>0</v>
      </c>
      <c r="H205">
        <v>1</v>
      </c>
      <c r="I205">
        <v>1</v>
      </c>
      <c r="J205">
        <v>100</v>
      </c>
      <c r="K205">
        <v>75</v>
      </c>
      <c r="L205">
        <v>1</v>
      </c>
      <c r="M205">
        <v>100</v>
      </c>
      <c r="N205">
        <v>0</v>
      </c>
      <c r="O205">
        <v>0</v>
      </c>
      <c r="P205">
        <v>1</v>
      </c>
      <c r="Q205">
        <v>75</v>
      </c>
      <c r="R205">
        <v>75</v>
      </c>
      <c r="S205">
        <v>75</v>
      </c>
      <c r="T205">
        <v>6.3</v>
      </c>
      <c r="U205">
        <v>158.30000000000001</v>
      </c>
      <c r="V205">
        <v>0</v>
      </c>
      <c r="W205">
        <v>0</v>
      </c>
      <c r="X205">
        <v>0</v>
      </c>
      <c r="Y205">
        <v>75</v>
      </c>
      <c r="AB205" t="str">
        <f>Passing[[#This Row],[Player]]&amp;Passing[[#This Row],[Season]]</f>
        <v>Tom Kennedy2021</v>
      </c>
    </row>
    <row r="206" spans="1:28">
      <c r="A206">
        <v>2021</v>
      </c>
      <c r="B206" t="s">
        <v>95</v>
      </c>
      <c r="C206" t="s">
        <v>11</v>
      </c>
      <c r="D206">
        <v>27</v>
      </c>
      <c r="E206" t="s">
        <v>91</v>
      </c>
      <c r="F206">
        <v>16</v>
      </c>
      <c r="G206">
        <v>10</v>
      </c>
      <c r="H206">
        <v>1</v>
      </c>
      <c r="I206">
        <v>1</v>
      </c>
      <c r="J206">
        <v>100</v>
      </c>
      <c r="K206">
        <v>46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46</v>
      </c>
      <c r="R206">
        <v>46</v>
      </c>
      <c r="S206">
        <v>46</v>
      </c>
      <c r="T206">
        <v>2.9</v>
      </c>
      <c r="U206">
        <v>118.7</v>
      </c>
      <c r="V206">
        <v>0</v>
      </c>
      <c r="W206">
        <v>0</v>
      </c>
      <c r="X206">
        <v>0</v>
      </c>
      <c r="Y206">
        <v>46</v>
      </c>
      <c r="AB206" t="str">
        <f>Passing[[#This Row],[Player]]&amp;Passing[[#This Row],[Season]]</f>
        <v>Tyler Boyd2021</v>
      </c>
    </row>
    <row r="207" spans="1:28">
      <c r="A207">
        <v>2022</v>
      </c>
      <c r="B207" t="s">
        <v>95</v>
      </c>
      <c r="C207" t="s">
        <v>11</v>
      </c>
      <c r="D207">
        <v>28</v>
      </c>
      <c r="E207" t="s">
        <v>91</v>
      </c>
      <c r="F207">
        <v>16</v>
      </c>
      <c r="G207">
        <v>14</v>
      </c>
      <c r="H207">
        <v>1</v>
      </c>
      <c r="I207">
        <v>1</v>
      </c>
      <c r="J207">
        <v>100</v>
      </c>
      <c r="K207">
        <v>23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23</v>
      </c>
      <c r="R207">
        <v>23</v>
      </c>
      <c r="S207">
        <v>23</v>
      </c>
      <c r="T207">
        <v>1.4</v>
      </c>
      <c r="U207">
        <v>118.7</v>
      </c>
      <c r="V207">
        <v>1</v>
      </c>
      <c r="W207">
        <v>12</v>
      </c>
      <c r="X207">
        <v>50</v>
      </c>
      <c r="Y207">
        <v>5.5</v>
      </c>
      <c r="AB207" t="str">
        <f>Passing[[#This Row],[Player]]&amp;Passing[[#This Row],[Season]]</f>
        <v>Tyler Boyd2022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2BBA-16B7-284E-8DFE-5BCA42748C68}">
  <dimension ref="A1:P692"/>
  <sheetViews>
    <sheetView workbookViewId="0">
      <selection activeCell="P3" sqref="P3"/>
    </sheetView>
  </sheetViews>
  <sheetFormatPr baseColWidth="10" defaultRowHeight="18"/>
  <cols>
    <col min="1" max="1" width="9.83203125" bestFit="1" customWidth="1"/>
    <col min="2" max="2" width="24.33203125" bestFit="1" customWidth="1"/>
    <col min="3" max="3" width="8.33203125" bestFit="1" customWidth="1"/>
    <col min="4" max="4" width="7.1640625" bestFit="1" customWidth="1"/>
    <col min="6" max="6" width="15.83203125" bestFit="1" customWidth="1"/>
    <col min="7" max="7" width="16.1640625" bestFit="1" customWidth="1"/>
    <col min="8" max="8" width="16.5" bestFit="1" customWidth="1"/>
    <col min="9" max="9" width="13.33203125" bestFit="1" customWidth="1"/>
    <col min="10" max="10" width="11.6640625" bestFit="1" customWidth="1"/>
    <col min="11" max="11" width="17.5" bestFit="1" customWidth="1"/>
    <col min="12" max="12" width="15.5" bestFit="1" customWidth="1"/>
    <col min="13" max="13" width="21.5" bestFit="1" customWidth="1"/>
    <col min="14" max="14" width="18.33203125" bestFit="1" customWidth="1"/>
    <col min="15" max="15" width="11" bestFit="1" customWidth="1"/>
    <col min="16" max="16" width="28.5" bestFit="1" customWidth="1"/>
  </cols>
  <sheetData>
    <row r="1" spans="1:16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t="s">
        <v>899</v>
      </c>
      <c r="P1" t="s">
        <v>891</v>
      </c>
    </row>
    <row r="2" spans="1:16">
      <c r="A2">
        <v>2021</v>
      </c>
      <c r="B2" t="s">
        <v>725</v>
      </c>
      <c r="C2" t="s">
        <v>31</v>
      </c>
      <c r="D2">
        <v>22</v>
      </c>
      <c r="E2" t="s">
        <v>109</v>
      </c>
      <c r="F2">
        <v>17</v>
      </c>
      <c r="G2">
        <v>17</v>
      </c>
      <c r="H2">
        <v>332</v>
      </c>
      <c r="I2">
        <v>1811</v>
      </c>
      <c r="J2">
        <v>18</v>
      </c>
      <c r="K2">
        <v>107</v>
      </c>
      <c r="L2">
        <v>83</v>
      </c>
      <c r="M2">
        <v>5.5</v>
      </c>
      <c r="N2">
        <v>106.5</v>
      </c>
      <c r="O2">
        <v>4</v>
      </c>
      <c r="P2" t="str">
        <f>Rushing[[#This Row],[Player]]&amp;Rushing[[#This Row],[Season]]</f>
        <v>Jonathan Taylor2021</v>
      </c>
    </row>
    <row r="3" spans="1:16">
      <c r="A3">
        <v>2021</v>
      </c>
      <c r="B3" t="s">
        <v>709</v>
      </c>
      <c r="C3" t="s">
        <v>25</v>
      </c>
      <c r="D3">
        <v>23</v>
      </c>
      <c r="E3" t="s">
        <v>109</v>
      </c>
      <c r="F3">
        <v>17</v>
      </c>
      <c r="G3">
        <v>17</v>
      </c>
      <c r="H3">
        <v>307</v>
      </c>
      <c r="I3">
        <v>1200</v>
      </c>
      <c r="J3">
        <v>7</v>
      </c>
      <c r="K3">
        <v>62</v>
      </c>
      <c r="L3">
        <v>37</v>
      </c>
      <c r="M3">
        <v>3.9</v>
      </c>
      <c r="N3">
        <v>70.599999999999994</v>
      </c>
      <c r="O3">
        <v>0</v>
      </c>
      <c r="P3" t="str">
        <f>Rushing[[#This Row],[Player]]&amp;Rushing[[#This Row],[Season]]</f>
        <v>Najee Harris2021</v>
      </c>
    </row>
    <row r="4" spans="1:16">
      <c r="A4">
        <v>2021</v>
      </c>
      <c r="B4" t="s">
        <v>700</v>
      </c>
      <c r="C4" t="s">
        <v>11</v>
      </c>
      <c r="D4">
        <v>25</v>
      </c>
      <c r="E4" t="s">
        <v>109</v>
      </c>
      <c r="F4">
        <v>16</v>
      </c>
      <c r="G4">
        <v>16</v>
      </c>
      <c r="H4">
        <v>292</v>
      </c>
      <c r="I4">
        <v>1205</v>
      </c>
      <c r="J4">
        <v>13</v>
      </c>
      <c r="K4">
        <v>60</v>
      </c>
      <c r="L4">
        <v>32</v>
      </c>
      <c r="M4">
        <v>4.0999999999999996</v>
      </c>
      <c r="N4">
        <v>75.3</v>
      </c>
      <c r="O4">
        <v>2</v>
      </c>
      <c r="P4" t="str">
        <f>Rushing[[#This Row],[Player]]&amp;Rushing[[#This Row],[Season]]</f>
        <v>Joe Mixon2021</v>
      </c>
    </row>
    <row r="5" spans="1:16">
      <c r="A5">
        <v>2021</v>
      </c>
      <c r="B5" t="s">
        <v>134</v>
      </c>
      <c r="C5" t="s">
        <v>33</v>
      </c>
      <c r="D5">
        <v>23</v>
      </c>
      <c r="E5" t="s">
        <v>109</v>
      </c>
      <c r="F5">
        <v>16</v>
      </c>
      <c r="G5">
        <v>14</v>
      </c>
      <c r="H5">
        <v>258</v>
      </c>
      <c r="I5">
        <v>1037</v>
      </c>
      <c r="J5">
        <v>7</v>
      </c>
      <c r="K5">
        <v>65</v>
      </c>
      <c r="L5">
        <v>27</v>
      </c>
      <c r="M5">
        <v>4</v>
      </c>
      <c r="N5">
        <v>64.8</v>
      </c>
      <c r="O5">
        <v>6</v>
      </c>
      <c r="P5" t="str">
        <f>Rushing[[#This Row],[Player]]&amp;Rushing[[#This Row],[Season]]</f>
        <v>Antonio Gibson2021</v>
      </c>
    </row>
    <row r="6" spans="1:16">
      <c r="A6">
        <v>2021</v>
      </c>
      <c r="B6" t="s">
        <v>853</v>
      </c>
      <c r="C6" t="s">
        <v>16</v>
      </c>
      <c r="D6">
        <v>26</v>
      </c>
      <c r="E6" t="s">
        <v>109</v>
      </c>
      <c r="F6">
        <v>13</v>
      </c>
      <c r="G6">
        <v>13</v>
      </c>
      <c r="H6">
        <v>249</v>
      </c>
      <c r="I6">
        <v>1159</v>
      </c>
      <c r="J6">
        <v>6</v>
      </c>
      <c r="K6">
        <v>57</v>
      </c>
      <c r="L6">
        <v>66</v>
      </c>
      <c r="M6">
        <v>4.7</v>
      </c>
      <c r="N6">
        <v>89.2</v>
      </c>
      <c r="O6">
        <v>3</v>
      </c>
      <c r="P6" t="str">
        <f>Rushing[[#This Row],[Player]]&amp;Rushing[[#This Row],[Season]]</f>
        <v>Dalvin Cook2021</v>
      </c>
    </row>
    <row r="7" spans="1:16">
      <c r="A7">
        <v>2021</v>
      </c>
      <c r="B7" t="s">
        <v>702</v>
      </c>
      <c r="C7" t="s">
        <v>960</v>
      </c>
      <c r="D7">
        <v>26</v>
      </c>
      <c r="E7" t="s">
        <v>109</v>
      </c>
      <c r="F7">
        <v>13</v>
      </c>
      <c r="G7">
        <v>10</v>
      </c>
      <c r="H7">
        <v>240</v>
      </c>
      <c r="I7">
        <v>898</v>
      </c>
      <c r="J7">
        <v>4</v>
      </c>
      <c r="K7">
        <v>42</v>
      </c>
      <c r="L7">
        <v>30</v>
      </c>
      <c r="M7">
        <v>3.7</v>
      </c>
      <c r="N7">
        <v>69.099999999999994</v>
      </c>
      <c r="O7">
        <v>0</v>
      </c>
      <c r="P7" t="str">
        <f>Rushing[[#This Row],[Player]]&amp;Rushing[[#This Row],[Season]]</f>
        <v>Alvin Kamara2021</v>
      </c>
    </row>
    <row r="8" spans="1:16">
      <c r="A8">
        <v>2021</v>
      </c>
      <c r="B8" t="s">
        <v>112</v>
      </c>
      <c r="C8" t="s">
        <v>13</v>
      </c>
      <c r="D8">
        <v>26</v>
      </c>
      <c r="E8" t="s">
        <v>109</v>
      </c>
      <c r="F8">
        <v>17</v>
      </c>
      <c r="G8">
        <v>17</v>
      </c>
      <c r="H8">
        <v>237</v>
      </c>
      <c r="I8">
        <v>1002</v>
      </c>
      <c r="J8">
        <v>10</v>
      </c>
      <c r="K8">
        <v>55</v>
      </c>
      <c r="L8">
        <v>47</v>
      </c>
      <c r="M8">
        <v>4.2</v>
      </c>
      <c r="N8">
        <v>58.9</v>
      </c>
      <c r="O8">
        <v>1</v>
      </c>
      <c r="P8" t="str">
        <f>Rushing[[#This Row],[Player]]&amp;Rushing[[#This Row],[Season]]</f>
        <v>Ezekiel Elliott2021</v>
      </c>
    </row>
    <row r="9" spans="1:16">
      <c r="A9">
        <v>2021</v>
      </c>
      <c r="B9" t="s">
        <v>854</v>
      </c>
      <c r="C9" t="s">
        <v>42</v>
      </c>
      <c r="D9">
        <v>26</v>
      </c>
      <c r="E9" t="s">
        <v>109</v>
      </c>
      <c r="F9">
        <v>14</v>
      </c>
      <c r="G9">
        <v>14</v>
      </c>
      <c r="H9">
        <v>228</v>
      </c>
      <c r="I9">
        <v>1259</v>
      </c>
      <c r="J9">
        <v>8</v>
      </c>
      <c r="K9">
        <v>61</v>
      </c>
      <c r="L9">
        <v>70</v>
      </c>
      <c r="M9">
        <v>5.5</v>
      </c>
      <c r="N9">
        <v>89.9</v>
      </c>
      <c r="O9">
        <v>2</v>
      </c>
      <c r="P9" t="str">
        <f>Rushing[[#This Row],[Player]]&amp;Rushing[[#This Row],[Season]]</f>
        <v>Nick Chubb2021</v>
      </c>
    </row>
    <row r="10" spans="1:16">
      <c r="A10">
        <v>2021</v>
      </c>
      <c r="B10" t="s">
        <v>127</v>
      </c>
      <c r="C10" t="s">
        <v>55</v>
      </c>
      <c r="D10">
        <v>24</v>
      </c>
      <c r="E10" t="s">
        <v>109</v>
      </c>
      <c r="F10">
        <v>13</v>
      </c>
      <c r="G10">
        <v>13</v>
      </c>
      <c r="H10">
        <v>225</v>
      </c>
      <c r="I10">
        <v>849</v>
      </c>
      <c r="J10">
        <v>7</v>
      </c>
      <c r="K10">
        <v>55</v>
      </c>
      <c r="L10">
        <v>41</v>
      </c>
      <c r="M10">
        <v>3.8</v>
      </c>
      <c r="N10">
        <v>65.3</v>
      </c>
      <c r="O10">
        <v>1</v>
      </c>
      <c r="P10" t="str">
        <f>Rushing[[#This Row],[Player]]&amp;Rushing[[#This Row],[Season]]</f>
        <v>David Montgomery2021</v>
      </c>
    </row>
    <row r="11" spans="1:16">
      <c r="A11">
        <v>2021</v>
      </c>
      <c r="B11" t="s">
        <v>108</v>
      </c>
      <c r="C11" t="s">
        <v>27</v>
      </c>
      <c r="D11">
        <v>27</v>
      </c>
      <c r="E11" t="s">
        <v>109</v>
      </c>
      <c r="F11">
        <v>8</v>
      </c>
      <c r="G11">
        <v>8</v>
      </c>
      <c r="H11">
        <v>219</v>
      </c>
      <c r="I11">
        <v>937</v>
      </c>
      <c r="J11">
        <v>10</v>
      </c>
      <c r="K11">
        <v>49</v>
      </c>
      <c r="L11">
        <v>76</v>
      </c>
      <c r="M11">
        <v>4.3</v>
      </c>
      <c r="N11">
        <v>117.1</v>
      </c>
      <c r="O11">
        <v>1</v>
      </c>
      <c r="P11" t="str">
        <f>Rushing[[#This Row],[Player]]&amp;Rushing[[#This Row],[Season]]</f>
        <v>Derrick Henry2021</v>
      </c>
    </row>
    <row r="12" spans="1:16">
      <c r="A12">
        <v>2021</v>
      </c>
      <c r="B12" t="s">
        <v>135</v>
      </c>
      <c r="C12" t="s">
        <v>958</v>
      </c>
      <c r="D12">
        <v>23</v>
      </c>
      <c r="E12" t="s">
        <v>109</v>
      </c>
      <c r="F12">
        <v>15</v>
      </c>
      <c r="G12">
        <v>14</v>
      </c>
      <c r="H12">
        <v>217</v>
      </c>
      <c r="I12">
        <v>872</v>
      </c>
      <c r="J12">
        <v>9</v>
      </c>
      <c r="K12">
        <v>45</v>
      </c>
      <c r="L12">
        <v>28</v>
      </c>
      <c r="M12">
        <v>4</v>
      </c>
      <c r="N12">
        <v>58.1</v>
      </c>
      <c r="O12">
        <v>2</v>
      </c>
      <c r="P12" t="str">
        <f>Rushing[[#This Row],[Player]]&amp;Rushing[[#This Row],[Season]]</f>
        <v>Josh Jacobs2021</v>
      </c>
    </row>
    <row r="13" spans="1:16">
      <c r="A13">
        <v>2021</v>
      </c>
      <c r="B13" t="s">
        <v>136</v>
      </c>
      <c r="C13" t="s">
        <v>6</v>
      </c>
      <c r="D13">
        <v>26</v>
      </c>
      <c r="E13" t="s">
        <v>109</v>
      </c>
      <c r="F13">
        <v>17</v>
      </c>
      <c r="G13">
        <v>7</v>
      </c>
      <c r="H13">
        <v>208</v>
      </c>
      <c r="I13">
        <v>845</v>
      </c>
      <c r="J13">
        <v>4</v>
      </c>
      <c r="K13">
        <v>49</v>
      </c>
      <c r="L13">
        <v>39</v>
      </c>
      <c r="M13">
        <v>4.0999999999999996</v>
      </c>
      <c r="N13">
        <v>49.7</v>
      </c>
      <c r="O13">
        <v>1</v>
      </c>
      <c r="P13" t="str">
        <f>Rushing[[#This Row],[Player]]&amp;Rushing[[#This Row],[Season]]</f>
        <v>Sony Michel2021</v>
      </c>
    </row>
    <row r="14" spans="1:16">
      <c r="A14">
        <v>2021</v>
      </c>
      <c r="B14" t="s">
        <v>137</v>
      </c>
      <c r="C14" t="s">
        <v>961</v>
      </c>
      <c r="D14">
        <v>23</v>
      </c>
      <c r="E14" t="s">
        <v>109</v>
      </c>
      <c r="F14">
        <v>11</v>
      </c>
      <c r="G14">
        <v>10</v>
      </c>
      <c r="H14">
        <v>207</v>
      </c>
      <c r="I14">
        <v>963</v>
      </c>
      <c r="J14">
        <v>5</v>
      </c>
      <c r="K14">
        <v>47</v>
      </c>
      <c r="L14">
        <v>39</v>
      </c>
      <c r="M14">
        <v>4.7</v>
      </c>
      <c r="N14">
        <v>87.5</v>
      </c>
      <c r="O14">
        <v>0</v>
      </c>
      <c r="P14" t="str">
        <f>Rushing[[#This Row],[Player]]&amp;Rushing[[#This Row],[Season]]</f>
        <v>Elijah Mitchell2021</v>
      </c>
    </row>
    <row r="15" spans="1:16">
      <c r="A15">
        <v>2021</v>
      </c>
      <c r="B15" t="s">
        <v>138</v>
      </c>
      <c r="C15" t="s">
        <v>4</v>
      </c>
      <c r="D15">
        <v>26</v>
      </c>
      <c r="E15" t="s">
        <v>109</v>
      </c>
      <c r="F15">
        <v>16</v>
      </c>
      <c r="G15">
        <v>16</v>
      </c>
      <c r="H15">
        <v>206</v>
      </c>
      <c r="I15">
        <v>911</v>
      </c>
      <c r="J15">
        <v>12</v>
      </c>
      <c r="K15">
        <v>53</v>
      </c>
      <c r="L15">
        <v>28</v>
      </c>
      <c r="M15">
        <v>4.4000000000000004</v>
      </c>
      <c r="N15">
        <v>56.9</v>
      </c>
      <c r="O15">
        <v>4</v>
      </c>
      <c r="P15" t="str">
        <f>Rushing[[#This Row],[Player]]&amp;Rushing[[#This Row],[Season]]</f>
        <v>Austin Ekeler2021</v>
      </c>
    </row>
    <row r="16" spans="1:16">
      <c r="A16">
        <v>2021</v>
      </c>
      <c r="B16" t="s">
        <v>139</v>
      </c>
      <c r="C16" t="s">
        <v>40</v>
      </c>
      <c r="D16">
        <v>28</v>
      </c>
      <c r="E16" t="s">
        <v>109</v>
      </c>
      <c r="F16">
        <v>16</v>
      </c>
      <c r="G16">
        <v>16</v>
      </c>
      <c r="H16">
        <v>203</v>
      </c>
      <c r="I16">
        <v>918</v>
      </c>
      <c r="J16">
        <v>8</v>
      </c>
      <c r="K16">
        <v>48</v>
      </c>
      <c r="L16">
        <v>70</v>
      </c>
      <c r="M16">
        <v>4.5</v>
      </c>
      <c r="N16">
        <v>57.4</v>
      </c>
      <c r="O16">
        <v>3</v>
      </c>
      <c r="P16" t="str">
        <f>Rushing[[#This Row],[Player]]&amp;Rushing[[#This Row],[Season]]</f>
        <v>Melvin Gordon2021</v>
      </c>
    </row>
    <row r="17" spans="1:16">
      <c r="A17">
        <v>2021</v>
      </c>
      <c r="B17" t="s">
        <v>140</v>
      </c>
      <c r="C17" t="s">
        <v>40</v>
      </c>
      <c r="D17">
        <v>21</v>
      </c>
      <c r="E17" t="s">
        <v>109</v>
      </c>
      <c r="F17">
        <v>17</v>
      </c>
      <c r="G17">
        <v>1</v>
      </c>
      <c r="H17">
        <v>203</v>
      </c>
      <c r="I17">
        <v>903</v>
      </c>
      <c r="J17">
        <v>4</v>
      </c>
      <c r="K17">
        <v>52</v>
      </c>
      <c r="L17">
        <v>49</v>
      </c>
      <c r="M17">
        <v>4.4000000000000004</v>
      </c>
      <c r="N17">
        <v>53.1</v>
      </c>
      <c r="O17">
        <v>2</v>
      </c>
      <c r="P17" t="str">
        <f>Rushing[[#This Row],[Player]]&amp;Rushing[[#This Row],[Season]]</f>
        <v>Javonte Williams2021</v>
      </c>
    </row>
    <row r="18" spans="1:16">
      <c r="A18">
        <v>2021</v>
      </c>
      <c r="B18" t="s">
        <v>706</v>
      </c>
      <c r="C18" t="s">
        <v>23</v>
      </c>
      <c r="D18">
        <v>26</v>
      </c>
      <c r="E18" t="s">
        <v>109</v>
      </c>
      <c r="F18">
        <v>15</v>
      </c>
      <c r="G18">
        <v>6</v>
      </c>
      <c r="H18">
        <v>202</v>
      </c>
      <c r="I18">
        <v>752</v>
      </c>
      <c r="J18">
        <v>15</v>
      </c>
      <c r="K18">
        <v>53</v>
      </c>
      <c r="L18">
        <v>35</v>
      </c>
      <c r="M18">
        <v>3.7</v>
      </c>
      <c r="N18">
        <v>50.1</v>
      </c>
      <c r="O18">
        <v>2</v>
      </c>
      <c r="P18" t="str">
        <f>Rushing[[#This Row],[Player]]&amp;Rushing[[#This Row],[Season]]</f>
        <v>James Conner2021</v>
      </c>
    </row>
    <row r="19" spans="1:16">
      <c r="A19">
        <v>2021</v>
      </c>
      <c r="B19" t="s">
        <v>141</v>
      </c>
      <c r="C19" t="s">
        <v>959</v>
      </c>
      <c r="D19">
        <v>24</v>
      </c>
      <c r="E19" t="s">
        <v>109</v>
      </c>
      <c r="F19">
        <v>15</v>
      </c>
      <c r="G19">
        <v>15</v>
      </c>
      <c r="H19">
        <v>202</v>
      </c>
      <c r="I19">
        <v>929</v>
      </c>
      <c r="J19">
        <v>15</v>
      </c>
      <c r="K19">
        <v>55</v>
      </c>
      <c r="L19">
        <v>64</v>
      </c>
      <c r="M19">
        <v>4.5999999999999996</v>
      </c>
      <c r="N19">
        <v>61.9</v>
      </c>
      <c r="O19">
        <v>2</v>
      </c>
      <c r="P19" t="str">
        <f>Rushing[[#This Row],[Player]]&amp;Rushing[[#This Row],[Season]]</f>
        <v>Damien Harris2021</v>
      </c>
    </row>
    <row r="20" spans="1:16">
      <c r="A20">
        <v>2021</v>
      </c>
      <c r="B20" t="s">
        <v>142</v>
      </c>
      <c r="C20" t="s">
        <v>15</v>
      </c>
      <c r="D20">
        <v>24</v>
      </c>
      <c r="E20" t="s">
        <v>109</v>
      </c>
      <c r="F20">
        <v>17</v>
      </c>
      <c r="G20">
        <v>16</v>
      </c>
      <c r="H20">
        <v>188</v>
      </c>
      <c r="I20">
        <v>870</v>
      </c>
      <c r="J20">
        <v>7</v>
      </c>
      <c r="K20">
        <v>44</v>
      </c>
      <c r="L20">
        <v>46</v>
      </c>
      <c r="M20">
        <v>4.5999999999999996</v>
      </c>
      <c r="N20">
        <v>51.2</v>
      </c>
      <c r="O20">
        <v>5</v>
      </c>
      <c r="P20" t="str">
        <f>Rushing[[#This Row],[Player]]&amp;Rushing[[#This Row],[Season]]</f>
        <v>Devin Singletary2021</v>
      </c>
    </row>
    <row r="21" spans="1:16">
      <c r="A21">
        <v>2021</v>
      </c>
      <c r="B21" t="s">
        <v>143</v>
      </c>
      <c r="C21" t="s">
        <v>955</v>
      </c>
      <c r="D21">
        <v>23</v>
      </c>
      <c r="E21" t="s">
        <v>109</v>
      </c>
      <c r="F21">
        <v>17</v>
      </c>
      <c r="G21">
        <v>2</v>
      </c>
      <c r="H21">
        <v>187</v>
      </c>
      <c r="I21">
        <v>803</v>
      </c>
      <c r="J21">
        <v>5</v>
      </c>
      <c r="K21">
        <v>50</v>
      </c>
      <c r="L21">
        <v>36</v>
      </c>
      <c r="M21">
        <v>4.3</v>
      </c>
      <c r="N21">
        <v>47.2</v>
      </c>
      <c r="O21">
        <v>2</v>
      </c>
      <c r="P21" t="str">
        <f>Rushing[[#This Row],[Player]]&amp;Rushing[[#This Row],[Season]]</f>
        <v>AJ Dillon2021</v>
      </c>
    </row>
    <row r="22" spans="1:16">
      <c r="A22">
        <v>2021</v>
      </c>
      <c r="B22" t="s">
        <v>123</v>
      </c>
      <c r="C22" t="s">
        <v>608</v>
      </c>
      <c r="D22">
        <v>26</v>
      </c>
      <c r="E22" t="s">
        <v>109</v>
      </c>
      <c r="F22">
        <v>14</v>
      </c>
      <c r="G22">
        <v>13</v>
      </c>
      <c r="H22">
        <v>180</v>
      </c>
      <c r="I22">
        <v>812</v>
      </c>
      <c r="J22">
        <v>8</v>
      </c>
      <c r="K22">
        <v>45</v>
      </c>
      <c r="L22">
        <v>47</v>
      </c>
      <c r="M22">
        <v>4.5</v>
      </c>
      <c r="N22">
        <v>58</v>
      </c>
      <c r="O22">
        <v>1</v>
      </c>
      <c r="P22" t="str">
        <f>Rushing[[#This Row],[Player]]&amp;Rushing[[#This Row],[Season]]</f>
        <v>Leonard Fournette2021</v>
      </c>
    </row>
    <row r="23" spans="1:16">
      <c r="A23">
        <v>2021</v>
      </c>
      <c r="B23" t="s">
        <v>144</v>
      </c>
      <c r="C23" t="s">
        <v>47</v>
      </c>
      <c r="D23">
        <v>24</v>
      </c>
      <c r="E23" t="s">
        <v>109</v>
      </c>
      <c r="F23">
        <v>17</v>
      </c>
      <c r="G23">
        <v>10</v>
      </c>
      <c r="H23">
        <v>173</v>
      </c>
      <c r="I23">
        <v>612</v>
      </c>
      <c r="J23">
        <v>3</v>
      </c>
      <c r="K23">
        <v>25</v>
      </c>
      <c r="L23">
        <v>30</v>
      </c>
      <c r="M23">
        <v>3.5</v>
      </c>
      <c r="N23">
        <v>36</v>
      </c>
      <c r="O23">
        <v>2</v>
      </c>
      <c r="P23" t="str">
        <f>Rushing[[#This Row],[Player]]&amp;Rushing[[#This Row],[Season]]</f>
        <v>Myles Gaskin2021</v>
      </c>
    </row>
    <row r="24" spans="1:16">
      <c r="A24">
        <v>2021</v>
      </c>
      <c r="B24" t="s">
        <v>145</v>
      </c>
      <c r="C24" t="s">
        <v>49</v>
      </c>
      <c r="D24">
        <v>22</v>
      </c>
      <c r="E24" t="s">
        <v>109</v>
      </c>
      <c r="F24">
        <v>17</v>
      </c>
      <c r="G24">
        <v>10</v>
      </c>
      <c r="H24">
        <v>172</v>
      </c>
      <c r="I24">
        <v>612</v>
      </c>
      <c r="J24">
        <v>5</v>
      </c>
      <c r="K24">
        <v>36</v>
      </c>
      <c r="L24">
        <v>26</v>
      </c>
      <c r="M24">
        <v>3.6</v>
      </c>
      <c r="N24">
        <v>36</v>
      </c>
      <c r="O24">
        <v>1</v>
      </c>
      <c r="P24" t="str">
        <f>Rushing[[#This Row],[Player]]&amp;Rushing[[#This Row],[Season]]</f>
        <v>Chuba Hubbard2021</v>
      </c>
    </row>
    <row r="25" spans="1:16">
      <c r="A25">
        <v>2021</v>
      </c>
      <c r="B25" t="s">
        <v>146</v>
      </c>
      <c r="C25" t="s">
        <v>955</v>
      </c>
      <c r="D25">
        <v>27</v>
      </c>
      <c r="E25" t="s">
        <v>109</v>
      </c>
      <c r="F25">
        <v>15</v>
      </c>
      <c r="G25">
        <v>15</v>
      </c>
      <c r="H25">
        <v>171</v>
      </c>
      <c r="I25">
        <v>799</v>
      </c>
      <c r="J25">
        <v>4</v>
      </c>
      <c r="K25">
        <v>37</v>
      </c>
      <c r="L25">
        <v>57</v>
      </c>
      <c r="M25">
        <v>4.7</v>
      </c>
      <c r="N25">
        <v>53.3</v>
      </c>
      <c r="O25">
        <v>2</v>
      </c>
      <c r="P25" t="str">
        <f>Rushing[[#This Row],[Player]]&amp;Rushing[[#This Row],[Season]]</f>
        <v>Aaron Jones2021</v>
      </c>
    </row>
    <row r="26" spans="1:16">
      <c r="A26">
        <v>2021</v>
      </c>
      <c r="B26" t="s">
        <v>147</v>
      </c>
      <c r="C26" t="s">
        <v>956</v>
      </c>
      <c r="D26">
        <v>23</v>
      </c>
      <c r="E26" t="s">
        <v>109</v>
      </c>
      <c r="F26">
        <v>14</v>
      </c>
      <c r="G26">
        <v>13</v>
      </c>
      <c r="H26">
        <v>164</v>
      </c>
      <c r="I26">
        <v>767</v>
      </c>
      <c r="J26">
        <v>8</v>
      </c>
      <c r="K26">
        <v>41</v>
      </c>
      <c r="L26">
        <v>58</v>
      </c>
      <c r="M26">
        <v>4.7</v>
      </c>
      <c r="N26">
        <v>54.8</v>
      </c>
      <c r="O26">
        <v>4</v>
      </c>
      <c r="P26" t="str">
        <f>Rushing[[#This Row],[Player]]&amp;Rushing[[#This Row],[Season]]</f>
        <v>James Robinson2021</v>
      </c>
    </row>
    <row r="27" spans="1:16">
      <c r="A27">
        <v>2021</v>
      </c>
      <c r="B27" t="s">
        <v>148</v>
      </c>
      <c r="C27" t="s">
        <v>51</v>
      </c>
      <c r="D27">
        <v>24</v>
      </c>
      <c r="E27" t="s">
        <v>109</v>
      </c>
      <c r="F27">
        <v>13</v>
      </c>
      <c r="G27">
        <v>13</v>
      </c>
      <c r="H27">
        <v>162</v>
      </c>
      <c r="I27">
        <v>593</v>
      </c>
      <c r="J27">
        <v>2</v>
      </c>
      <c r="K27">
        <v>27</v>
      </c>
      <c r="L27">
        <v>41</v>
      </c>
      <c r="M27">
        <v>3.7</v>
      </c>
      <c r="N27">
        <v>45.6</v>
      </c>
      <c r="O27">
        <v>2</v>
      </c>
      <c r="P27" t="str">
        <f>Rushing[[#This Row],[Player]]&amp;Rushing[[#This Row],[Season]]</f>
        <v>Saquon Barkley2021</v>
      </c>
    </row>
    <row r="28" spans="1:16">
      <c r="A28">
        <v>2021</v>
      </c>
      <c r="B28" t="s">
        <v>149</v>
      </c>
      <c r="C28" t="s">
        <v>71</v>
      </c>
      <c r="D28">
        <v>32</v>
      </c>
      <c r="E28" t="s">
        <v>109</v>
      </c>
      <c r="F28">
        <v>14</v>
      </c>
      <c r="G28">
        <v>10</v>
      </c>
      <c r="H28">
        <v>160</v>
      </c>
      <c r="I28">
        <v>554</v>
      </c>
      <c r="J28">
        <v>2</v>
      </c>
      <c r="K28">
        <v>23</v>
      </c>
      <c r="L28">
        <v>28</v>
      </c>
      <c r="M28">
        <v>3.5</v>
      </c>
      <c r="N28">
        <v>39.6</v>
      </c>
      <c r="O28">
        <v>1</v>
      </c>
      <c r="P28" t="str">
        <f>Rushing[[#This Row],[Player]]&amp;Rushing[[#This Row],[Season]]</f>
        <v>Mark Ingram2021</v>
      </c>
    </row>
    <row r="29" spans="1:16">
      <c r="A29">
        <v>2021</v>
      </c>
      <c r="B29" t="s">
        <v>128</v>
      </c>
      <c r="C29" t="s">
        <v>19</v>
      </c>
      <c r="D29">
        <v>30</v>
      </c>
      <c r="E29" t="s">
        <v>109</v>
      </c>
      <c r="F29">
        <v>16</v>
      </c>
      <c r="G29">
        <v>13</v>
      </c>
      <c r="H29">
        <v>153</v>
      </c>
      <c r="I29">
        <v>618</v>
      </c>
      <c r="J29">
        <v>6</v>
      </c>
      <c r="K29">
        <v>29</v>
      </c>
      <c r="L29">
        <v>39</v>
      </c>
      <c r="M29">
        <v>4</v>
      </c>
      <c r="N29">
        <v>38.6</v>
      </c>
      <c r="O29">
        <v>2</v>
      </c>
      <c r="P29" t="str">
        <f>Rushing[[#This Row],[Player]]&amp;Rushing[[#This Row],[Season]]</f>
        <v>Cordarrelle Patterson2021</v>
      </c>
    </row>
    <row r="30" spans="1:16">
      <c r="A30">
        <v>2021</v>
      </c>
      <c r="B30" t="s">
        <v>150</v>
      </c>
      <c r="C30" t="s">
        <v>35</v>
      </c>
      <c r="D30">
        <v>26</v>
      </c>
      <c r="E30" t="s">
        <v>109</v>
      </c>
      <c r="F30">
        <v>13</v>
      </c>
      <c r="G30">
        <v>11</v>
      </c>
      <c r="H30">
        <v>153</v>
      </c>
      <c r="I30">
        <v>601</v>
      </c>
      <c r="J30">
        <v>3</v>
      </c>
      <c r="K30">
        <v>42</v>
      </c>
      <c r="L30">
        <v>20</v>
      </c>
      <c r="M30">
        <v>3.9</v>
      </c>
      <c r="N30">
        <v>46.2</v>
      </c>
      <c r="O30">
        <v>1</v>
      </c>
      <c r="P30" t="str">
        <f>Rushing[[#This Row],[Player]]&amp;Rushing[[#This Row],[Season]]</f>
        <v>Jamaal Williams2021</v>
      </c>
    </row>
    <row r="31" spans="1:16">
      <c r="A31">
        <v>2021</v>
      </c>
      <c r="B31" t="s">
        <v>130</v>
      </c>
      <c r="C31" t="s">
        <v>35</v>
      </c>
      <c r="D31">
        <v>22</v>
      </c>
      <c r="E31" t="s">
        <v>109</v>
      </c>
      <c r="F31">
        <v>13</v>
      </c>
      <c r="G31">
        <v>4</v>
      </c>
      <c r="H31">
        <v>151</v>
      </c>
      <c r="I31">
        <v>617</v>
      </c>
      <c r="J31">
        <v>5</v>
      </c>
      <c r="K31">
        <v>28</v>
      </c>
      <c r="L31">
        <v>57</v>
      </c>
      <c r="M31">
        <v>4.0999999999999996</v>
      </c>
      <c r="N31">
        <v>47.5</v>
      </c>
      <c r="O31">
        <v>2</v>
      </c>
      <c r="P31" t="str">
        <f>Rushing[[#This Row],[Player]]&amp;Rushing[[#This Row],[Season]]</f>
        <v>D'Andre Swift2021</v>
      </c>
    </row>
    <row r="32" spans="1:16">
      <c r="A32">
        <v>2021</v>
      </c>
      <c r="B32" t="s">
        <v>151</v>
      </c>
      <c r="C32" t="s">
        <v>6</v>
      </c>
      <c r="D32">
        <v>24</v>
      </c>
      <c r="E32" t="s">
        <v>109</v>
      </c>
      <c r="F32">
        <v>12</v>
      </c>
      <c r="G32">
        <v>10</v>
      </c>
      <c r="H32">
        <v>149</v>
      </c>
      <c r="I32">
        <v>688</v>
      </c>
      <c r="J32">
        <v>5</v>
      </c>
      <c r="K32">
        <v>39</v>
      </c>
      <c r="L32">
        <v>29</v>
      </c>
      <c r="M32">
        <v>4.5999999999999996</v>
      </c>
      <c r="N32">
        <v>57.3</v>
      </c>
      <c r="O32">
        <v>0</v>
      </c>
      <c r="P32" t="str">
        <f>Rushing[[#This Row],[Player]]&amp;Rushing[[#This Row],[Season]]</f>
        <v>Darrell Henderson2021</v>
      </c>
    </row>
    <row r="33" spans="1:16">
      <c r="A33">
        <v>2021</v>
      </c>
      <c r="B33" t="s">
        <v>152</v>
      </c>
      <c r="C33" t="s">
        <v>53</v>
      </c>
      <c r="D33">
        <v>22</v>
      </c>
      <c r="E33" t="s">
        <v>109</v>
      </c>
      <c r="F33">
        <v>14</v>
      </c>
      <c r="G33">
        <v>11</v>
      </c>
      <c r="H33">
        <v>147</v>
      </c>
      <c r="I33">
        <v>639</v>
      </c>
      <c r="J33">
        <v>4</v>
      </c>
      <c r="K33">
        <v>29</v>
      </c>
      <c r="L33">
        <v>55</v>
      </c>
      <c r="M33">
        <v>4.3</v>
      </c>
      <c r="N33">
        <v>45.6</v>
      </c>
      <c r="O33">
        <v>1</v>
      </c>
      <c r="P33" t="str">
        <f>Rushing[[#This Row],[Player]]&amp;Rushing[[#This Row],[Season]]</f>
        <v>Michael Carter2021</v>
      </c>
    </row>
    <row r="34" spans="1:16">
      <c r="A34">
        <v>2021</v>
      </c>
      <c r="B34" t="s">
        <v>153</v>
      </c>
      <c r="C34" t="s">
        <v>51</v>
      </c>
      <c r="D34">
        <v>29</v>
      </c>
      <c r="E34" t="s">
        <v>109</v>
      </c>
      <c r="F34">
        <v>16</v>
      </c>
      <c r="G34">
        <v>4</v>
      </c>
      <c r="H34">
        <v>145</v>
      </c>
      <c r="I34">
        <v>593</v>
      </c>
      <c r="J34">
        <v>2</v>
      </c>
      <c r="K34">
        <v>31</v>
      </c>
      <c r="L34">
        <v>31</v>
      </c>
      <c r="M34">
        <v>4.0999999999999996</v>
      </c>
      <c r="N34">
        <v>37.1</v>
      </c>
      <c r="O34">
        <v>0</v>
      </c>
      <c r="P34" t="str">
        <f>Rushing[[#This Row],[Player]]&amp;Rushing[[#This Row],[Season]]</f>
        <v>Devontae Booker2021</v>
      </c>
    </row>
    <row r="35" spans="1:16">
      <c r="A35">
        <v>2021</v>
      </c>
      <c r="B35" t="s">
        <v>154</v>
      </c>
      <c r="C35" t="s">
        <v>957</v>
      </c>
      <c r="D35">
        <v>26</v>
      </c>
      <c r="E35" t="s">
        <v>109</v>
      </c>
      <c r="F35">
        <v>17</v>
      </c>
      <c r="G35">
        <v>7</v>
      </c>
      <c r="H35">
        <v>144</v>
      </c>
      <c r="I35">
        <v>558</v>
      </c>
      <c r="J35">
        <v>6</v>
      </c>
      <c r="K35">
        <v>40</v>
      </c>
      <c r="L35">
        <v>21</v>
      </c>
      <c r="M35">
        <v>3.9</v>
      </c>
      <c r="N35">
        <v>32.799999999999997</v>
      </c>
      <c r="O35">
        <v>0</v>
      </c>
      <c r="P35" t="str">
        <f>Rushing[[#This Row],[Player]]&amp;Rushing[[#This Row],[Season]]</f>
        <v>Darrel Williams2021</v>
      </c>
    </row>
    <row r="36" spans="1:16">
      <c r="A36">
        <v>2021</v>
      </c>
      <c r="B36" t="s">
        <v>36</v>
      </c>
      <c r="C36" t="s">
        <v>37</v>
      </c>
      <c r="D36">
        <v>23</v>
      </c>
      <c r="E36" t="s">
        <v>3</v>
      </c>
      <c r="F36">
        <v>15</v>
      </c>
      <c r="G36">
        <v>15</v>
      </c>
      <c r="H36">
        <v>139</v>
      </c>
      <c r="I36">
        <v>784</v>
      </c>
      <c r="J36">
        <v>10</v>
      </c>
      <c r="K36">
        <v>56</v>
      </c>
      <c r="L36">
        <v>31</v>
      </c>
      <c r="M36">
        <v>5.6</v>
      </c>
      <c r="N36">
        <v>52.3</v>
      </c>
      <c r="O36">
        <v>9</v>
      </c>
      <c r="P36" t="str">
        <f>Rushing[[#This Row],[Player]]&amp;Rushing[[#This Row],[Season]]</f>
        <v>Jalen Hurts2021</v>
      </c>
    </row>
    <row r="37" spans="1:16">
      <c r="A37">
        <v>2021</v>
      </c>
      <c r="B37" t="s">
        <v>155</v>
      </c>
      <c r="C37" t="s">
        <v>19</v>
      </c>
      <c r="D37">
        <v>28</v>
      </c>
      <c r="E37" t="s">
        <v>109</v>
      </c>
      <c r="F37">
        <v>17</v>
      </c>
      <c r="G37">
        <v>8</v>
      </c>
      <c r="H37">
        <v>138</v>
      </c>
      <c r="I37">
        <v>503</v>
      </c>
      <c r="J37">
        <v>3</v>
      </c>
      <c r="K37">
        <v>21</v>
      </c>
      <c r="L37">
        <v>18</v>
      </c>
      <c r="M37">
        <v>3.6</v>
      </c>
      <c r="N37">
        <v>29.6</v>
      </c>
      <c r="O37">
        <v>4</v>
      </c>
      <c r="P37" t="str">
        <f>Rushing[[#This Row],[Player]]&amp;Rushing[[#This Row],[Season]]</f>
        <v>Mike Davis2021</v>
      </c>
    </row>
    <row r="38" spans="1:16">
      <c r="A38">
        <v>2021</v>
      </c>
      <c r="B38" t="s">
        <v>156</v>
      </c>
      <c r="C38" t="s">
        <v>37</v>
      </c>
      <c r="D38">
        <v>24</v>
      </c>
      <c r="E38" t="s">
        <v>109</v>
      </c>
      <c r="F38">
        <v>12</v>
      </c>
      <c r="G38">
        <v>12</v>
      </c>
      <c r="H38">
        <v>137</v>
      </c>
      <c r="I38">
        <v>754</v>
      </c>
      <c r="J38">
        <v>0</v>
      </c>
      <c r="K38">
        <v>33</v>
      </c>
      <c r="L38">
        <v>38</v>
      </c>
      <c r="M38">
        <v>5.5</v>
      </c>
      <c r="N38">
        <v>62.8</v>
      </c>
      <c r="O38">
        <v>1</v>
      </c>
      <c r="P38" t="str">
        <f>Rushing[[#This Row],[Player]]&amp;Rushing[[#This Row],[Season]]</f>
        <v>Miles Sanders2021</v>
      </c>
    </row>
    <row r="39" spans="1:16">
      <c r="A39">
        <v>2021</v>
      </c>
      <c r="B39" t="s">
        <v>157</v>
      </c>
      <c r="C39" t="s">
        <v>16</v>
      </c>
      <c r="D39">
        <v>23</v>
      </c>
      <c r="E39" t="s">
        <v>109</v>
      </c>
      <c r="F39">
        <v>16</v>
      </c>
      <c r="G39">
        <v>4</v>
      </c>
      <c r="H39">
        <v>134</v>
      </c>
      <c r="I39">
        <v>491</v>
      </c>
      <c r="J39">
        <v>3</v>
      </c>
      <c r="K39">
        <v>28</v>
      </c>
      <c r="L39">
        <v>48</v>
      </c>
      <c r="M39">
        <v>3.7</v>
      </c>
      <c r="N39">
        <v>30.7</v>
      </c>
      <c r="O39">
        <v>1</v>
      </c>
      <c r="P39" t="str">
        <f>Rushing[[#This Row],[Player]]&amp;Rushing[[#This Row],[Season]]</f>
        <v>Alexander Mattison2021</v>
      </c>
    </row>
    <row r="40" spans="1:16">
      <c r="A40">
        <v>2021</v>
      </c>
      <c r="B40" t="s">
        <v>158</v>
      </c>
      <c r="C40" t="s">
        <v>27</v>
      </c>
      <c r="D40">
        <v>25</v>
      </c>
      <c r="E40" t="s">
        <v>109</v>
      </c>
      <c r="F40">
        <v>9</v>
      </c>
      <c r="G40">
        <v>3</v>
      </c>
      <c r="H40">
        <v>133</v>
      </c>
      <c r="I40">
        <v>566</v>
      </c>
      <c r="J40">
        <v>3</v>
      </c>
      <c r="K40">
        <v>22</v>
      </c>
      <c r="L40">
        <v>35</v>
      </c>
      <c r="M40">
        <v>4.3</v>
      </c>
      <c r="N40">
        <v>62.9</v>
      </c>
      <c r="O40">
        <v>2</v>
      </c>
      <c r="P40" t="str">
        <f>Rushing[[#This Row],[Player]]&amp;Rushing[[#This Row],[Season]]</f>
        <v>D'Onta Foreman2021</v>
      </c>
    </row>
    <row r="41" spans="1:16">
      <c r="A41">
        <v>2021</v>
      </c>
      <c r="B41" t="s">
        <v>159</v>
      </c>
      <c r="C41" t="s">
        <v>43</v>
      </c>
      <c r="D41">
        <v>29</v>
      </c>
      <c r="E41" t="s">
        <v>109</v>
      </c>
      <c r="F41">
        <v>16</v>
      </c>
      <c r="G41">
        <v>8</v>
      </c>
      <c r="H41">
        <v>133</v>
      </c>
      <c r="I41">
        <v>576</v>
      </c>
      <c r="J41">
        <v>5</v>
      </c>
      <c r="K41">
        <v>31</v>
      </c>
      <c r="L41">
        <v>32</v>
      </c>
      <c r="M41">
        <v>4.3</v>
      </c>
      <c r="N41">
        <v>36</v>
      </c>
      <c r="O41">
        <v>0</v>
      </c>
      <c r="P41" t="str">
        <f>Rushing[[#This Row],[Player]]&amp;Rushing[[#This Row],[Season]]</f>
        <v>Devonta Freeman2021</v>
      </c>
    </row>
    <row r="42" spans="1:16">
      <c r="A42">
        <v>2021</v>
      </c>
      <c r="B42" t="s">
        <v>826</v>
      </c>
      <c r="C42" t="s">
        <v>43</v>
      </c>
      <c r="D42">
        <v>24</v>
      </c>
      <c r="E42" t="s">
        <v>3</v>
      </c>
      <c r="F42">
        <v>12</v>
      </c>
      <c r="G42">
        <v>12</v>
      </c>
      <c r="H42">
        <v>133</v>
      </c>
      <c r="I42">
        <v>767</v>
      </c>
      <c r="J42">
        <v>2</v>
      </c>
      <c r="K42">
        <v>48</v>
      </c>
      <c r="L42">
        <v>31</v>
      </c>
      <c r="M42">
        <v>5.8</v>
      </c>
      <c r="N42">
        <v>63.9</v>
      </c>
      <c r="O42">
        <v>6</v>
      </c>
      <c r="P42" t="str">
        <f>Rushing[[#This Row],[Player]]&amp;Rushing[[#This Row],[Season]]</f>
        <v>Lamar Jackson2021</v>
      </c>
    </row>
    <row r="43" spans="1:16">
      <c r="A43">
        <v>2021</v>
      </c>
      <c r="B43" t="s">
        <v>160</v>
      </c>
      <c r="C43" t="s">
        <v>959</v>
      </c>
      <c r="D43">
        <v>23</v>
      </c>
      <c r="E43" t="s">
        <v>109</v>
      </c>
      <c r="F43">
        <v>12</v>
      </c>
      <c r="G43">
        <v>2</v>
      </c>
      <c r="H43">
        <v>133</v>
      </c>
      <c r="I43">
        <v>606</v>
      </c>
      <c r="J43">
        <v>5</v>
      </c>
      <c r="K43">
        <v>33</v>
      </c>
      <c r="L43">
        <v>21</v>
      </c>
      <c r="M43">
        <v>4.5999999999999996</v>
      </c>
      <c r="N43">
        <v>50.5</v>
      </c>
      <c r="O43">
        <v>2</v>
      </c>
      <c r="P43" t="str">
        <f>Rushing[[#This Row],[Player]]&amp;Rushing[[#This Row],[Season]]</f>
        <v>Rhamondre Stevenson2021</v>
      </c>
    </row>
    <row r="44" spans="1:16">
      <c r="A44">
        <v>2021</v>
      </c>
      <c r="B44" t="s">
        <v>161</v>
      </c>
      <c r="C44" t="s">
        <v>13</v>
      </c>
      <c r="D44">
        <v>24</v>
      </c>
      <c r="E44" t="s">
        <v>109</v>
      </c>
      <c r="F44">
        <v>15</v>
      </c>
      <c r="G44">
        <v>0</v>
      </c>
      <c r="H44">
        <v>130</v>
      </c>
      <c r="I44">
        <v>719</v>
      </c>
      <c r="J44">
        <v>2</v>
      </c>
      <c r="K44">
        <v>35</v>
      </c>
      <c r="L44">
        <v>58</v>
      </c>
      <c r="M44">
        <v>5.5</v>
      </c>
      <c r="N44">
        <v>47.9</v>
      </c>
      <c r="O44">
        <v>2</v>
      </c>
      <c r="P44" t="str">
        <f>Rushing[[#This Row],[Player]]&amp;Rushing[[#This Row],[Season]]</f>
        <v>Tony Pollard2021</v>
      </c>
    </row>
    <row r="45" spans="1:16">
      <c r="A45">
        <v>2021</v>
      </c>
      <c r="B45" t="s">
        <v>14</v>
      </c>
      <c r="C45" t="s">
        <v>15</v>
      </c>
      <c r="D45">
        <v>25</v>
      </c>
      <c r="E45" t="s">
        <v>3</v>
      </c>
      <c r="F45">
        <v>17</v>
      </c>
      <c r="G45">
        <v>17</v>
      </c>
      <c r="H45">
        <v>122</v>
      </c>
      <c r="I45">
        <v>763</v>
      </c>
      <c r="J45">
        <v>6</v>
      </c>
      <c r="K45">
        <v>54</v>
      </c>
      <c r="L45">
        <v>34</v>
      </c>
      <c r="M45">
        <v>6.3</v>
      </c>
      <c r="N45">
        <v>44.9</v>
      </c>
      <c r="O45">
        <v>8</v>
      </c>
      <c r="P45" t="str">
        <f>Rushing[[#This Row],[Player]]&amp;Rushing[[#This Row],[Season]]</f>
        <v>Josh Allen2021</v>
      </c>
    </row>
    <row r="46" spans="1:16">
      <c r="A46">
        <v>2021</v>
      </c>
      <c r="B46" t="s">
        <v>121</v>
      </c>
      <c r="C46" t="s">
        <v>45</v>
      </c>
      <c r="D46">
        <v>31</v>
      </c>
      <c r="E46" t="s">
        <v>109</v>
      </c>
      <c r="F46">
        <v>16</v>
      </c>
      <c r="G46">
        <v>5</v>
      </c>
      <c r="H46">
        <v>122</v>
      </c>
      <c r="I46">
        <v>427</v>
      </c>
      <c r="J46">
        <v>3</v>
      </c>
      <c r="K46">
        <v>30</v>
      </c>
      <c r="L46">
        <v>36</v>
      </c>
      <c r="M46">
        <v>3.5</v>
      </c>
      <c r="N46">
        <v>26.7</v>
      </c>
      <c r="O46">
        <v>1</v>
      </c>
      <c r="P46" t="str">
        <f>Rushing[[#This Row],[Player]]&amp;Rushing[[#This Row],[Season]]</f>
        <v>Rex Burkhead2021</v>
      </c>
    </row>
    <row r="47" spans="1:16">
      <c r="A47">
        <v>2021</v>
      </c>
      <c r="B47" t="s">
        <v>162</v>
      </c>
      <c r="C47" t="s">
        <v>957</v>
      </c>
      <c r="D47">
        <v>22</v>
      </c>
      <c r="E47" t="s">
        <v>109</v>
      </c>
      <c r="F47">
        <v>10</v>
      </c>
      <c r="G47">
        <v>10</v>
      </c>
      <c r="H47">
        <v>119</v>
      </c>
      <c r="I47">
        <v>517</v>
      </c>
      <c r="J47">
        <v>4</v>
      </c>
      <c r="K47">
        <v>21</v>
      </c>
      <c r="L47">
        <v>17</v>
      </c>
      <c r="M47">
        <v>4.3</v>
      </c>
      <c r="N47">
        <v>51.7</v>
      </c>
      <c r="O47">
        <v>2</v>
      </c>
      <c r="P47" t="str">
        <f>Rushing[[#This Row],[Player]]&amp;Rushing[[#This Row],[Season]]</f>
        <v>Clyde Edwards-Helaire2021</v>
      </c>
    </row>
    <row r="48" spans="1:16">
      <c r="A48">
        <v>2021</v>
      </c>
      <c r="B48" t="s">
        <v>163</v>
      </c>
      <c r="C48" t="s">
        <v>43</v>
      </c>
      <c r="D48">
        <v>31</v>
      </c>
      <c r="E48" t="s">
        <v>109</v>
      </c>
      <c r="F48">
        <v>14</v>
      </c>
      <c r="G48">
        <v>6</v>
      </c>
      <c r="H48">
        <v>119</v>
      </c>
      <c r="I48">
        <v>501</v>
      </c>
      <c r="J48">
        <v>6</v>
      </c>
      <c r="K48">
        <v>36</v>
      </c>
      <c r="L48">
        <v>46</v>
      </c>
      <c r="M48">
        <v>4.2</v>
      </c>
      <c r="N48">
        <v>35.799999999999997</v>
      </c>
      <c r="O48">
        <v>0</v>
      </c>
      <c r="P48" t="str">
        <f>Rushing[[#This Row],[Player]]&amp;Rushing[[#This Row],[Season]]</f>
        <v>Latavius Murray2021</v>
      </c>
    </row>
    <row r="49" spans="1:16">
      <c r="A49">
        <v>2021</v>
      </c>
      <c r="B49" t="s">
        <v>164</v>
      </c>
      <c r="C49" t="s">
        <v>38</v>
      </c>
      <c r="D49">
        <v>25</v>
      </c>
      <c r="E49" t="s">
        <v>109</v>
      </c>
      <c r="F49">
        <v>10</v>
      </c>
      <c r="G49">
        <v>6</v>
      </c>
      <c r="H49">
        <v>119</v>
      </c>
      <c r="I49">
        <v>749</v>
      </c>
      <c r="J49">
        <v>6</v>
      </c>
      <c r="K49">
        <v>28</v>
      </c>
      <c r="L49">
        <v>62</v>
      </c>
      <c r="M49">
        <v>6.3</v>
      </c>
      <c r="N49">
        <v>74.900000000000006</v>
      </c>
      <c r="O49">
        <v>0</v>
      </c>
      <c r="P49" t="str">
        <f>Rushing[[#This Row],[Player]]&amp;Rushing[[#This Row],[Season]]</f>
        <v>Rashaad Penny2021</v>
      </c>
    </row>
    <row r="50" spans="1:16">
      <c r="A50">
        <v>2021</v>
      </c>
      <c r="B50" t="s">
        <v>165</v>
      </c>
      <c r="C50" t="s">
        <v>23</v>
      </c>
      <c r="D50">
        <v>25</v>
      </c>
      <c r="E50" t="s">
        <v>109</v>
      </c>
      <c r="F50">
        <v>12</v>
      </c>
      <c r="G50">
        <v>11</v>
      </c>
      <c r="H50">
        <v>116</v>
      </c>
      <c r="I50">
        <v>592</v>
      </c>
      <c r="J50">
        <v>2</v>
      </c>
      <c r="K50">
        <v>32</v>
      </c>
      <c r="L50">
        <v>54</v>
      </c>
      <c r="M50">
        <v>5.0999999999999996</v>
      </c>
      <c r="N50">
        <v>49.3</v>
      </c>
      <c r="O50">
        <v>1</v>
      </c>
      <c r="P50" t="str">
        <f>Rushing[[#This Row],[Player]]&amp;Rushing[[#This Row],[Season]]</f>
        <v>Chase Edmonds2021</v>
      </c>
    </row>
    <row r="51" spans="1:16">
      <c r="A51">
        <v>2021</v>
      </c>
      <c r="B51" t="s">
        <v>166</v>
      </c>
      <c r="C51" t="s">
        <v>38</v>
      </c>
      <c r="D51">
        <v>27</v>
      </c>
      <c r="E51" t="s">
        <v>109</v>
      </c>
      <c r="F51">
        <v>11</v>
      </c>
      <c r="G51">
        <v>6</v>
      </c>
      <c r="H51">
        <v>108</v>
      </c>
      <c r="I51">
        <v>411</v>
      </c>
      <c r="J51">
        <v>2</v>
      </c>
      <c r="K51">
        <v>22</v>
      </c>
      <c r="L51">
        <v>25</v>
      </c>
      <c r="M51">
        <v>3.8</v>
      </c>
      <c r="N51">
        <v>37.4</v>
      </c>
      <c r="O51">
        <v>1</v>
      </c>
      <c r="P51" t="str">
        <f>Rushing[[#This Row],[Player]]&amp;Rushing[[#This Row],[Season]]</f>
        <v>Alex Collins2021</v>
      </c>
    </row>
    <row r="52" spans="1:16">
      <c r="A52">
        <v>2021</v>
      </c>
      <c r="B52" t="s">
        <v>167</v>
      </c>
      <c r="C52" t="s">
        <v>55</v>
      </c>
      <c r="D52">
        <v>23</v>
      </c>
      <c r="E52" t="s">
        <v>109</v>
      </c>
      <c r="F52">
        <v>17</v>
      </c>
      <c r="G52">
        <v>2</v>
      </c>
      <c r="H52">
        <v>103</v>
      </c>
      <c r="I52">
        <v>433</v>
      </c>
      <c r="J52">
        <v>2</v>
      </c>
      <c r="K52">
        <v>24</v>
      </c>
      <c r="L52">
        <v>29</v>
      </c>
      <c r="M52">
        <v>4.2</v>
      </c>
      <c r="N52">
        <v>25.5</v>
      </c>
      <c r="O52">
        <v>1</v>
      </c>
      <c r="P52" t="str">
        <f>Rushing[[#This Row],[Player]]&amp;Rushing[[#This Row],[Season]]</f>
        <v>Khalil Herbert2021</v>
      </c>
    </row>
    <row r="53" spans="1:16">
      <c r="A53">
        <v>2021</v>
      </c>
      <c r="B53" t="s">
        <v>168</v>
      </c>
      <c r="C53" t="s">
        <v>608</v>
      </c>
      <c r="D53">
        <v>24</v>
      </c>
      <c r="E53" t="s">
        <v>109</v>
      </c>
      <c r="F53">
        <v>16</v>
      </c>
      <c r="G53">
        <v>3</v>
      </c>
      <c r="H53">
        <v>101</v>
      </c>
      <c r="I53">
        <v>428</v>
      </c>
      <c r="J53">
        <v>4</v>
      </c>
      <c r="K53">
        <v>25</v>
      </c>
      <c r="L53">
        <v>30</v>
      </c>
      <c r="M53">
        <v>4.2</v>
      </c>
      <c r="N53">
        <v>26.8</v>
      </c>
      <c r="O53">
        <v>2</v>
      </c>
      <c r="P53" t="str">
        <f>Rushing[[#This Row],[Player]]&amp;Rushing[[#This Row],[Season]]</f>
        <v>Ronald Jones II2021</v>
      </c>
    </row>
    <row r="54" spans="1:16">
      <c r="A54">
        <v>2021</v>
      </c>
      <c r="B54" t="s">
        <v>169</v>
      </c>
      <c r="C54" t="s">
        <v>42</v>
      </c>
      <c r="D54">
        <v>25</v>
      </c>
      <c r="E54" t="s">
        <v>109</v>
      </c>
      <c r="F54">
        <v>17</v>
      </c>
      <c r="G54">
        <v>2</v>
      </c>
      <c r="H54">
        <v>100</v>
      </c>
      <c r="I54">
        <v>534</v>
      </c>
      <c r="J54">
        <v>3</v>
      </c>
      <c r="K54">
        <v>24</v>
      </c>
      <c r="L54">
        <v>30</v>
      </c>
      <c r="M54">
        <v>5.3</v>
      </c>
      <c r="N54">
        <v>31.4</v>
      </c>
      <c r="O54">
        <v>1</v>
      </c>
      <c r="P54" t="str">
        <f>Rushing[[#This Row],[Player]]&amp;Rushing[[#This Row],[Season]]</f>
        <v>D'Ernest Johnson2021</v>
      </c>
    </row>
    <row r="55" spans="1:16">
      <c r="A55">
        <v>2021</v>
      </c>
      <c r="B55" t="s">
        <v>170</v>
      </c>
      <c r="C55" t="s">
        <v>49</v>
      </c>
      <c r="D55">
        <v>25</v>
      </c>
      <c r="E55" t="s">
        <v>109</v>
      </c>
      <c r="F55">
        <v>7</v>
      </c>
      <c r="G55">
        <v>7</v>
      </c>
      <c r="H55">
        <v>99</v>
      </c>
      <c r="I55">
        <v>442</v>
      </c>
      <c r="J55">
        <v>1</v>
      </c>
      <c r="K55">
        <v>20</v>
      </c>
      <c r="L55">
        <v>18</v>
      </c>
      <c r="M55">
        <v>4.5</v>
      </c>
      <c r="N55">
        <v>63.1</v>
      </c>
      <c r="O55">
        <v>1</v>
      </c>
      <c r="P55" t="str">
        <f>Rushing[[#This Row],[Player]]&amp;Rushing[[#This Row],[Season]]</f>
        <v>Christian McCaffrey2021</v>
      </c>
    </row>
    <row r="56" spans="1:16">
      <c r="A56">
        <v>2021</v>
      </c>
      <c r="B56" t="s">
        <v>171</v>
      </c>
      <c r="C56" t="s">
        <v>15</v>
      </c>
      <c r="D56">
        <v>24</v>
      </c>
      <c r="E56" t="s">
        <v>109</v>
      </c>
      <c r="F56">
        <v>13</v>
      </c>
      <c r="G56">
        <v>0</v>
      </c>
      <c r="H56">
        <v>96</v>
      </c>
      <c r="I56">
        <v>345</v>
      </c>
      <c r="J56">
        <v>4</v>
      </c>
      <c r="K56">
        <v>22</v>
      </c>
      <c r="L56">
        <v>17</v>
      </c>
      <c r="M56">
        <v>3.6</v>
      </c>
      <c r="N56">
        <v>26.5</v>
      </c>
      <c r="O56">
        <v>2</v>
      </c>
      <c r="P56" t="str">
        <f>Rushing[[#This Row],[Player]]&amp;Rushing[[#This Row],[Season]]</f>
        <v>Zack Moss2021</v>
      </c>
    </row>
    <row r="57" spans="1:16">
      <c r="A57">
        <v>2021</v>
      </c>
      <c r="B57" t="s">
        <v>172</v>
      </c>
      <c r="C57" t="s">
        <v>71</v>
      </c>
      <c r="D57">
        <v>27</v>
      </c>
      <c r="E57" t="s">
        <v>109</v>
      </c>
      <c r="F57">
        <v>14</v>
      </c>
      <c r="G57">
        <v>1</v>
      </c>
      <c r="H57">
        <v>88</v>
      </c>
      <c r="I57">
        <v>249</v>
      </c>
      <c r="J57">
        <v>1</v>
      </c>
      <c r="K57">
        <v>11</v>
      </c>
      <c r="L57">
        <v>35</v>
      </c>
      <c r="M57">
        <v>2.8</v>
      </c>
      <c r="N57">
        <v>17.8</v>
      </c>
      <c r="O57">
        <v>0</v>
      </c>
      <c r="P57" t="str">
        <f>Rushing[[#This Row],[Player]]&amp;Rushing[[#This Row],[Season]]</f>
        <v>Phillip Lindsay2021</v>
      </c>
    </row>
    <row r="58" spans="1:16">
      <c r="A58">
        <v>2021</v>
      </c>
      <c r="B58" t="s">
        <v>827</v>
      </c>
      <c r="C58" t="s">
        <v>23</v>
      </c>
      <c r="D58">
        <v>24</v>
      </c>
      <c r="E58" t="s">
        <v>3</v>
      </c>
      <c r="F58">
        <v>14</v>
      </c>
      <c r="G58">
        <v>14</v>
      </c>
      <c r="H58">
        <v>88</v>
      </c>
      <c r="I58">
        <v>423</v>
      </c>
      <c r="J58">
        <v>5</v>
      </c>
      <c r="K58">
        <v>25</v>
      </c>
      <c r="L58">
        <v>57</v>
      </c>
      <c r="M58">
        <v>4.8</v>
      </c>
      <c r="N58">
        <v>30.2</v>
      </c>
      <c r="O58">
        <v>13</v>
      </c>
      <c r="P58" t="str">
        <f>Rushing[[#This Row],[Player]]&amp;Rushing[[#This Row],[Season]]</f>
        <v>Kyler Murray2021</v>
      </c>
    </row>
    <row r="59" spans="1:16">
      <c r="A59">
        <v>2021</v>
      </c>
      <c r="B59" t="s">
        <v>173</v>
      </c>
      <c r="C59" t="s">
        <v>37</v>
      </c>
      <c r="D59">
        <v>26</v>
      </c>
      <c r="E59" t="s">
        <v>109</v>
      </c>
      <c r="F59">
        <v>16</v>
      </c>
      <c r="G59">
        <v>4</v>
      </c>
      <c r="H59">
        <v>87</v>
      </c>
      <c r="I59">
        <v>373</v>
      </c>
      <c r="J59">
        <v>7</v>
      </c>
      <c r="K59">
        <v>24</v>
      </c>
      <c r="L59">
        <v>23</v>
      </c>
      <c r="M59">
        <v>4.3</v>
      </c>
      <c r="N59">
        <v>23.3</v>
      </c>
      <c r="O59">
        <v>1</v>
      </c>
      <c r="P59" t="str">
        <f>Rushing[[#This Row],[Player]]&amp;Rushing[[#This Row],[Season]]</f>
        <v>Boston Scott2021</v>
      </c>
    </row>
    <row r="60" spans="1:16">
      <c r="A60">
        <v>2021</v>
      </c>
      <c r="B60" t="s">
        <v>174</v>
      </c>
      <c r="C60" t="s">
        <v>37</v>
      </c>
      <c r="D60">
        <v>27</v>
      </c>
      <c r="E60" t="s">
        <v>109</v>
      </c>
      <c r="F60">
        <v>7</v>
      </c>
      <c r="G60">
        <v>0</v>
      </c>
      <c r="H60">
        <v>86</v>
      </c>
      <c r="I60">
        <v>406</v>
      </c>
      <c r="J60">
        <v>3</v>
      </c>
      <c r="K60">
        <v>24</v>
      </c>
      <c r="L60">
        <v>25</v>
      </c>
      <c r="M60">
        <v>4.7</v>
      </c>
      <c r="N60">
        <v>58</v>
      </c>
      <c r="O60">
        <v>0</v>
      </c>
      <c r="P60" t="str">
        <f>Rushing[[#This Row],[Player]]&amp;Rushing[[#This Row],[Season]]</f>
        <v>Jordan Howard2021</v>
      </c>
    </row>
    <row r="61" spans="1:16">
      <c r="A61">
        <v>2021</v>
      </c>
      <c r="B61" t="s">
        <v>175</v>
      </c>
      <c r="C61" t="s">
        <v>53</v>
      </c>
      <c r="D61">
        <v>28</v>
      </c>
      <c r="E61" t="s">
        <v>109</v>
      </c>
      <c r="F61">
        <v>11</v>
      </c>
      <c r="G61">
        <v>5</v>
      </c>
      <c r="H61">
        <v>84</v>
      </c>
      <c r="I61">
        <v>356</v>
      </c>
      <c r="J61">
        <v>0</v>
      </c>
      <c r="K61">
        <v>19</v>
      </c>
      <c r="L61">
        <v>20</v>
      </c>
      <c r="M61">
        <v>4.2</v>
      </c>
      <c r="N61">
        <v>32.4</v>
      </c>
      <c r="O61">
        <v>0</v>
      </c>
      <c r="P61" t="str">
        <f>Rushing[[#This Row],[Player]]&amp;Rushing[[#This Row],[Season]]</f>
        <v>Tevin Coleman2021</v>
      </c>
    </row>
    <row r="62" spans="1:16">
      <c r="A62">
        <v>2021</v>
      </c>
      <c r="B62" t="s">
        <v>176</v>
      </c>
      <c r="C62" t="s">
        <v>961</v>
      </c>
      <c r="D62">
        <v>26</v>
      </c>
      <c r="E62" t="s">
        <v>109</v>
      </c>
      <c r="F62">
        <v>9</v>
      </c>
      <c r="G62">
        <v>4</v>
      </c>
      <c r="H62">
        <v>79</v>
      </c>
      <c r="I62">
        <v>294</v>
      </c>
      <c r="J62">
        <v>2</v>
      </c>
      <c r="K62">
        <v>19</v>
      </c>
      <c r="L62">
        <v>17</v>
      </c>
      <c r="M62">
        <v>3.7</v>
      </c>
      <c r="N62">
        <v>32.700000000000003</v>
      </c>
      <c r="O62">
        <v>1</v>
      </c>
      <c r="P62" t="str">
        <f>Rushing[[#This Row],[Player]]&amp;Rushing[[#This Row],[Season]]</f>
        <v>Jeff Wilson2021</v>
      </c>
    </row>
    <row r="63" spans="1:16">
      <c r="A63">
        <v>2021</v>
      </c>
      <c r="B63" t="s">
        <v>177</v>
      </c>
      <c r="C63" t="s">
        <v>42</v>
      </c>
      <c r="D63">
        <v>26</v>
      </c>
      <c r="E63" t="s">
        <v>109</v>
      </c>
      <c r="F63">
        <v>8</v>
      </c>
      <c r="G63">
        <v>1</v>
      </c>
      <c r="H63">
        <v>78</v>
      </c>
      <c r="I63">
        <v>386</v>
      </c>
      <c r="J63">
        <v>5</v>
      </c>
      <c r="K63">
        <v>22</v>
      </c>
      <c r="L63">
        <v>33</v>
      </c>
      <c r="M63">
        <v>4.9000000000000004</v>
      </c>
      <c r="N63">
        <v>48.3</v>
      </c>
      <c r="O63">
        <v>0</v>
      </c>
      <c r="P63" t="str">
        <f>Rushing[[#This Row],[Player]]&amp;Rushing[[#This Row],[Season]]</f>
        <v>Kareem Hunt2021</v>
      </c>
    </row>
    <row r="64" spans="1:16">
      <c r="A64">
        <v>2021</v>
      </c>
      <c r="B64" t="s">
        <v>28</v>
      </c>
      <c r="C64" t="s">
        <v>956</v>
      </c>
      <c r="D64">
        <v>22</v>
      </c>
      <c r="E64" t="s">
        <v>3</v>
      </c>
      <c r="F64">
        <v>17</v>
      </c>
      <c r="G64">
        <v>17</v>
      </c>
      <c r="H64">
        <v>73</v>
      </c>
      <c r="I64">
        <v>334</v>
      </c>
      <c r="J64">
        <v>2</v>
      </c>
      <c r="K64">
        <v>22</v>
      </c>
      <c r="L64">
        <v>26</v>
      </c>
      <c r="M64">
        <v>4.5999999999999996</v>
      </c>
      <c r="N64">
        <v>19.600000000000001</v>
      </c>
      <c r="O64">
        <v>9</v>
      </c>
      <c r="P64" t="str">
        <f>Rushing[[#This Row],[Player]]&amp;Rushing[[#This Row],[Season]]</f>
        <v>Trevor Lawrence2021</v>
      </c>
    </row>
    <row r="65" spans="1:16">
      <c r="A65">
        <v>2021</v>
      </c>
      <c r="B65" t="s">
        <v>54</v>
      </c>
      <c r="C65" t="s">
        <v>55</v>
      </c>
      <c r="D65">
        <v>22</v>
      </c>
      <c r="E65" t="s">
        <v>3</v>
      </c>
      <c r="F65">
        <v>12</v>
      </c>
      <c r="G65">
        <v>10</v>
      </c>
      <c r="H65">
        <v>72</v>
      </c>
      <c r="I65">
        <v>420</v>
      </c>
      <c r="J65">
        <v>2</v>
      </c>
      <c r="K65">
        <v>22</v>
      </c>
      <c r="L65">
        <v>23</v>
      </c>
      <c r="M65">
        <v>5.8</v>
      </c>
      <c r="N65">
        <v>35</v>
      </c>
      <c r="O65">
        <v>12</v>
      </c>
      <c r="P65" t="str">
        <f>Rushing[[#This Row],[Player]]&amp;Rushing[[#This Row],[Season]]</f>
        <v>Justin Fields2021</v>
      </c>
    </row>
    <row r="66" spans="1:16">
      <c r="A66">
        <v>2021</v>
      </c>
      <c r="B66" t="s">
        <v>178</v>
      </c>
      <c r="C66" t="s">
        <v>956</v>
      </c>
      <c r="D66">
        <v>31</v>
      </c>
      <c r="E66" t="s">
        <v>109</v>
      </c>
      <c r="F66">
        <v>12</v>
      </c>
      <c r="G66">
        <v>2</v>
      </c>
      <c r="H66">
        <v>72</v>
      </c>
      <c r="I66">
        <v>253</v>
      </c>
      <c r="J66">
        <v>1</v>
      </c>
      <c r="K66">
        <v>14</v>
      </c>
      <c r="L66">
        <v>18</v>
      </c>
      <c r="M66">
        <v>3.5</v>
      </c>
      <c r="N66">
        <v>21.1</v>
      </c>
      <c r="O66">
        <v>2</v>
      </c>
      <c r="P66" t="str">
        <f>Rushing[[#This Row],[Player]]&amp;Rushing[[#This Row],[Season]]</f>
        <v>Carlos Hyde2021</v>
      </c>
    </row>
    <row r="67" spans="1:16">
      <c r="A67">
        <v>2021</v>
      </c>
      <c r="B67" t="s">
        <v>179</v>
      </c>
      <c r="C67" t="s">
        <v>47</v>
      </c>
      <c r="D67">
        <v>28</v>
      </c>
      <c r="E67" t="s">
        <v>109</v>
      </c>
      <c r="F67">
        <v>5</v>
      </c>
      <c r="G67">
        <v>4</v>
      </c>
      <c r="H67">
        <v>71</v>
      </c>
      <c r="I67">
        <v>330</v>
      </c>
      <c r="J67">
        <v>3</v>
      </c>
      <c r="K67">
        <v>18</v>
      </c>
      <c r="L67">
        <v>27</v>
      </c>
      <c r="M67">
        <v>4.5999999999999996</v>
      </c>
      <c r="N67">
        <v>66</v>
      </c>
      <c r="O67">
        <v>0</v>
      </c>
      <c r="P67" t="str">
        <f>Rushing[[#This Row],[Player]]&amp;Rushing[[#This Row],[Season]]</f>
        <v>Duke Johnson2021</v>
      </c>
    </row>
    <row r="68" spans="1:16">
      <c r="A68">
        <v>2021</v>
      </c>
      <c r="B68" t="s">
        <v>62</v>
      </c>
      <c r="C68" t="s">
        <v>960</v>
      </c>
      <c r="D68">
        <v>31</v>
      </c>
      <c r="E68" t="s">
        <v>3</v>
      </c>
      <c r="F68">
        <v>12</v>
      </c>
      <c r="G68">
        <v>9</v>
      </c>
      <c r="H68">
        <v>70</v>
      </c>
      <c r="I68">
        <v>374</v>
      </c>
      <c r="J68">
        <v>5</v>
      </c>
      <c r="K68">
        <v>26</v>
      </c>
      <c r="L68">
        <v>44</v>
      </c>
      <c r="M68">
        <v>5.3</v>
      </c>
      <c r="N68">
        <v>31.2</v>
      </c>
      <c r="O68">
        <v>2</v>
      </c>
      <c r="P68" t="str">
        <f>Rushing[[#This Row],[Player]]&amp;Rushing[[#This Row],[Season]]</f>
        <v>Taysom Hill2021</v>
      </c>
    </row>
    <row r="69" spans="1:16">
      <c r="A69">
        <v>2021</v>
      </c>
      <c r="B69" t="s">
        <v>180</v>
      </c>
      <c r="C69" t="s">
        <v>37</v>
      </c>
      <c r="D69">
        <v>22</v>
      </c>
      <c r="E69" t="s">
        <v>109</v>
      </c>
      <c r="F69">
        <v>16</v>
      </c>
      <c r="G69">
        <v>1</v>
      </c>
      <c r="H69">
        <v>68</v>
      </c>
      <c r="I69">
        <v>291</v>
      </c>
      <c r="J69">
        <v>5</v>
      </c>
      <c r="K69">
        <v>19</v>
      </c>
      <c r="L69">
        <v>18</v>
      </c>
      <c r="M69">
        <v>4.3</v>
      </c>
      <c r="N69">
        <v>18.2</v>
      </c>
      <c r="O69">
        <v>2</v>
      </c>
      <c r="P69" t="str">
        <f>Rushing[[#This Row],[Player]]&amp;Rushing[[#This Row],[Season]]</f>
        <v>Kenneth Gainwell2021</v>
      </c>
    </row>
    <row r="70" spans="1:16">
      <c r="A70">
        <v>2021</v>
      </c>
      <c r="B70" t="s">
        <v>181</v>
      </c>
      <c r="C70" t="s">
        <v>4</v>
      </c>
      <c r="D70">
        <v>25</v>
      </c>
      <c r="E70" t="s">
        <v>109</v>
      </c>
      <c r="F70">
        <v>14</v>
      </c>
      <c r="G70">
        <v>2</v>
      </c>
      <c r="H70">
        <v>68</v>
      </c>
      <c r="I70">
        <v>364</v>
      </c>
      <c r="J70">
        <v>2</v>
      </c>
      <c r="K70">
        <v>18</v>
      </c>
      <c r="L70">
        <v>75</v>
      </c>
      <c r="M70">
        <v>5.4</v>
      </c>
      <c r="N70">
        <v>26</v>
      </c>
      <c r="O70">
        <v>1</v>
      </c>
      <c r="P70" t="str">
        <f>Rushing[[#This Row],[Player]]&amp;Rushing[[#This Row],[Season]]</f>
        <v>Justin Jackson2021</v>
      </c>
    </row>
    <row r="71" spans="1:16">
      <c r="A71">
        <v>2021</v>
      </c>
      <c r="B71" t="s">
        <v>182</v>
      </c>
      <c r="C71" t="s">
        <v>33</v>
      </c>
      <c r="D71">
        <v>22</v>
      </c>
      <c r="E71" t="s">
        <v>109</v>
      </c>
      <c r="F71">
        <v>17</v>
      </c>
      <c r="G71">
        <v>1</v>
      </c>
      <c r="H71">
        <v>68</v>
      </c>
      <c r="I71">
        <v>266</v>
      </c>
      <c r="J71">
        <v>2</v>
      </c>
      <c r="K71">
        <v>15</v>
      </c>
      <c r="L71">
        <v>13</v>
      </c>
      <c r="M71">
        <v>3.9</v>
      </c>
      <c r="N71">
        <v>15.6</v>
      </c>
      <c r="O71">
        <v>1</v>
      </c>
      <c r="P71" t="str">
        <f>Rushing[[#This Row],[Player]]&amp;Rushing[[#This Row],[Season]]</f>
        <v>Jaret Patterson2021</v>
      </c>
    </row>
    <row r="72" spans="1:16">
      <c r="A72">
        <v>2021</v>
      </c>
      <c r="B72" t="s">
        <v>183</v>
      </c>
      <c r="C72" t="s">
        <v>45</v>
      </c>
      <c r="D72">
        <v>30</v>
      </c>
      <c r="E72" t="s">
        <v>109</v>
      </c>
      <c r="F72">
        <v>13</v>
      </c>
      <c r="G72">
        <v>4</v>
      </c>
      <c r="H72">
        <v>67</v>
      </c>
      <c r="I72">
        <v>228</v>
      </c>
      <c r="J72">
        <v>0</v>
      </c>
      <c r="K72">
        <v>7</v>
      </c>
      <c r="L72">
        <v>15</v>
      </c>
      <c r="M72">
        <v>3.4</v>
      </c>
      <c r="N72">
        <v>17.5</v>
      </c>
      <c r="O72">
        <v>1</v>
      </c>
      <c r="P72" t="str">
        <f>Rushing[[#This Row],[Player]]&amp;Rushing[[#This Row],[Season]]</f>
        <v>David Johnson2021</v>
      </c>
    </row>
    <row r="73" spans="1:16">
      <c r="A73">
        <v>2021</v>
      </c>
      <c r="B73" t="s">
        <v>850</v>
      </c>
      <c r="C73" t="s">
        <v>957</v>
      </c>
      <c r="D73">
        <v>26</v>
      </c>
      <c r="E73" t="s">
        <v>3</v>
      </c>
      <c r="F73">
        <v>17</v>
      </c>
      <c r="G73">
        <v>17</v>
      </c>
      <c r="H73">
        <v>66</v>
      </c>
      <c r="I73">
        <v>381</v>
      </c>
      <c r="J73">
        <v>2</v>
      </c>
      <c r="K73">
        <v>25</v>
      </c>
      <c r="L73">
        <v>32</v>
      </c>
      <c r="M73">
        <v>5.8</v>
      </c>
      <c r="N73">
        <v>22.4</v>
      </c>
      <c r="O73">
        <v>9</v>
      </c>
      <c r="P73" t="str">
        <f>Rushing[[#This Row],[Player]]&amp;Rushing[[#This Row],[Season]]</f>
        <v>Patrick Mahomes2021</v>
      </c>
    </row>
    <row r="74" spans="1:16">
      <c r="A74">
        <v>2021</v>
      </c>
      <c r="B74" t="s">
        <v>184</v>
      </c>
      <c r="C74" t="s">
        <v>958</v>
      </c>
      <c r="D74">
        <v>27</v>
      </c>
      <c r="E74" t="s">
        <v>109</v>
      </c>
      <c r="F74">
        <v>12</v>
      </c>
      <c r="G74">
        <v>2</v>
      </c>
      <c r="H74">
        <v>63</v>
      </c>
      <c r="I74">
        <v>254</v>
      </c>
      <c r="J74">
        <v>2</v>
      </c>
      <c r="K74">
        <v>15</v>
      </c>
      <c r="L74">
        <v>21</v>
      </c>
      <c r="M74">
        <v>4</v>
      </c>
      <c r="N74">
        <v>21.2</v>
      </c>
      <c r="O74">
        <v>1</v>
      </c>
      <c r="P74" t="str">
        <f>Rushing[[#This Row],[Player]]&amp;Rushing[[#This Row],[Season]]</f>
        <v>Kenyan Drake2021</v>
      </c>
    </row>
    <row r="75" spans="1:16">
      <c r="A75">
        <v>2021</v>
      </c>
      <c r="B75" t="s">
        <v>790</v>
      </c>
      <c r="C75" t="s">
        <v>4</v>
      </c>
      <c r="D75">
        <v>23</v>
      </c>
      <c r="E75" t="s">
        <v>3</v>
      </c>
      <c r="F75">
        <v>17</v>
      </c>
      <c r="G75">
        <v>17</v>
      </c>
      <c r="H75">
        <v>63</v>
      </c>
      <c r="I75">
        <v>302</v>
      </c>
      <c r="J75">
        <v>3</v>
      </c>
      <c r="K75">
        <v>28</v>
      </c>
      <c r="L75">
        <v>36</v>
      </c>
      <c r="M75">
        <v>4.8</v>
      </c>
      <c r="N75">
        <v>17.8</v>
      </c>
      <c r="O75">
        <v>1</v>
      </c>
      <c r="P75" t="str">
        <f>Rushing[[#This Row],[Player]]&amp;Rushing[[#This Row],[Season]]</f>
        <v>Justin Herbert2021</v>
      </c>
    </row>
    <row r="76" spans="1:16">
      <c r="A76">
        <v>2021</v>
      </c>
      <c r="B76" t="s">
        <v>50</v>
      </c>
      <c r="C76" t="s">
        <v>51</v>
      </c>
      <c r="D76">
        <v>24</v>
      </c>
      <c r="E76" t="s">
        <v>3</v>
      </c>
      <c r="F76">
        <v>11</v>
      </c>
      <c r="G76">
        <v>11</v>
      </c>
      <c r="H76">
        <v>62</v>
      </c>
      <c r="I76">
        <v>298</v>
      </c>
      <c r="J76">
        <v>2</v>
      </c>
      <c r="K76">
        <v>16</v>
      </c>
      <c r="L76">
        <v>46</v>
      </c>
      <c r="M76">
        <v>4.8</v>
      </c>
      <c r="N76">
        <v>27.1</v>
      </c>
      <c r="O76">
        <v>7</v>
      </c>
      <c r="P76" t="str">
        <f>Rushing[[#This Row],[Player]]&amp;Rushing[[#This Row],[Season]]</f>
        <v>Daniel Jones2021</v>
      </c>
    </row>
    <row r="77" spans="1:16">
      <c r="A77">
        <v>2021</v>
      </c>
      <c r="B77" t="s">
        <v>185</v>
      </c>
      <c r="C77" t="s">
        <v>53</v>
      </c>
      <c r="D77">
        <v>24</v>
      </c>
      <c r="E77" t="s">
        <v>109</v>
      </c>
      <c r="F77">
        <v>16</v>
      </c>
      <c r="G77">
        <v>3</v>
      </c>
      <c r="H77">
        <v>61</v>
      </c>
      <c r="I77">
        <v>238</v>
      </c>
      <c r="J77">
        <v>2</v>
      </c>
      <c r="K77">
        <v>13</v>
      </c>
      <c r="L77">
        <v>24</v>
      </c>
      <c r="M77">
        <v>3.9</v>
      </c>
      <c r="N77">
        <v>14.9</v>
      </c>
      <c r="O77">
        <v>2</v>
      </c>
      <c r="P77" t="str">
        <f>Rushing[[#This Row],[Player]]&amp;Rushing[[#This Row],[Season]]</f>
        <v>Ty Johnson2021</v>
      </c>
    </row>
    <row r="78" spans="1:16">
      <c r="A78">
        <v>2021</v>
      </c>
      <c r="B78" t="s">
        <v>32</v>
      </c>
      <c r="C78" t="s">
        <v>33</v>
      </c>
      <c r="D78">
        <v>28</v>
      </c>
      <c r="E78" t="s">
        <v>3</v>
      </c>
      <c r="F78">
        <v>16</v>
      </c>
      <c r="G78">
        <v>15</v>
      </c>
      <c r="H78">
        <v>60</v>
      </c>
      <c r="I78">
        <v>313</v>
      </c>
      <c r="J78">
        <v>1</v>
      </c>
      <c r="K78">
        <v>20</v>
      </c>
      <c r="L78">
        <v>38</v>
      </c>
      <c r="M78">
        <v>5.2</v>
      </c>
      <c r="N78">
        <v>19.600000000000001</v>
      </c>
      <c r="O78">
        <v>7</v>
      </c>
      <c r="P78" t="str">
        <f>Rushing[[#This Row],[Player]]&amp;Rushing[[#This Row],[Season]]</f>
        <v>Taylor Heinicke2021</v>
      </c>
    </row>
    <row r="79" spans="1:16">
      <c r="A79">
        <v>2021</v>
      </c>
      <c r="B79" t="s">
        <v>703</v>
      </c>
      <c r="C79" t="s">
        <v>961</v>
      </c>
      <c r="D79">
        <v>25</v>
      </c>
      <c r="E79" t="s">
        <v>91</v>
      </c>
      <c r="F79">
        <v>16</v>
      </c>
      <c r="G79">
        <v>15</v>
      </c>
      <c r="H79">
        <v>59</v>
      </c>
      <c r="I79">
        <v>365</v>
      </c>
      <c r="J79">
        <v>8</v>
      </c>
      <c r="K79">
        <v>21</v>
      </c>
      <c r="L79">
        <v>49</v>
      </c>
      <c r="M79">
        <v>6.2</v>
      </c>
      <c r="N79">
        <v>22.8</v>
      </c>
      <c r="O79">
        <v>4</v>
      </c>
      <c r="P79" t="str">
        <f>Rushing[[#This Row],[Player]]&amp;Rushing[[#This Row],[Season]]</f>
        <v>Deebo Samuel2021</v>
      </c>
    </row>
    <row r="80" spans="1:16">
      <c r="A80">
        <v>2021</v>
      </c>
      <c r="B80" t="s">
        <v>30</v>
      </c>
      <c r="C80" t="s">
        <v>31</v>
      </c>
      <c r="D80">
        <v>29</v>
      </c>
      <c r="E80" t="s">
        <v>3</v>
      </c>
      <c r="F80">
        <v>17</v>
      </c>
      <c r="G80">
        <v>17</v>
      </c>
      <c r="H80">
        <v>57</v>
      </c>
      <c r="I80">
        <v>215</v>
      </c>
      <c r="J80">
        <v>1</v>
      </c>
      <c r="K80">
        <v>21</v>
      </c>
      <c r="L80">
        <v>18</v>
      </c>
      <c r="M80">
        <v>3.8</v>
      </c>
      <c r="N80">
        <v>12.6</v>
      </c>
      <c r="O80">
        <v>8</v>
      </c>
      <c r="P80" t="str">
        <f>Rushing[[#This Row],[Player]]&amp;Rushing[[#This Row],[Season]]</f>
        <v>Carson Wentz2021</v>
      </c>
    </row>
    <row r="81" spans="1:16">
      <c r="A81">
        <v>2021</v>
      </c>
      <c r="B81" t="s">
        <v>186</v>
      </c>
      <c r="C81" t="s">
        <v>71</v>
      </c>
      <c r="D81">
        <v>25</v>
      </c>
      <c r="E81" t="s">
        <v>109</v>
      </c>
      <c r="F81">
        <v>15</v>
      </c>
      <c r="G81">
        <v>0</v>
      </c>
      <c r="H81">
        <v>56</v>
      </c>
      <c r="I81">
        <v>169</v>
      </c>
      <c r="J81">
        <v>0</v>
      </c>
      <c r="K81">
        <v>8</v>
      </c>
      <c r="L81">
        <v>13</v>
      </c>
      <c r="M81">
        <v>3</v>
      </c>
      <c r="N81">
        <v>11.3</v>
      </c>
      <c r="O81">
        <v>0</v>
      </c>
      <c r="P81" t="str">
        <f>Rushing[[#This Row],[Player]]&amp;Rushing[[#This Row],[Season]]</f>
        <v>Royce Freeman2021</v>
      </c>
    </row>
    <row r="82" spans="1:16">
      <c r="A82">
        <v>2021</v>
      </c>
      <c r="B82" t="s">
        <v>187</v>
      </c>
      <c r="C82" t="s">
        <v>27</v>
      </c>
      <c r="D82">
        <v>26</v>
      </c>
      <c r="E82" t="s">
        <v>109</v>
      </c>
      <c r="F82">
        <v>8</v>
      </c>
      <c r="G82">
        <v>5</v>
      </c>
      <c r="H82">
        <v>56</v>
      </c>
      <c r="I82">
        <v>350</v>
      </c>
      <c r="J82">
        <v>2</v>
      </c>
      <c r="K82">
        <v>15</v>
      </c>
      <c r="L82">
        <v>68</v>
      </c>
      <c r="M82">
        <v>6.3</v>
      </c>
      <c r="N82">
        <v>43.8</v>
      </c>
      <c r="O82">
        <v>2</v>
      </c>
      <c r="P82" t="str">
        <f>Rushing[[#This Row],[Player]]&amp;Rushing[[#This Row],[Season]]</f>
        <v>Dontrell Hilliard2021</v>
      </c>
    </row>
    <row r="83" spans="1:16">
      <c r="A83">
        <v>2021</v>
      </c>
      <c r="B83" t="s">
        <v>188</v>
      </c>
      <c r="C83" t="s">
        <v>31</v>
      </c>
      <c r="D83">
        <v>25</v>
      </c>
      <c r="E83" t="s">
        <v>109</v>
      </c>
      <c r="F83">
        <v>17</v>
      </c>
      <c r="G83">
        <v>4</v>
      </c>
      <c r="H83">
        <v>56</v>
      </c>
      <c r="I83">
        <v>276</v>
      </c>
      <c r="J83">
        <v>2</v>
      </c>
      <c r="K83">
        <v>15</v>
      </c>
      <c r="L83">
        <v>34</v>
      </c>
      <c r="M83">
        <v>4.9000000000000004</v>
      </c>
      <c r="N83">
        <v>16.2</v>
      </c>
      <c r="O83">
        <v>3</v>
      </c>
      <c r="P83" t="str">
        <f>Rushing[[#This Row],[Player]]&amp;Rushing[[#This Row],[Season]]</f>
        <v>Nyheim Hines2021</v>
      </c>
    </row>
    <row r="84" spans="1:16">
      <c r="A84">
        <v>2021</v>
      </c>
      <c r="B84" t="s">
        <v>189</v>
      </c>
      <c r="C84" t="s">
        <v>958</v>
      </c>
      <c r="D84">
        <v>27</v>
      </c>
      <c r="E84" t="s">
        <v>109</v>
      </c>
      <c r="F84">
        <v>10</v>
      </c>
      <c r="G84">
        <v>1</v>
      </c>
      <c r="H84">
        <v>55</v>
      </c>
      <c r="I84">
        <v>212</v>
      </c>
      <c r="J84">
        <v>2</v>
      </c>
      <c r="K84">
        <v>12</v>
      </c>
      <c r="L84">
        <v>27</v>
      </c>
      <c r="M84">
        <v>3.9</v>
      </c>
      <c r="N84">
        <v>21.2</v>
      </c>
      <c r="O84">
        <v>2</v>
      </c>
      <c r="P84" t="str">
        <f>Rushing[[#This Row],[Player]]&amp;Rushing[[#This Row],[Season]]</f>
        <v>Peyton Barber2021</v>
      </c>
    </row>
    <row r="85" spans="1:16">
      <c r="A85">
        <v>2021</v>
      </c>
      <c r="B85" t="s">
        <v>190</v>
      </c>
      <c r="C85" t="s">
        <v>11</v>
      </c>
      <c r="D85">
        <v>26</v>
      </c>
      <c r="E85" t="s">
        <v>109</v>
      </c>
      <c r="F85">
        <v>16</v>
      </c>
      <c r="G85">
        <v>0</v>
      </c>
      <c r="H85">
        <v>55</v>
      </c>
      <c r="I85">
        <v>246</v>
      </c>
      <c r="J85">
        <v>1</v>
      </c>
      <c r="K85">
        <v>11</v>
      </c>
      <c r="L85">
        <v>46</v>
      </c>
      <c r="M85">
        <v>4.5</v>
      </c>
      <c r="N85">
        <v>15.4</v>
      </c>
      <c r="O85">
        <v>0</v>
      </c>
      <c r="P85" t="str">
        <f>Rushing[[#This Row],[Player]]&amp;Rushing[[#This Row],[Season]]</f>
        <v>Samaje Perine2021</v>
      </c>
    </row>
    <row r="86" spans="1:16">
      <c r="A86">
        <v>2021</v>
      </c>
      <c r="B86" t="s">
        <v>191</v>
      </c>
      <c r="C86" t="s">
        <v>35</v>
      </c>
      <c r="D86">
        <v>25</v>
      </c>
      <c r="E86" t="s">
        <v>109</v>
      </c>
      <c r="F86">
        <v>5</v>
      </c>
      <c r="G86">
        <v>2</v>
      </c>
      <c r="H86">
        <v>55</v>
      </c>
      <c r="I86">
        <v>230</v>
      </c>
      <c r="J86">
        <v>0</v>
      </c>
      <c r="K86">
        <v>11</v>
      </c>
      <c r="L86">
        <v>35</v>
      </c>
      <c r="M86">
        <v>4.2</v>
      </c>
      <c r="N86">
        <v>46</v>
      </c>
      <c r="O86">
        <v>0</v>
      </c>
      <c r="P86" t="str">
        <f>Rushing[[#This Row],[Player]]&amp;Rushing[[#This Row],[Season]]</f>
        <v>Craig Reynolds2021</v>
      </c>
    </row>
    <row r="87" spans="1:16">
      <c r="A87">
        <v>2021</v>
      </c>
      <c r="B87" t="s">
        <v>26</v>
      </c>
      <c r="C87" t="s">
        <v>27</v>
      </c>
      <c r="D87">
        <v>33</v>
      </c>
      <c r="E87" t="s">
        <v>3</v>
      </c>
      <c r="F87">
        <v>17</v>
      </c>
      <c r="G87">
        <v>17</v>
      </c>
      <c r="H87">
        <v>55</v>
      </c>
      <c r="I87">
        <v>270</v>
      </c>
      <c r="J87">
        <v>7</v>
      </c>
      <c r="K87">
        <v>33</v>
      </c>
      <c r="L87">
        <v>28</v>
      </c>
      <c r="M87">
        <v>4.9000000000000004</v>
      </c>
      <c r="N87">
        <v>15.9</v>
      </c>
      <c r="O87">
        <v>10</v>
      </c>
      <c r="P87" t="str">
        <f>Rushing[[#This Row],[Player]]&amp;Rushing[[#This Row],[Season]]</f>
        <v>Ryan Tannehill2021</v>
      </c>
    </row>
    <row r="88" spans="1:16">
      <c r="A88">
        <v>2021</v>
      </c>
      <c r="B88" t="s">
        <v>192</v>
      </c>
      <c r="C88" t="s">
        <v>47</v>
      </c>
      <c r="D88">
        <v>23</v>
      </c>
      <c r="E88" t="s">
        <v>109</v>
      </c>
      <c r="F88">
        <v>12</v>
      </c>
      <c r="G88">
        <v>0</v>
      </c>
      <c r="H88">
        <v>54</v>
      </c>
      <c r="I88">
        <v>149</v>
      </c>
      <c r="J88">
        <v>0</v>
      </c>
      <c r="K88">
        <v>8</v>
      </c>
      <c r="L88">
        <v>16</v>
      </c>
      <c r="M88">
        <v>2.8</v>
      </c>
      <c r="N88">
        <v>12.4</v>
      </c>
      <c r="O88">
        <v>0</v>
      </c>
      <c r="P88" t="str">
        <f>Rushing[[#This Row],[Player]]&amp;Rushing[[#This Row],[Season]]</f>
        <v>Salvon Ahmed2021</v>
      </c>
    </row>
    <row r="89" spans="1:16">
      <c r="A89">
        <v>2021</v>
      </c>
      <c r="B89" t="s">
        <v>193</v>
      </c>
      <c r="C89" t="s">
        <v>38</v>
      </c>
      <c r="D89">
        <v>27</v>
      </c>
      <c r="E89" t="s">
        <v>109</v>
      </c>
      <c r="F89">
        <v>4</v>
      </c>
      <c r="G89">
        <v>4</v>
      </c>
      <c r="H89">
        <v>54</v>
      </c>
      <c r="I89">
        <v>232</v>
      </c>
      <c r="J89">
        <v>3</v>
      </c>
      <c r="K89">
        <v>11</v>
      </c>
      <c r="L89">
        <v>33</v>
      </c>
      <c r="M89">
        <v>4.3</v>
      </c>
      <c r="N89">
        <v>58</v>
      </c>
      <c r="O89">
        <v>1</v>
      </c>
      <c r="P89" t="str">
        <f>Rushing[[#This Row],[Player]]&amp;Rushing[[#This Row],[Season]]</f>
        <v>Chris Carson2021</v>
      </c>
    </row>
    <row r="90" spans="1:16">
      <c r="A90">
        <v>2021</v>
      </c>
      <c r="B90" t="s">
        <v>194</v>
      </c>
      <c r="C90" t="s">
        <v>960</v>
      </c>
      <c r="D90">
        <v>24</v>
      </c>
      <c r="E90" t="s">
        <v>109</v>
      </c>
      <c r="F90">
        <v>11</v>
      </c>
      <c r="G90">
        <v>4</v>
      </c>
      <c r="H90">
        <v>54</v>
      </c>
      <c r="I90">
        <v>142</v>
      </c>
      <c r="J90">
        <v>0</v>
      </c>
      <c r="K90">
        <v>7</v>
      </c>
      <c r="L90">
        <v>11</v>
      </c>
      <c r="M90">
        <v>2.6</v>
      </c>
      <c r="N90">
        <v>12.9</v>
      </c>
      <c r="O90">
        <v>0</v>
      </c>
      <c r="P90" t="str">
        <f>Rushing[[#This Row],[Player]]&amp;Rushing[[#This Row],[Season]]</f>
        <v>Tony Jones2021</v>
      </c>
    </row>
    <row r="91" spans="1:16">
      <c r="A91">
        <v>2021</v>
      </c>
      <c r="B91" t="s">
        <v>195</v>
      </c>
      <c r="C91" t="s">
        <v>71</v>
      </c>
      <c r="D91">
        <v>28</v>
      </c>
      <c r="E91" t="s">
        <v>109</v>
      </c>
      <c r="F91">
        <v>17</v>
      </c>
      <c r="G91">
        <v>1</v>
      </c>
      <c r="H91">
        <v>51</v>
      </c>
      <c r="I91">
        <v>166</v>
      </c>
      <c r="J91">
        <v>0</v>
      </c>
      <c r="K91">
        <v>8</v>
      </c>
      <c r="L91">
        <v>15</v>
      </c>
      <c r="M91">
        <v>3.3</v>
      </c>
      <c r="N91">
        <v>9.8000000000000007</v>
      </c>
      <c r="O91">
        <v>0</v>
      </c>
      <c r="P91" t="str">
        <f>Rushing[[#This Row],[Player]]&amp;Rushing[[#This Row],[Season]]</f>
        <v>Ameer Abdullah2021</v>
      </c>
    </row>
    <row r="92" spans="1:16">
      <c r="A92">
        <v>2021</v>
      </c>
      <c r="B92" t="s">
        <v>196</v>
      </c>
      <c r="C92" t="s">
        <v>957</v>
      </c>
      <c r="D92">
        <v>27</v>
      </c>
      <c r="E92" t="s">
        <v>109</v>
      </c>
      <c r="F92">
        <v>11</v>
      </c>
      <c r="G92">
        <v>0</v>
      </c>
      <c r="H92">
        <v>51</v>
      </c>
      <c r="I92">
        <v>256</v>
      </c>
      <c r="J92">
        <v>2</v>
      </c>
      <c r="K92">
        <v>12</v>
      </c>
      <c r="L92">
        <v>51</v>
      </c>
      <c r="M92">
        <v>5</v>
      </c>
      <c r="N92">
        <v>23.3</v>
      </c>
      <c r="O92">
        <v>0</v>
      </c>
      <c r="P92" t="str">
        <f>Rushing[[#This Row],[Player]]&amp;Rushing[[#This Row],[Season]]</f>
        <v>Derrick Gore2021</v>
      </c>
    </row>
    <row r="93" spans="1:16">
      <c r="A93">
        <v>2021</v>
      </c>
      <c r="B93" t="s">
        <v>48</v>
      </c>
      <c r="C93" t="s">
        <v>49</v>
      </c>
      <c r="D93">
        <v>24</v>
      </c>
      <c r="E93" t="s">
        <v>3</v>
      </c>
      <c r="F93">
        <v>12</v>
      </c>
      <c r="G93">
        <v>11</v>
      </c>
      <c r="H93">
        <v>48</v>
      </c>
      <c r="I93">
        <v>222</v>
      </c>
      <c r="J93">
        <v>5</v>
      </c>
      <c r="K93">
        <v>20</v>
      </c>
      <c r="L93">
        <v>30</v>
      </c>
      <c r="M93">
        <v>4.5999999999999996</v>
      </c>
      <c r="N93">
        <v>18.5</v>
      </c>
      <c r="O93">
        <v>9</v>
      </c>
      <c r="P93" t="str">
        <f>Rushing[[#This Row],[Player]]&amp;Rushing[[#This Row],[Season]]</f>
        <v>Sam Darnold2021</v>
      </c>
    </row>
    <row r="94" spans="1:16">
      <c r="A94">
        <v>2021</v>
      </c>
      <c r="B94" t="s">
        <v>197</v>
      </c>
      <c r="C94" t="s">
        <v>33</v>
      </c>
      <c r="D94">
        <v>28</v>
      </c>
      <c r="E94" t="s">
        <v>91</v>
      </c>
      <c r="F94">
        <v>11</v>
      </c>
      <c r="G94">
        <v>3</v>
      </c>
      <c r="H94">
        <v>48</v>
      </c>
      <c r="I94">
        <v>212</v>
      </c>
      <c r="J94">
        <v>2</v>
      </c>
      <c r="K94">
        <v>14</v>
      </c>
      <c r="L94">
        <v>15</v>
      </c>
      <c r="M94">
        <v>4.4000000000000004</v>
      </c>
      <c r="N94">
        <v>19.3</v>
      </c>
      <c r="O94">
        <v>0</v>
      </c>
      <c r="P94" t="str">
        <f>Rushing[[#This Row],[Player]]&amp;Rushing[[#This Row],[Season]]</f>
        <v>J.D. McKissic2021</v>
      </c>
    </row>
    <row r="95" spans="1:16">
      <c r="A95">
        <v>2021</v>
      </c>
      <c r="B95" t="s">
        <v>12</v>
      </c>
      <c r="C95" t="s">
        <v>13</v>
      </c>
      <c r="D95">
        <v>28</v>
      </c>
      <c r="E95" t="s">
        <v>3</v>
      </c>
      <c r="F95">
        <v>16</v>
      </c>
      <c r="G95">
        <v>16</v>
      </c>
      <c r="H95">
        <v>48</v>
      </c>
      <c r="I95">
        <v>146</v>
      </c>
      <c r="J95">
        <v>1</v>
      </c>
      <c r="K95">
        <v>7</v>
      </c>
      <c r="L95">
        <v>21</v>
      </c>
      <c r="M95">
        <v>3</v>
      </c>
      <c r="N95">
        <v>9.1</v>
      </c>
      <c r="O95">
        <v>14</v>
      </c>
      <c r="P95" t="str">
        <f>Rushing[[#This Row],[Player]]&amp;Rushing[[#This Row],[Season]]</f>
        <v>Dak Prescott2021</v>
      </c>
    </row>
    <row r="96" spans="1:16">
      <c r="A96">
        <v>2021</v>
      </c>
      <c r="B96" t="s">
        <v>61</v>
      </c>
      <c r="C96" t="s">
        <v>43</v>
      </c>
      <c r="D96">
        <v>23</v>
      </c>
      <c r="E96" t="s">
        <v>3</v>
      </c>
      <c r="F96">
        <v>7</v>
      </c>
      <c r="G96">
        <v>4</v>
      </c>
      <c r="H96">
        <v>47</v>
      </c>
      <c r="I96">
        <v>294</v>
      </c>
      <c r="J96">
        <v>2</v>
      </c>
      <c r="K96">
        <v>22</v>
      </c>
      <c r="L96">
        <v>21</v>
      </c>
      <c r="M96">
        <v>6.3</v>
      </c>
      <c r="N96">
        <v>42</v>
      </c>
      <c r="O96">
        <v>4</v>
      </c>
      <c r="P96" t="str">
        <f>Rushing[[#This Row],[Player]]&amp;Rushing[[#This Row],[Season]]</f>
        <v>Tyler Huntley2021</v>
      </c>
    </row>
    <row r="97" spans="1:16">
      <c r="A97">
        <v>2021</v>
      </c>
      <c r="B97" t="s">
        <v>69</v>
      </c>
      <c r="C97" t="s">
        <v>49</v>
      </c>
      <c r="D97">
        <v>32</v>
      </c>
      <c r="E97" t="s">
        <v>3</v>
      </c>
      <c r="F97">
        <v>8</v>
      </c>
      <c r="G97">
        <v>5</v>
      </c>
      <c r="H97">
        <v>47</v>
      </c>
      <c r="I97">
        <v>230</v>
      </c>
      <c r="J97">
        <v>5</v>
      </c>
      <c r="K97">
        <v>20</v>
      </c>
      <c r="L97">
        <v>33</v>
      </c>
      <c r="M97">
        <v>4.9000000000000004</v>
      </c>
      <c r="N97">
        <v>28.8</v>
      </c>
      <c r="O97">
        <v>4</v>
      </c>
      <c r="P97" t="str">
        <f>Rushing[[#This Row],[Player]]&amp;Rushing[[#This Row],[Season]]</f>
        <v>Cam Newton2021</v>
      </c>
    </row>
    <row r="98" spans="1:16">
      <c r="A98">
        <v>2021</v>
      </c>
      <c r="B98" t="s">
        <v>198</v>
      </c>
      <c r="C98" t="s">
        <v>959</v>
      </c>
      <c r="D98">
        <v>31</v>
      </c>
      <c r="E98" t="s">
        <v>109</v>
      </c>
      <c r="F98">
        <v>17</v>
      </c>
      <c r="G98">
        <v>1</v>
      </c>
      <c r="H98">
        <v>44</v>
      </c>
      <c r="I98">
        <v>226</v>
      </c>
      <c r="J98">
        <v>1</v>
      </c>
      <c r="K98">
        <v>12</v>
      </c>
      <c r="L98">
        <v>24</v>
      </c>
      <c r="M98">
        <v>5.0999999999999996</v>
      </c>
      <c r="N98">
        <v>13.3</v>
      </c>
      <c r="O98">
        <v>1</v>
      </c>
      <c r="P98" t="str">
        <f>Rushing[[#This Row],[Player]]&amp;Rushing[[#This Row],[Season]]</f>
        <v>Brandon Bolden2021</v>
      </c>
    </row>
    <row r="99" spans="1:16">
      <c r="A99">
        <v>2021</v>
      </c>
      <c r="B99" t="s">
        <v>829</v>
      </c>
      <c r="C99" t="s">
        <v>959</v>
      </c>
      <c r="D99">
        <v>23</v>
      </c>
      <c r="E99" t="s">
        <v>3</v>
      </c>
      <c r="F99">
        <v>17</v>
      </c>
      <c r="G99">
        <v>17</v>
      </c>
      <c r="H99">
        <v>44</v>
      </c>
      <c r="I99">
        <v>129</v>
      </c>
      <c r="J99">
        <v>0</v>
      </c>
      <c r="K99">
        <v>22</v>
      </c>
      <c r="L99">
        <v>13</v>
      </c>
      <c r="M99">
        <v>2.9</v>
      </c>
      <c r="N99">
        <v>7.6</v>
      </c>
      <c r="O99">
        <v>7</v>
      </c>
      <c r="P99" t="str">
        <f>Rushing[[#This Row],[Player]]&amp;Rushing[[#This Row],[Season]]</f>
        <v>Mac Jones2021</v>
      </c>
    </row>
    <row r="100" spans="1:16">
      <c r="A100">
        <v>2021</v>
      </c>
      <c r="B100" t="s">
        <v>199</v>
      </c>
      <c r="C100" t="s">
        <v>956</v>
      </c>
      <c r="D100">
        <v>27</v>
      </c>
      <c r="E100" t="s">
        <v>109</v>
      </c>
      <c r="F100">
        <v>17</v>
      </c>
      <c r="G100">
        <v>2</v>
      </c>
      <c r="H100">
        <v>43</v>
      </c>
      <c r="I100">
        <v>137</v>
      </c>
      <c r="J100">
        <v>1</v>
      </c>
      <c r="K100">
        <v>5</v>
      </c>
      <c r="L100">
        <v>12</v>
      </c>
      <c r="M100">
        <v>3.2</v>
      </c>
      <c r="N100">
        <v>8.1</v>
      </c>
      <c r="O100">
        <v>0</v>
      </c>
      <c r="P100" t="str">
        <f>Rushing[[#This Row],[Player]]&amp;Rushing[[#This Row],[Season]]</f>
        <v>Dare Ogunbowale2021</v>
      </c>
    </row>
    <row r="101" spans="1:16">
      <c r="A101">
        <v>2021</v>
      </c>
      <c r="B101" t="s">
        <v>813</v>
      </c>
      <c r="C101" t="s">
        <v>38</v>
      </c>
      <c r="D101">
        <v>33</v>
      </c>
      <c r="E101" t="s">
        <v>3</v>
      </c>
      <c r="F101">
        <v>14</v>
      </c>
      <c r="G101">
        <v>14</v>
      </c>
      <c r="H101">
        <v>43</v>
      </c>
      <c r="I101">
        <v>183</v>
      </c>
      <c r="J101">
        <v>2</v>
      </c>
      <c r="K101">
        <v>17</v>
      </c>
      <c r="L101">
        <v>17</v>
      </c>
      <c r="M101">
        <v>4.3</v>
      </c>
      <c r="N101">
        <v>13.1</v>
      </c>
      <c r="O101">
        <v>6</v>
      </c>
      <c r="P101" t="str">
        <f>Rushing[[#This Row],[Player]]&amp;Rushing[[#This Row],[Season]]</f>
        <v>Russell Wilson2021</v>
      </c>
    </row>
    <row r="102" spans="1:16">
      <c r="A102">
        <v>2021</v>
      </c>
      <c r="B102" t="s">
        <v>46</v>
      </c>
      <c r="C102" t="s">
        <v>47</v>
      </c>
      <c r="D102">
        <v>23</v>
      </c>
      <c r="E102" t="s">
        <v>3</v>
      </c>
      <c r="F102">
        <v>13</v>
      </c>
      <c r="G102">
        <v>12</v>
      </c>
      <c r="H102">
        <v>42</v>
      </c>
      <c r="I102">
        <v>128</v>
      </c>
      <c r="J102">
        <v>3</v>
      </c>
      <c r="K102">
        <v>13</v>
      </c>
      <c r="L102">
        <v>23</v>
      </c>
      <c r="M102">
        <v>3</v>
      </c>
      <c r="N102">
        <v>9.8000000000000007</v>
      </c>
      <c r="O102">
        <v>9</v>
      </c>
      <c r="P102" t="str">
        <f>Rushing[[#This Row],[Player]]&amp;Rushing[[#This Row],[Season]]</f>
        <v>Tua Tagovailoa2021</v>
      </c>
    </row>
    <row r="103" spans="1:16">
      <c r="A103">
        <v>2021</v>
      </c>
      <c r="B103" t="s">
        <v>200</v>
      </c>
      <c r="C103" t="s">
        <v>27</v>
      </c>
      <c r="D103">
        <v>26</v>
      </c>
      <c r="E103" t="s">
        <v>109</v>
      </c>
      <c r="F103">
        <v>14</v>
      </c>
      <c r="G103">
        <v>0</v>
      </c>
      <c r="H103">
        <v>41</v>
      </c>
      <c r="I103">
        <v>156</v>
      </c>
      <c r="J103">
        <v>0</v>
      </c>
      <c r="K103">
        <v>6</v>
      </c>
      <c r="L103">
        <v>14</v>
      </c>
      <c r="M103">
        <v>3.8</v>
      </c>
      <c r="N103">
        <v>11.1</v>
      </c>
      <c r="O103">
        <v>0</v>
      </c>
      <c r="P103" t="str">
        <f>Rushing[[#This Row],[Player]]&amp;Rushing[[#This Row],[Season]]</f>
        <v>Jeremy McNichols2021</v>
      </c>
    </row>
    <row r="104" spans="1:16">
      <c r="A104">
        <v>2021</v>
      </c>
      <c r="B104" t="s">
        <v>201</v>
      </c>
      <c r="C104" t="s">
        <v>961</v>
      </c>
      <c r="D104">
        <v>22</v>
      </c>
      <c r="E104" t="s">
        <v>109</v>
      </c>
      <c r="F104">
        <v>9</v>
      </c>
      <c r="G104">
        <v>2</v>
      </c>
      <c r="H104">
        <v>41</v>
      </c>
      <c r="I104">
        <v>167</v>
      </c>
      <c r="J104">
        <v>1</v>
      </c>
      <c r="K104">
        <v>9</v>
      </c>
      <c r="L104">
        <v>16</v>
      </c>
      <c r="M104">
        <v>4.0999999999999996</v>
      </c>
      <c r="N104">
        <v>18.600000000000001</v>
      </c>
      <c r="O104">
        <v>0</v>
      </c>
      <c r="P104" t="str">
        <f>Rushing[[#This Row],[Player]]&amp;Rushing[[#This Row],[Season]]</f>
        <v>Trey Sermon2021</v>
      </c>
    </row>
    <row r="105" spans="1:16">
      <c r="A105">
        <v>2021</v>
      </c>
      <c r="B105" t="s">
        <v>10</v>
      </c>
      <c r="C105" t="s">
        <v>11</v>
      </c>
      <c r="D105">
        <v>25</v>
      </c>
      <c r="E105" t="s">
        <v>3</v>
      </c>
      <c r="F105">
        <v>16</v>
      </c>
      <c r="G105">
        <v>16</v>
      </c>
      <c r="H105">
        <v>40</v>
      </c>
      <c r="I105">
        <v>118</v>
      </c>
      <c r="J105">
        <v>2</v>
      </c>
      <c r="K105">
        <v>14</v>
      </c>
      <c r="L105">
        <v>12</v>
      </c>
      <c r="M105">
        <v>3</v>
      </c>
      <c r="N105">
        <v>7.4</v>
      </c>
      <c r="O105">
        <v>5</v>
      </c>
      <c r="P105" t="str">
        <f>Rushing[[#This Row],[Player]]&amp;Rushing[[#This Row],[Season]]</f>
        <v>Joe Burrow2021</v>
      </c>
    </row>
    <row r="106" spans="1:16">
      <c r="A106">
        <v>2021</v>
      </c>
      <c r="B106" t="s">
        <v>8</v>
      </c>
      <c r="C106" t="s">
        <v>958</v>
      </c>
      <c r="D106">
        <v>30</v>
      </c>
      <c r="E106" t="s">
        <v>3</v>
      </c>
      <c r="F106">
        <v>17</v>
      </c>
      <c r="G106">
        <v>17</v>
      </c>
      <c r="H106">
        <v>40</v>
      </c>
      <c r="I106">
        <v>108</v>
      </c>
      <c r="J106">
        <v>0</v>
      </c>
      <c r="K106">
        <v>9</v>
      </c>
      <c r="L106">
        <v>22</v>
      </c>
      <c r="M106">
        <v>2.7</v>
      </c>
      <c r="N106">
        <v>6.4</v>
      </c>
      <c r="O106">
        <v>13</v>
      </c>
      <c r="P106" t="str">
        <f>Rushing[[#This Row],[Player]]&amp;Rushing[[#This Row],[Season]]</f>
        <v>Derek Carr2021</v>
      </c>
    </row>
    <row r="107" spans="1:16">
      <c r="A107">
        <v>2021</v>
      </c>
      <c r="B107" t="s">
        <v>18</v>
      </c>
      <c r="C107" t="s">
        <v>19</v>
      </c>
      <c r="D107">
        <v>36</v>
      </c>
      <c r="E107" t="s">
        <v>3</v>
      </c>
      <c r="F107">
        <v>17</v>
      </c>
      <c r="G107">
        <v>17</v>
      </c>
      <c r="H107">
        <v>40</v>
      </c>
      <c r="I107">
        <v>82</v>
      </c>
      <c r="J107">
        <v>1</v>
      </c>
      <c r="K107">
        <v>9</v>
      </c>
      <c r="L107">
        <v>17</v>
      </c>
      <c r="M107">
        <v>2.1</v>
      </c>
      <c r="N107">
        <v>4.8</v>
      </c>
      <c r="O107">
        <v>11</v>
      </c>
      <c r="P107" t="str">
        <f>Rushing[[#This Row],[Player]]&amp;Rushing[[#This Row],[Season]]</f>
        <v>Matt Ryan2021</v>
      </c>
    </row>
    <row r="108" spans="1:16">
      <c r="A108">
        <v>2021</v>
      </c>
      <c r="B108" t="s">
        <v>202</v>
      </c>
      <c r="C108" t="s">
        <v>55</v>
      </c>
      <c r="D108">
        <v>29</v>
      </c>
      <c r="E108" t="s">
        <v>109</v>
      </c>
      <c r="F108">
        <v>12</v>
      </c>
      <c r="G108">
        <v>2</v>
      </c>
      <c r="H108">
        <v>40</v>
      </c>
      <c r="I108">
        <v>164</v>
      </c>
      <c r="J108">
        <v>2</v>
      </c>
      <c r="K108">
        <v>11</v>
      </c>
      <c r="L108">
        <v>23</v>
      </c>
      <c r="M108">
        <v>4.0999999999999996</v>
      </c>
      <c r="N108">
        <v>13.7</v>
      </c>
      <c r="O108">
        <v>0</v>
      </c>
      <c r="P108" t="str">
        <f>Rushing[[#This Row],[Player]]&amp;Rushing[[#This Row],[Season]]</f>
        <v>Damien Williams2021</v>
      </c>
    </row>
    <row r="109" spans="1:16">
      <c r="A109">
        <v>2021</v>
      </c>
      <c r="B109" t="s">
        <v>203</v>
      </c>
      <c r="C109" t="s">
        <v>71</v>
      </c>
      <c r="D109">
        <v>29</v>
      </c>
      <c r="E109" t="s">
        <v>109</v>
      </c>
      <c r="F109">
        <v>8</v>
      </c>
      <c r="G109">
        <v>0</v>
      </c>
      <c r="H109">
        <v>39</v>
      </c>
      <c r="I109">
        <v>101</v>
      </c>
      <c r="J109">
        <v>2</v>
      </c>
      <c r="K109">
        <v>9</v>
      </c>
      <c r="L109">
        <v>12</v>
      </c>
      <c r="M109">
        <v>2.6</v>
      </c>
      <c r="N109">
        <v>12.6</v>
      </c>
      <c r="O109">
        <v>0</v>
      </c>
      <c r="P109" t="str">
        <f>Rushing[[#This Row],[Player]]&amp;Rushing[[#This Row],[Season]]</f>
        <v>Le'Veon Bell2021</v>
      </c>
    </row>
    <row r="110" spans="1:16">
      <c r="A110">
        <v>2021</v>
      </c>
      <c r="B110" t="s">
        <v>20</v>
      </c>
      <c r="C110" t="s">
        <v>961</v>
      </c>
      <c r="D110">
        <v>30</v>
      </c>
      <c r="E110" t="s">
        <v>3</v>
      </c>
      <c r="F110">
        <v>15</v>
      </c>
      <c r="G110">
        <v>15</v>
      </c>
      <c r="H110">
        <v>38</v>
      </c>
      <c r="I110">
        <v>51</v>
      </c>
      <c r="J110">
        <v>3</v>
      </c>
      <c r="K110">
        <v>15</v>
      </c>
      <c r="L110">
        <v>7</v>
      </c>
      <c r="M110">
        <v>1.3</v>
      </c>
      <c r="N110">
        <v>3.4</v>
      </c>
      <c r="O110">
        <v>8</v>
      </c>
      <c r="P110" t="str">
        <f>Rushing[[#This Row],[Player]]&amp;Rushing[[#This Row],[Season]]</f>
        <v>Jimmy Garoppolo2021</v>
      </c>
    </row>
    <row r="111" spans="1:16">
      <c r="A111">
        <v>2021</v>
      </c>
      <c r="B111" t="s">
        <v>72</v>
      </c>
      <c r="C111" t="s">
        <v>961</v>
      </c>
      <c r="D111">
        <v>21</v>
      </c>
      <c r="E111" t="s">
        <v>3</v>
      </c>
      <c r="F111">
        <v>6</v>
      </c>
      <c r="G111">
        <v>2</v>
      </c>
      <c r="H111">
        <v>38</v>
      </c>
      <c r="I111">
        <v>168</v>
      </c>
      <c r="J111">
        <v>1</v>
      </c>
      <c r="K111">
        <v>8</v>
      </c>
      <c r="L111">
        <v>15</v>
      </c>
      <c r="M111">
        <v>4.4000000000000004</v>
      </c>
      <c r="N111">
        <v>28</v>
      </c>
      <c r="O111">
        <v>0</v>
      </c>
      <c r="P111" t="str">
        <f>Rushing[[#This Row],[Player]]&amp;Rushing[[#This Row],[Season]]</f>
        <v>Trey Lance2021</v>
      </c>
    </row>
    <row r="112" spans="1:16">
      <c r="A112">
        <v>2021</v>
      </c>
      <c r="B112" t="s">
        <v>204</v>
      </c>
      <c r="C112" t="s">
        <v>71</v>
      </c>
      <c r="D112">
        <v>36</v>
      </c>
      <c r="E112" t="s">
        <v>109</v>
      </c>
      <c r="F112">
        <v>4</v>
      </c>
      <c r="G112">
        <v>3</v>
      </c>
      <c r="H112">
        <v>38</v>
      </c>
      <c r="I112">
        <v>98</v>
      </c>
      <c r="J112">
        <v>2</v>
      </c>
      <c r="K112">
        <v>6</v>
      </c>
      <c r="L112">
        <v>16</v>
      </c>
      <c r="M112">
        <v>2.6</v>
      </c>
      <c r="N112">
        <v>24.5</v>
      </c>
      <c r="O112">
        <v>1</v>
      </c>
      <c r="P112" t="str">
        <f>Rushing[[#This Row],[Player]]&amp;Rushing[[#This Row],[Season]]</f>
        <v>Adrian Peterson2021</v>
      </c>
    </row>
    <row r="113" spans="1:16">
      <c r="A113">
        <v>2021</v>
      </c>
      <c r="B113" t="s">
        <v>41</v>
      </c>
      <c r="C113" t="s">
        <v>42</v>
      </c>
      <c r="D113">
        <v>26</v>
      </c>
      <c r="E113" t="s">
        <v>3</v>
      </c>
      <c r="F113">
        <v>14</v>
      </c>
      <c r="G113">
        <v>14</v>
      </c>
      <c r="H113">
        <v>37</v>
      </c>
      <c r="I113">
        <v>134</v>
      </c>
      <c r="J113">
        <v>1</v>
      </c>
      <c r="K113">
        <v>12</v>
      </c>
      <c r="L113">
        <v>14</v>
      </c>
      <c r="M113">
        <v>3.6</v>
      </c>
      <c r="N113">
        <v>9.6</v>
      </c>
      <c r="O113">
        <v>6</v>
      </c>
      <c r="P113" t="str">
        <f>Rushing[[#This Row],[Player]]&amp;Rushing[[#This Row],[Season]]</f>
        <v>Baker Mayfield2021</v>
      </c>
    </row>
    <row r="114" spans="1:16">
      <c r="A114">
        <v>2021</v>
      </c>
      <c r="B114" t="s">
        <v>205</v>
      </c>
      <c r="C114" t="s">
        <v>4</v>
      </c>
      <c r="D114">
        <v>22</v>
      </c>
      <c r="E114" t="s">
        <v>109</v>
      </c>
      <c r="F114">
        <v>12</v>
      </c>
      <c r="G114">
        <v>0</v>
      </c>
      <c r="H114">
        <v>36</v>
      </c>
      <c r="I114">
        <v>87</v>
      </c>
      <c r="J114">
        <v>1</v>
      </c>
      <c r="K114">
        <v>5</v>
      </c>
      <c r="L114">
        <v>13</v>
      </c>
      <c r="M114">
        <v>2.4</v>
      </c>
      <c r="N114">
        <v>7.3</v>
      </c>
      <c r="O114">
        <v>0</v>
      </c>
      <c r="P114" t="str">
        <f>Rushing[[#This Row],[Player]]&amp;Rushing[[#This Row],[Season]]</f>
        <v>Larry Rountree2021</v>
      </c>
    </row>
    <row r="115" spans="1:16">
      <c r="A115">
        <v>2021</v>
      </c>
      <c r="B115" t="s">
        <v>206</v>
      </c>
      <c r="C115" t="s">
        <v>25</v>
      </c>
      <c r="D115">
        <v>23</v>
      </c>
      <c r="E115" t="s">
        <v>109</v>
      </c>
      <c r="F115">
        <v>17</v>
      </c>
      <c r="G115">
        <v>0</v>
      </c>
      <c r="H115">
        <v>36</v>
      </c>
      <c r="I115">
        <v>98</v>
      </c>
      <c r="J115">
        <v>0</v>
      </c>
      <c r="K115">
        <v>3</v>
      </c>
      <c r="L115">
        <v>9</v>
      </c>
      <c r="M115">
        <v>2.7</v>
      </c>
      <c r="N115">
        <v>5.8</v>
      </c>
      <c r="O115">
        <v>0</v>
      </c>
      <c r="P115" t="str">
        <f>Rushing[[#This Row],[Player]]&amp;Rushing[[#This Row],[Season]]</f>
        <v>Benny Snell Jr.2021</v>
      </c>
    </row>
    <row r="116" spans="1:16">
      <c r="A116">
        <v>2021</v>
      </c>
      <c r="B116" t="s">
        <v>207</v>
      </c>
      <c r="C116" t="s">
        <v>608</v>
      </c>
      <c r="D116">
        <v>24</v>
      </c>
      <c r="E116" t="s">
        <v>109</v>
      </c>
      <c r="F116">
        <v>12</v>
      </c>
      <c r="G116">
        <v>1</v>
      </c>
      <c r="H116">
        <v>36</v>
      </c>
      <c r="I116">
        <v>180</v>
      </c>
      <c r="J116">
        <v>2</v>
      </c>
      <c r="K116">
        <v>9</v>
      </c>
      <c r="L116">
        <v>55</v>
      </c>
      <c r="M116">
        <v>5</v>
      </c>
      <c r="N116">
        <v>15</v>
      </c>
      <c r="O116">
        <v>0</v>
      </c>
      <c r="P116" t="str">
        <f>Rushing[[#This Row],[Player]]&amp;Rushing[[#This Row],[Season]]</f>
        <v>Ke'Shawn Vaughn2021</v>
      </c>
    </row>
    <row r="117" spans="1:16">
      <c r="A117">
        <v>2021</v>
      </c>
      <c r="B117" t="s">
        <v>208</v>
      </c>
      <c r="C117" t="s">
        <v>43</v>
      </c>
      <c r="D117">
        <v>25</v>
      </c>
      <c r="E117" t="s">
        <v>109</v>
      </c>
      <c r="F117">
        <v>13</v>
      </c>
      <c r="G117">
        <v>3</v>
      </c>
      <c r="H117">
        <v>35</v>
      </c>
      <c r="I117">
        <v>185</v>
      </c>
      <c r="J117">
        <v>1</v>
      </c>
      <c r="K117">
        <v>7</v>
      </c>
      <c r="L117">
        <v>35</v>
      </c>
      <c r="M117">
        <v>5.3</v>
      </c>
      <c r="N117">
        <v>14.2</v>
      </c>
      <c r="O117">
        <v>1</v>
      </c>
      <c r="P117" t="str">
        <f>Rushing[[#This Row],[Player]]&amp;Rushing[[#This Row],[Season]]</f>
        <v>Ty'Son Williams2021</v>
      </c>
    </row>
    <row r="118" spans="1:16">
      <c r="A118">
        <v>2021</v>
      </c>
      <c r="B118" t="s">
        <v>209</v>
      </c>
      <c r="C118" t="s">
        <v>23</v>
      </c>
      <c r="D118">
        <v>22</v>
      </c>
      <c r="E118" t="s">
        <v>109</v>
      </c>
      <c r="F118">
        <v>9</v>
      </c>
      <c r="G118">
        <v>0</v>
      </c>
      <c r="H118">
        <v>34</v>
      </c>
      <c r="I118">
        <v>118</v>
      </c>
      <c r="J118">
        <v>1</v>
      </c>
      <c r="K118">
        <v>4</v>
      </c>
      <c r="L118">
        <v>21</v>
      </c>
      <c r="M118">
        <v>3.5</v>
      </c>
      <c r="N118">
        <v>13.1</v>
      </c>
      <c r="O118">
        <v>0</v>
      </c>
      <c r="P118" t="str">
        <f>Rushing[[#This Row],[Player]]&amp;Rushing[[#This Row],[Season]]</f>
        <v>Eno Benjamin2021</v>
      </c>
    </row>
    <row r="119" spans="1:16">
      <c r="A119">
        <v>2021</v>
      </c>
      <c r="B119" t="s">
        <v>210</v>
      </c>
      <c r="C119" t="s">
        <v>47</v>
      </c>
      <c r="D119">
        <v>28</v>
      </c>
      <c r="E119" t="s">
        <v>109</v>
      </c>
      <c r="F119">
        <v>7</v>
      </c>
      <c r="G119">
        <v>3</v>
      </c>
      <c r="H119">
        <v>33</v>
      </c>
      <c r="I119">
        <v>125</v>
      </c>
      <c r="J119">
        <v>1</v>
      </c>
      <c r="K119">
        <v>6</v>
      </c>
      <c r="L119">
        <v>24</v>
      </c>
      <c r="M119">
        <v>3.8</v>
      </c>
      <c r="N119">
        <v>17.899999999999999</v>
      </c>
      <c r="O119">
        <v>0</v>
      </c>
      <c r="P119" t="str">
        <f>Rushing[[#This Row],[Player]]&amp;Rushing[[#This Row],[Season]]</f>
        <v>Malcolm Brown2021</v>
      </c>
    </row>
    <row r="120" spans="1:16">
      <c r="A120">
        <v>2021</v>
      </c>
      <c r="B120" t="s">
        <v>211</v>
      </c>
      <c r="C120" t="s">
        <v>13</v>
      </c>
      <c r="D120">
        <v>27</v>
      </c>
      <c r="E120" t="s">
        <v>109</v>
      </c>
      <c r="F120">
        <v>17</v>
      </c>
      <c r="G120">
        <v>0</v>
      </c>
      <c r="H120">
        <v>33</v>
      </c>
      <c r="I120">
        <v>140</v>
      </c>
      <c r="J120">
        <v>0</v>
      </c>
      <c r="K120">
        <v>7</v>
      </c>
      <c r="L120">
        <v>38</v>
      </c>
      <c r="M120">
        <v>4.2</v>
      </c>
      <c r="N120">
        <v>8.1999999999999993</v>
      </c>
      <c r="O120">
        <v>0</v>
      </c>
      <c r="P120" t="str">
        <f>Rushing[[#This Row],[Player]]&amp;Rushing[[#This Row],[Season]]</f>
        <v>Corey Clement2021</v>
      </c>
    </row>
    <row r="121" spans="1:16">
      <c r="A121">
        <v>2021</v>
      </c>
      <c r="B121" t="s">
        <v>212</v>
      </c>
      <c r="C121" t="s">
        <v>38</v>
      </c>
      <c r="D121">
        <v>23</v>
      </c>
      <c r="E121" t="s">
        <v>109</v>
      </c>
      <c r="F121">
        <v>17</v>
      </c>
      <c r="G121">
        <v>0</v>
      </c>
      <c r="H121">
        <v>33</v>
      </c>
      <c r="I121">
        <v>138</v>
      </c>
      <c r="J121">
        <v>2</v>
      </c>
      <c r="K121">
        <v>10</v>
      </c>
      <c r="L121">
        <v>15</v>
      </c>
      <c r="M121">
        <v>4.2</v>
      </c>
      <c r="N121">
        <v>8.1</v>
      </c>
      <c r="O121">
        <v>1</v>
      </c>
      <c r="P121" t="str">
        <f>Rushing[[#This Row],[Player]]&amp;Rushing[[#This Row],[Season]]</f>
        <v>DeeJay Dallas2021</v>
      </c>
    </row>
    <row r="122" spans="1:16">
      <c r="A122">
        <v>2021</v>
      </c>
      <c r="B122" t="s">
        <v>213</v>
      </c>
      <c r="C122" t="s">
        <v>4</v>
      </c>
      <c r="D122">
        <v>24</v>
      </c>
      <c r="E122" t="s">
        <v>109</v>
      </c>
      <c r="F122">
        <v>10</v>
      </c>
      <c r="G122">
        <v>0</v>
      </c>
      <c r="H122">
        <v>33</v>
      </c>
      <c r="I122">
        <v>102</v>
      </c>
      <c r="J122">
        <v>0</v>
      </c>
      <c r="K122">
        <v>5</v>
      </c>
      <c r="L122">
        <v>14</v>
      </c>
      <c r="M122">
        <v>3.1</v>
      </c>
      <c r="N122">
        <v>10.199999999999999</v>
      </c>
      <c r="O122">
        <v>1</v>
      </c>
      <c r="P122" t="str">
        <f>Rushing[[#This Row],[Player]]&amp;Rushing[[#This Row],[Season]]</f>
        <v>Joshua Kelley2021</v>
      </c>
    </row>
    <row r="123" spans="1:16">
      <c r="A123">
        <v>2021</v>
      </c>
      <c r="B123" t="s">
        <v>832</v>
      </c>
      <c r="C123" t="s">
        <v>955</v>
      </c>
      <c r="D123">
        <v>38</v>
      </c>
      <c r="E123" t="s">
        <v>3</v>
      </c>
      <c r="F123">
        <v>16</v>
      </c>
      <c r="G123">
        <v>16</v>
      </c>
      <c r="H123">
        <v>33</v>
      </c>
      <c r="I123">
        <v>101</v>
      </c>
      <c r="J123">
        <v>3</v>
      </c>
      <c r="K123">
        <v>10</v>
      </c>
      <c r="L123">
        <v>18</v>
      </c>
      <c r="M123">
        <v>3.1</v>
      </c>
      <c r="N123">
        <v>6.3</v>
      </c>
      <c r="O123">
        <v>3</v>
      </c>
      <c r="P123" t="str">
        <f>Rushing[[#This Row],[Player]]&amp;Rushing[[#This Row],[Season]]</f>
        <v>Aaron Rodgers2021</v>
      </c>
    </row>
    <row r="124" spans="1:16">
      <c r="A124">
        <v>2021</v>
      </c>
      <c r="B124" t="s">
        <v>5</v>
      </c>
      <c r="C124" t="s">
        <v>6</v>
      </c>
      <c r="D124">
        <v>33</v>
      </c>
      <c r="E124" t="s">
        <v>3</v>
      </c>
      <c r="F124">
        <v>17</v>
      </c>
      <c r="G124">
        <v>17</v>
      </c>
      <c r="H124">
        <v>32</v>
      </c>
      <c r="I124">
        <v>43</v>
      </c>
      <c r="J124">
        <v>0</v>
      </c>
      <c r="K124">
        <v>8</v>
      </c>
      <c r="L124">
        <v>12</v>
      </c>
      <c r="M124">
        <v>1.3</v>
      </c>
      <c r="N124">
        <v>2.5</v>
      </c>
      <c r="O124">
        <v>5</v>
      </c>
      <c r="P124" t="str">
        <f>Rushing[[#This Row],[Player]]&amp;Rushing[[#This Row],[Season]]</f>
        <v>Matthew Stafford2021</v>
      </c>
    </row>
    <row r="125" spans="1:16">
      <c r="A125">
        <v>2021</v>
      </c>
      <c r="B125" t="s">
        <v>58</v>
      </c>
      <c r="C125" t="s">
        <v>960</v>
      </c>
      <c r="D125">
        <v>27</v>
      </c>
      <c r="E125" t="s">
        <v>3</v>
      </c>
      <c r="F125">
        <v>7</v>
      </c>
      <c r="G125">
        <v>7</v>
      </c>
      <c r="H125">
        <v>32</v>
      </c>
      <c r="I125">
        <v>166</v>
      </c>
      <c r="J125">
        <v>1</v>
      </c>
      <c r="K125">
        <v>17</v>
      </c>
      <c r="L125">
        <v>20</v>
      </c>
      <c r="M125">
        <v>5.2</v>
      </c>
      <c r="N125">
        <v>23.7</v>
      </c>
      <c r="O125">
        <v>2</v>
      </c>
      <c r="P125" t="str">
        <f>Rushing[[#This Row],[Player]]&amp;Rushing[[#This Row],[Season]]</f>
        <v>Jameis Winston2021</v>
      </c>
    </row>
    <row r="126" spans="1:16">
      <c r="A126">
        <v>2021</v>
      </c>
      <c r="B126" t="s">
        <v>39</v>
      </c>
      <c r="C126" t="s">
        <v>40</v>
      </c>
      <c r="D126">
        <v>29</v>
      </c>
      <c r="E126" t="s">
        <v>3</v>
      </c>
      <c r="F126">
        <v>14</v>
      </c>
      <c r="G126">
        <v>14</v>
      </c>
      <c r="H126">
        <v>30</v>
      </c>
      <c r="I126">
        <v>106</v>
      </c>
      <c r="J126">
        <v>2</v>
      </c>
      <c r="K126">
        <v>16</v>
      </c>
      <c r="L126">
        <v>13</v>
      </c>
      <c r="M126">
        <v>3.5</v>
      </c>
      <c r="N126">
        <v>7.6</v>
      </c>
      <c r="O126">
        <v>1</v>
      </c>
      <c r="P126" t="str">
        <f>Rushing[[#This Row],[Player]]&amp;Rushing[[#This Row],[Season]]</f>
        <v>Teddy Bridgewater2021</v>
      </c>
    </row>
    <row r="127" spans="1:16">
      <c r="A127">
        <v>2021</v>
      </c>
      <c r="B127" t="s">
        <v>851</v>
      </c>
      <c r="C127" t="s">
        <v>16</v>
      </c>
      <c r="D127">
        <v>33</v>
      </c>
      <c r="E127" t="s">
        <v>3</v>
      </c>
      <c r="F127">
        <v>16</v>
      </c>
      <c r="G127">
        <v>16</v>
      </c>
      <c r="H127">
        <v>29</v>
      </c>
      <c r="I127">
        <v>115</v>
      </c>
      <c r="J127">
        <v>1</v>
      </c>
      <c r="K127">
        <v>8</v>
      </c>
      <c r="L127">
        <v>29</v>
      </c>
      <c r="M127">
        <v>4</v>
      </c>
      <c r="N127">
        <v>7.2</v>
      </c>
      <c r="O127">
        <v>12</v>
      </c>
      <c r="P127" t="str">
        <f>Rushing[[#This Row],[Player]]&amp;Rushing[[#This Row],[Season]]</f>
        <v>Kirk Cousins2021</v>
      </c>
    </row>
    <row r="128" spans="1:16">
      <c r="A128">
        <v>2021</v>
      </c>
      <c r="B128" t="s">
        <v>52</v>
      </c>
      <c r="C128" t="s">
        <v>53</v>
      </c>
      <c r="D128">
        <v>22</v>
      </c>
      <c r="E128" t="s">
        <v>3</v>
      </c>
      <c r="F128">
        <v>13</v>
      </c>
      <c r="G128">
        <v>13</v>
      </c>
      <c r="H128">
        <v>29</v>
      </c>
      <c r="I128">
        <v>185</v>
      </c>
      <c r="J128">
        <v>4</v>
      </c>
      <c r="K128">
        <v>10</v>
      </c>
      <c r="L128">
        <v>52</v>
      </c>
      <c r="M128">
        <v>6.4</v>
      </c>
      <c r="N128">
        <v>14.2</v>
      </c>
      <c r="O128">
        <v>5</v>
      </c>
      <c r="P128" t="str">
        <f>Rushing[[#This Row],[Player]]&amp;Rushing[[#This Row],[Season]]</f>
        <v>Zach Wilson2021</v>
      </c>
    </row>
    <row r="129" spans="1:16">
      <c r="A129">
        <v>2021</v>
      </c>
      <c r="B129" t="s">
        <v>816</v>
      </c>
      <c r="C129" t="s">
        <v>608</v>
      </c>
      <c r="D129">
        <v>44</v>
      </c>
      <c r="E129" t="s">
        <v>3</v>
      </c>
      <c r="F129">
        <v>17</v>
      </c>
      <c r="G129">
        <v>17</v>
      </c>
      <c r="H129">
        <v>28</v>
      </c>
      <c r="I129">
        <v>81</v>
      </c>
      <c r="J129">
        <v>2</v>
      </c>
      <c r="K129">
        <v>14</v>
      </c>
      <c r="L129">
        <v>13</v>
      </c>
      <c r="M129">
        <v>2.9</v>
      </c>
      <c r="N129">
        <v>4.8</v>
      </c>
      <c r="O129">
        <v>4</v>
      </c>
      <c r="P129" t="str">
        <f>Rushing[[#This Row],[Player]]&amp;Rushing[[#This Row],[Season]]</f>
        <v>Tom Brady2021</v>
      </c>
    </row>
    <row r="130" spans="1:16">
      <c r="A130">
        <v>2021</v>
      </c>
      <c r="B130" t="s">
        <v>214</v>
      </c>
      <c r="C130" t="s">
        <v>71</v>
      </c>
      <c r="D130">
        <v>27</v>
      </c>
      <c r="E130" t="s">
        <v>109</v>
      </c>
      <c r="F130">
        <v>8</v>
      </c>
      <c r="G130">
        <v>0</v>
      </c>
      <c r="H130">
        <v>28</v>
      </c>
      <c r="I130">
        <v>104</v>
      </c>
      <c r="J130">
        <v>0</v>
      </c>
      <c r="K130">
        <v>5</v>
      </c>
      <c r="L130">
        <v>17</v>
      </c>
      <c r="M130">
        <v>3.7</v>
      </c>
      <c r="N130">
        <v>13</v>
      </c>
      <c r="O130">
        <v>0</v>
      </c>
      <c r="P130" t="str">
        <f>Rushing[[#This Row],[Player]]&amp;Rushing[[#This Row],[Season]]</f>
        <v>Wayne Gallman2021</v>
      </c>
    </row>
    <row r="131" spans="1:16">
      <c r="A131">
        <v>2021</v>
      </c>
      <c r="B131" t="s">
        <v>215</v>
      </c>
      <c r="C131" t="s">
        <v>31</v>
      </c>
      <c r="D131">
        <v>25</v>
      </c>
      <c r="E131" t="s">
        <v>109</v>
      </c>
      <c r="F131">
        <v>6</v>
      </c>
      <c r="G131">
        <v>0</v>
      </c>
      <c r="H131">
        <v>28</v>
      </c>
      <c r="I131">
        <v>101</v>
      </c>
      <c r="J131">
        <v>0</v>
      </c>
      <c r="K131">
        <v>6</v>
      </c>
      <c r="L131">
        <v>22</v>
      </c>
      <c r="M131">
        <v>3.6</v>
      </c>
      <c r="N131">
        <v>16.8</v>
      </c>
      <c r="O131">
        <v>0</v>
      </c>
      <c r="P131" t="str">
        <f>Rushing[[#This Row],[Player]]&amp;Rushing[[#This Row],[Season]]</f>
        <v>Marlon Mack2021</v>
      </c>
    </row>
    <row r="132" spans="1:16">
      <c r="A132">
        <v>2021</v>
      </c>
      <c r="B132" t="s">
        <v>216</v>
      </c>
      <c r="C132" t="s">
        <v>15</v>
      </c>
      <c r="D132">
        <v>26</v>
      </c>
      <c r="E132" t="s">
        <v>109</v>
      </c>
      <c r="F132">
        <v>9</v>
      </c>
      <c r="G132">
        <v>0</v>
      </c>
      <c r="H132">
        <v>26</v>
      </c>
      <c r="I132">
        <v>125</v>
      </c>
      <c r="J132">
        <v>1</v>
      </c>
      <c r="K132">
        <v>5</v>
      </c>
      <c r="L132">
        <v>28</v>
      </c>
      <c r="M132">
        <v>4.8</v>
      </c>
      <c r="N132">
        <v>13.9</v>
      </c>
      <c r="O132">
        <v>1</v>
      </c>
      <c r="P132" t="str">
        <f>Rushing[[#This Row],[Player]]&amp;Rushing[[#This Row],[Season]]</f>
        <v>Matt Breida2021</v>
      </c>
    </row>
    <row r="133" spans="1:16">
      <c r="A133">
        <v>2021</v>
      </c>
      <c r="B133" t="s">
        <v>217</v>
      </c>
      <c r="C133" t="s">
        <v>53</v>
      </c>
      <c r="D133">
        <v>25</v>
      </c>
      <c r="E133" t="s">
        <v>109</v>
      </c>
      <c r="F133">
        <v>4</v>
      </c>
      <c r="G133">
        <v>0</v>
      </c>
      <c r="H133">
        <v>26</v>
      </c>
      <c r="I133">
        <v>101</v>
      </c>
      <c r="J133">
        <v>1</v>
      </c>
      <c r="K133">
        <v>5</v>
      </c>
      <c r="L133">
        <v>14</v>
      </c>
      <c r="M133">
        <v>3.9</v>
      </c>
      <c r="N133">
        <v>25.3</v>
      </c>
      <c r="O133">
        <v>0</v>
      </c>
      <c r="P133" t="str">
        <f>Rushing[[#This Row],[Player]]&amp;Rushing[[#This Row],[Season]]</f>
        <v>Austin Walter2021</v>
      </c>
    </row>
    <row r="134" spans="1:16">
      <c r="A134">
        <v>2021</v>
      </c>
      <c r="B134" t="s">
        <v>218</v>
      </c>
      <c r="C134" t="s">
        <v>51</v>
      </c>
      <c r="D134">
        <v>28</v>
      </c>
      <c r="E134" t="s">
        <v>109</v>
      </c>
      <c r="F134">
        <v>17</v>
      </c>
      <c r="G134">
        <v>3</v>
      </c>
      <c r="H134">
        <v>24</v>
      </c>
      <c r="I134">
        <v>99</v>
      </c>
      <c r="J134">
        <v>1</v>
      </c>
      <c r="K134">
        <v>9</v>
      </c>
      <c r="L134">
        <v>12</v>
      </c>
      <c r="M134">
        <v>4.0999999999999996</v>
      </c>
      <c r="N134">
        <v>5.8</v>
      </c>
      <c r="O134">
        <v>0</v>
      </c>
      <c r="P134" t="str">
        <f>Rushing[[#This Row],[Player]]&amp;Rushing[[#This Row],[Season]]</f>
        <v>Elijhaa Penny2021</v>
      </c>
    </row>
    <row r="135" spans="1:16">
      <c r="A135">
        <v>2021</v>
      </c>
      <c r="B135" t="s">
        <v>219</v>
      </c>
      <c r="C135" t="s">
        <v>955</v>
      </c>
      <c r="D135">
        <v>23</v>
      </c>
      <c r="E135" t="s">
        <v>109</v>
      </c>
      <c r="F135">
        <v>9</v>
      </c>
      <c r="G135">
        <v>0</v>
      </c>
      <c r="H135">
        <v>23</v>
      </c>
      <c r="I135">
        <v>89</v>
      </c>
      <c r="J135">
        <v>1</v>
      </c>
      <c r="K135">
        <v>5</v>
      </c>
      <c r="L135">
        <v>12</v>
      </c>
      <c r="M135">
        <v>3.9</v>
      </c>
      <c r="N135">
        <v>9.9</v>
      </c>
      <c r="O135">
        <v>0</v>
      </c>
      <c r="P135" t="str">
        <f>Rushing[[#This Row],[Player]]&amp;Rushing[[#This Row],[Season]]</f>
        <v>Patrick Taylor2021</v>
      </c>
    </row>
    <row r="136" spans="1:16">
      <c r="A136">
        <v>2021</v>
      </c>
      <c r="B136" t="s">
        <v>67</v>
      </c>
      <c r="C136" t="s">
        <v>23</v>
      </c>
      <c r="D136">
        <v>35</v>
      </c>
      <c r="E136" t="s">
        <v>3</v>
      </c>
      <c r="F136">
        <v>8</v>
      </c>
      <c r="G136">
        <v>3</v>
      </c>
      <c r="H136">
        <v>22</v>
      </c>
      <c r="I136">
        <v>37</v>
      </c>
      <c r="J136">
        <v>0</v>
      </c>
      <c r="K136">
        <v>6</v>
      </c>
      <c r="L136">
        <v>11</v>
      </c>
      <c r="M136">
        <v>1.7</v>
      </c>
      <c r="N136">
        <v>4.5999999999999996</v>
      </c>
      <c r="O136">
        <v>4</v>
      </c>
      <c r="P136" t="str">
        <f>Rushing[[#This Row],[Player]]&amp;Rushing[[#This Row],[Season]]</f>
        <v>Colt McCoy2021</v>
      </c>
    </row>
    <row r="137" spans="1:16">
      <c r="A137">
        <v>2021</v>
      </c>
      <c r="B137" t="s">
        <v>220</v>
      </c>
      <c r="C137" t="s">
        <v>38</v>
      </c>
      <c r="D137">
        <v>23</v>
      </c>
      <c r="E137" t="s">
        <v>109</v>
      </c>
      <c r="F137">
        <v>14</v>
      </c>
      <c r="G137">
        <v>0</v>
      </c>
      <c r="H137">
        <v>21</v>
      </c>
      <c r="I137">
        <v>177</v>
      </c>
      <c r="J137">
        <v>1</v>
      </c>
      <c r="K137">
        <v>7</v>
      </c>
      <c r="L137">
        <v>73</v>
      </c>
      <c r="M137">
        <v>8.4</v>
      </c>
      <c r="N137">
        <v>12.6</v>
      </c>
      <c r="O137">
        <v>0</v>
      </c>
      <c r="P137" t="str">
        <f>Rushing[[#This Row],[Player]]&amp;Rushing[[#This Row],[Season]]</f>
        <v>Travis Homer2021</v>
      </c>
    </row>
    <row r="138" spans="1:16">
      <c r="A138">
        <v>2021</v>
      </c>
      <c r="B138" t="s">
        <v>221</v>
      </c>
      <c r="C138" t="s">
        <v>19</v>
      </c>
      <c r="D138">
        <v>25</v>
      </c>
      <c r="E138" t="s">
        <v>109</v>
      </c>
      <c r="F138">
        <v>8</v>
      </c>
      <c r="G138">
        <v>0</v>
      </c>
      <c r="H138">
        <v>21</v>
      </c>
      <c r="I138">
        <v>105</v>
      </c>
      <c r="J138">
        <v>1</v>
      </c>
      <c r="K138">
        <v>7</v>
      </c>
      <c r="L138">
        <v>19</v>
      </c>
      <c r="M138">
        <v>5</v>
      </c>
      <c r="N138">
        <v>13.1</v>
      </c>
      <c r="O138">
        <v>1</v>
      </c>
      <c r="P138" t="str">
        <f>Rushing[[#This Row],[Player]]&amp;Rushing[[#This Row],[Season]]</f>
        <v>Qadree Ollison2021</v>
      </c>
    </row>
    <row r="139" spans="1:16">
      <c r="A139">
        <v>2021</v>
      </c>
      <c r="B139" t="s">
        <v>24</v>
      </c>
      <c r="C139" t="s">
        <v>25</v>
      </c>
      <c r="D139">
        <v>39</v>
      </c>
      <c r="E139" t="s">
        <v>3</v>
      </c>
      <c r="F139">
        <v>16</v>
      </c>
      <c r="G139">
        <v>16</v>
      </c>
      <c r="H139">
        <v>20</v>
      </c>
      <c r="I139">
        <v>5</v>
      </c>
      <c r="J139">
        <v>1</v>
      </c>
      <c r="K139">
        <v>3</v>
      </c>
      <c r="L139">
        <v>8</v>
      </c>
      <c r="M139">
        <v>0.3</v>
      </c>
      <c r="N139">
        <v>0.3</v>
      </c>
      <c r="O139">
        <v>11</v>
      </c>
      <c r="P139" t="str">
        <f>Rushing[[#This Row],[Player]]&amp;Rushing[[#This Row],[Season]]</f>
        <v>Ben Roethlisberger2021</v>
      </c>
    </row>
    <row r="140" spans="1:16">
      <c r="A140">
        <v>2021</v>
      </c>
      <c r="B140" t="s">
        <v>57</v>
      </c>
      <c r="C140" t="s">
        <v>47</v>
      </c>
      <c r="D140">
        <v>29</v>
      </c>
      <c r="E140" t="s">
        <v>3</v>
      </c>
      <c r="F140">
        <v>11</v>
      </c>
      <c r="G140">
        <v>5</v>
      </c>
      <c r="H140">
        <v>19</v>
      </c>
      <c r="I140">
        <v>70</v>
      </c>
      <c r="J140">
        <v>1</v>
      </c>
      <c r="K140">
        <v>9</v>
      </c>
      <c r="L140">
        <v>19</v>
      </c>
      <c r="M140">
        <v>3.7</v>
      </c>
      <c r="N140">
        <v>6.4</v>
      </c>
      <c r="O140">
        <v>6</v>
      </c>
      <c r="P140" t="str">
        <f>Rushing[[#This Row],[Player]]&amp;Rushing[[#This Row],[Season]]</f>
        <v>Jacoby Brissett2021</v>
      </c>
    </row>
    <row r="141" spans="1:16">
      <c r="A141">
        <v>2021</v>
      </c>
      <c r="B141" t="s">
        <v>222</v>
      </c>
      <c r="C141" t="s">
        <v>959</v>
      </c>
      <c r="D141">
        <v>23</v>
      </c>
      <c r="E141" t="s">
        <v>109</v>
      </c>
      <c r="F141">
        <v>5</v>
      </c>
      <c r="G141">
        <v>0</v>
      </c>
      <c r="H141">
        <v>19</v>
      </c>
      <c r="I141">
        <v>37</v>
      </c>
      <c r="J141">
        <v>2</v>
      </c>
      <c r="K141">
        <v>3</v>
      </c>
      <c r="L141">
        <v>15</v>
      </c>
      <c r="M141">
        <v>1.9</v>
      </c>
      <c r="N141">
        <v>7.4</v>
      </c>
      <c r="O141">
        <v>1</v>
      </c>
      <c r="P141" t="str">
        <f>Rushing[[#This Row],[Player]]&amp;Rushing[[#This Row],[Season]]</f>
        <v>J.J. Taylor2021</v>
      </c>
    </row>
    <row r="142" spans="1:16">
      <c r="A142">
        <v>2021</v>
      </c>
      <c r="B142" t="s">
        <v>63</v>
      </c>
      <c r="C142" t="s">
        <v>45</v>
      </c>
      <c r="D142">
        <v>32</v>
      </c>
      <c r="E142" t="s">
        <v>3</v>
      </c>
      <c r="F142">
        <v>6</v>
      </c>
      <c r="G142">
        <v>6</v>
      </c>
      <c r="H142">
        <v>19</v>
      </c>
      <c r="I142">
        <v>151</v>
      </c>
      <c r="J142">
        <v>3</v>
      </c>
      <c r="K142">
        <v>6</v>
      </c>
      <c r="L142">
        <v>30</v>
      </c>
      <c r="M142">
        <v>7.9</v>
      </c>
      <c r="N142">
        <v>25.2</v>
      </c>
      <c r="O142">
        <v>3</v>
      </c>
      <c r="P142" t="str">
        <f>Rushing[[#This Row],[Player]]&amp;Rushing[[#This Row],[Season]]</f>
        <v>Tyrod Taylor2021</v>
      </c>
    </row>
    <row r="143" spans="1:16">
      <c r="A143">
        <v>2021</v>
      </c>
      <c r="B143" t="s">
        <v>44</v>
      </c>
      <c r="C143" t="s">
        <v>45</v>
      </c>
      <c r="D143">
        <v>23</v>
      </c>
      <c r="E143" t="s">
        <v>3</v>
      </c>
      <c r="F143">
        <v>13</v>
      </c>
      <c r="G143">
        <v>11</v>
      </c>
      <c r="H143">
        <v>18</v>
      </c>
      <c r="I143">
        <v>44</v>
      </c>
      <c r="J143">
        <v>0</v>
      </c>
      <c r="K143">
        <v>5</v>
      </c>
      <c r="L143">
        <v>11</v>
      </c>
      <c r="M143">
        <v>2.4</v>
      </c>
      <c r="N143">
        <v>3.4</v>
      </c>
      <c r="O143">
        <v>5</v>
      </c>
      <c r="P143" t="str">
        <f>Rushing[[#This Row],[Player]]&amp;Rushing[[#This Row],[Season]]</f>
        <v>Davis Mills2021</v>
      </c>
    </row>
    <row r="144" spans="1:16">
      <c r="A144">
        <v>2021</v>
      </c>
      <c r="B144" t="s">
        <v>224</v>
      </c>
      <c r="C144" t="s">
        <v>23</v>
      </c>
      <c r="D144">
        <v>21</v>
      </c>
      <c r="E144" t="s">
        <v>91</v>
      </c>
      <c r="F144">
        <v>14</v>
      </c>
      <c r="G144">
        <v>7</v>
      </c>
      <c r="H144">
        <v>18</v>
      </c>
      <c r="I144">
        <v>76</v>
      </c>
      <c r="J144">
        <v>0</v>
      </c>
      <c r="K144">
        <v>2</v>
      </c>
      <c r="L144">
        <v>26</v>
      </c>
      <c r="M144">
        <v>4.2</v>
      </c>
      <c r="N144">
        <v>5.4</v>
      </c>
      <c r="O144">
        <v>3</v>
      </c>
      <c r="P144" t="str">
        <f>Rushing[[#This Row],[Player]]&amp;Rushing[[#This Row],[Season]]</f>
        <v>Rondale Moore2021</v>
      </c>
    </row>
    <row r="145" spans="1:16">
      <c r="A145">
        <v>2021</v>
      </c>
      <c r="B145" t="s">
        <v>225</v>
      </c>
      <c r="C145" t="s">
        <v>11</v>
      </c>
      <c r="D145">
        <v>24</v>
      </c>
      <c r="E145" t="s">
        <v>109</v>
      </c>
      <c r="F145">
        <v>14</v>
      </c>
      <c r="G145">
        <v>1</v>
      </c>
      <c r="H145">
        <v>17</v>
      </c>
      <c r="I145">
        <v>77</v>
      </c>
      <c r="J145">
        <v>0</v>
      </c>
      <c r="K145">
        <v>3</v>
      </c>
      <c r="L145">
        <v>13</v>
      </c>
      <c r="M145">
        <v>4.5</v>
      </c>
      <c r="N145">
        <v>5.5</v>
      </c>
      <c r="O145">
        <v>0</v>
      </c>
      <c r="P145" t="str">
        <f>Rushing[[#This Row],[Player]]&amp;Rushing[[#This Row],[Season]]</f>
        <v>Chris Evans2021</v>
      </c>
    </row>
    <row r="146" spans="1:16">
      <c r="A146">
        <v>2021</v>
      </c>
      <c r="B146" t="s">
        <v>34</v>
      </c>
      <c r="C146" t="s">
        <v>35</v>
      </c>
      <c r="D146">
        <v>27</v>
      </c>
      <c r="E146" t="s">
        <v>3</v>
      </c>
      <c r="F146">
        <v>14</v>
      </c>
      <c r="G146">
        <v>14</v>
      </c>
      <c r="H146">
        <v>17</v>
      </c>
      <c r="I146">
        <v>87</v>
      </c>
      <c r="J146">
        <v>0</v>
      </c>
      <c r="K146">
        <v>4</v>
      </c>
      <c r="L146">
        <v>26</v>
      </c>
      <c r="M146">
        <v>5.0999999999999996</v>
      </c>
      <c r="N146">
        <v>6.2</v>
      </c>
      <c r="O146">
        <v>9</v>
      </c>
      <c r="P146" t="str">
        <f>Rushing[[#This Row],[Player]]&amp;Rushing[[#This Row],[Season]]</f>
        <v>Jared Goff2021</v>
      </c>
    </row>
    <row r="147" spans="1:16">
      <c r="A147">
        <v>2021</v>
      </c>
      <c r="B147" t="s">
        <v>226</v>
      </c>
      <c r="C147" t="s">
        <v>33</v>
      </c>
      <c r="D147">
        <v>27</v>
      </c>
      <c r="E147" t="s">
        <v>109</v>
      </c>
      <c r="F147">
        <v>5</v>
      </c>
      <c r="G147">
        <v>0</v>
      </c>
      <c r="H147">
        <v>17</v>
      </c>
      <c r="I147">
        <v>79</v>
      </c>
      <c r="J147">
        <v>1</v>
      </c>
      <c r="K147">
        <v>7</v>
      </c>
      <c r="L147">
        <v>23</v>
      </c>
      <c r="M147">
        <v>4.5999999999999996</v>
      </c>
      <c r="N147">
        <v>15.8</v>
      </c>
      <c r="O147">
        <v>0</v>
      </c>
      <c r="P147" t="str">
        <f>Rushing[[#This Row],[Player]]&amp;Rushing[[#This Row],[Season]]</f>
        <v>Jonathan Williams2021</v>
      </c>
    </row>
    <row r="148" spans="1:16">
      <c r="A148">
        <v>2021</v>
      </c>
      <c r="B148" t="s">
        <v>56</v>
      </c>
      <c r="C148" t="s">
        <v>55</v>
      </c>
      <c r="D148">
        <v>34</v>
      </c>
      <c r="E148" t="s">
        <v>3</v>
      </c>
      <c r="F148">
        <v>8</v>
      </c>
      <c r="G148">
        <v>6</v>
      </c>
      <c r="H148">
        <v>16</v>
      </c>
      <c r="I148">
        <v>76</v>
      </c>
      <c r="J148">
        <v>0</v>
      </c>
      <c r="K148">
        <v>2</v>
      </c>
      <c r="L148">
        <v>14</v>
      </c>
      <c r="M148">
        <v>4.8</v>
      </c>
      <c r="N148">
        <v>9.5</v>
      </c>
      <c r="O148">
        <v>1</v>
      </c>
      <c r="P148" t="str">
        <f>Rushing[[#This Row],[Player]]&amp;Rushing[[#This Row],[Season]]</f>
        <v>Andy Dalton2021</v>
      </c>
    </row>
    <row r="149" spans="1:16">
      <c r="A149">
        <v>2021</v>
      </c>
      <c r="B149" t="s">
        <v>227</v>
      </c>
      <c r="C149" t="s">
        <v>961</v>
      </c>
      <c r="D149">
        <v>25</v>
      </c>
      <c r="E149" t="s">
        <v>109</v>
      </c>
      <c r="F149">
        <v>11</v>
      </c>
      <c r="G149">
        <v>0</v>
      </c>
      <c r="H149">
        <v>16</v>
      </c>
      <c r="I149">
        <v>68</v>
      </c>
      <c r="J149">
        <v>1</v>
      </c>
      <c r="K149">
        <v>6</v>
      </c>
      <c r="L149">
        <v>21</v>
      </c>
      <c r="M149">
        <v>4.3</v>
      </c>
      <c r="N149">
        <v>6.2</v>
      </c>
      <c r="O149">
        <v>2</v>
      </c>
      <c r="P149" t="str">
        <f>Rushing[[#This Row],[Player]]&amp;Rushing[[#This Row],[Season]]</f>
        <v>Jamycal Hasty2021</v>
      </c>
    </row>
    <row r="150" spans="1:16">
      <c r="A150">
        <v>2021</v>
      </c>
      <c r="B150" t="s">
        <v>228</v>
      </c>
      <c r="C150" t="s">
        <v>956</v>
      </c>
      <c r="D150">
        <v>25</v>
      </c>
      <c r="E150" t="s">
        <v>109</v>
      </c>
      <c r="F150">
        <v>2</v>
      </c>
      <c r="G150">
        <v>0</v>
      </c>
      <c r="H150">
        <v>15</v>
      </c>
      <c r="I150">
        <v>80</v>
      </c>
      <c r="J150">
        <v>0</v>
      </c>
      <c r="K150">
        <v>3</v>
      </c>
      <c r="L150">
        <v>26</v>
      </c>
      <c r="M150">
        <v>5.3</v>
      </c>
      <c r="N150">
        <v>40</v>
      </c>
      <c r="O150">
        <v>0</v>
      </c>
      <c r="P150" t="str">
        <f>Rushing[[#This Row],[Player]]&amp;Rushing[[#This Row],[Season]]</f>
        <v>Ryquell Armstead2021</v>
      </c>
    </row>
    <row r="151" spans="1:16">
      <c r="A151">
        <v>2021</v>
      </c>
      <c r="B151" t="s">
        <v>229</v>
      </c>
      <c r="C151" t="s">
        <v>35</v>
      </c>
      <c r="D151">
        <v>21</v>
      </c>
      <c r="E151" t="s">
        <v>109</v>
      </c>
      <c r="F151">
        <v>7</v>
      </c>
      <c r="G151">
        <v>0</v>
      </c>
      <c r="H151">
        <v>15</v>
      </c>
      <c r="I151">
        <v>74</v>
      </c>
      <c r="J151">
        <v>2</v>
      </c>
      <c r="K151">
        <v>4</v>
      </c>
      <c r="L151">
        <v>28</v>
      </c>
      <c r="M151">
        <v>4.9000000000000004</v>
      </c>
      <c r="N151">
        <v>10.6</v>
      </c>
      <c r="O151">
        <v>0</v>
      </c>
      <c r="P151" t="str">
        <f>Rushing[[#This Row],[Player]]&amp;Rushing[[#This Row],[Season]]</f>
        <v>Jermar Jefferson2021</v>
      </c>
    </row>
    <row r="152" spans="1:16">
      <c r="A152">
        <v>2021</v>
      </c>
      <c r="B152" t="s">
        <v>230</v>
      </c>
      <c r="C152" t="s">
        <v>960</v>
      </c>
      <c r="D152">
        <v>28</v>
      </c>
      <c r="E152" t="s">
        <v>91</v>
      </c>
      <c r="F152">
        <v>14</v>
      </c>
      <c r="G152">
        <v>3</v>
      </c>
      <c r="H152">
        <v>15</v>
      </c>
      <c r="I152">
        <v>44</v>
      </c>
      <c r="J152">
        <v>0</v>
      </c>
      <c r="K152">
        <v>2</v>
      </c>
      <c r="L152">
        <v>9</v>
      </c>
      <c r="M152">
        <v>2.9</v>
      </c>
      <c r="N152">
        <v>3.1</v>
      </c>
      <c r="O152">
        <v>0</v>
      </c>
      <c r="P152" t="str">
        <f>Rushing[[#This Row],[Player]]&amp;Rushing[[#This Row],[Season]]</f>
        <v>Ty Montgomery2021</v>
      </c>
    </row>
    <row r="153" spans="1:16">
      <c r="A153">
        <v>2021</v>
      </c>
      <c r="B153" t="s">
        <v>231</v>
      </c>
      <c r="C153" t="s">
        <v>11</v>
      </c>
      <c r="D153">
        <v>24</v>
      </c>
      <c r="E153" t="s">
        <v>109</v>
      </c>
      <c r="F153">
        <v>5</v>
      </c>
      <c r="G153">
        <v>0</v>
      </c>
      <c r="H153">
        <v>15</v>
      </c>
      <c r="I153">
        <v>51</v>
      </c>
      <c r="J153">
        <v>0</v>
      </c>
      <c r="K153">
        <v>4</v>
      </c>
      <c r="L153">
        <v>10</v>
      </c>
      <c r="M153">
        <v>3.4</v>
      </c>
      <c r="N153">
        <v>10.199999999999999</v>
      </c>
      <c r="O153">
        <v>0</v>
      </c>
      <c r="P153" t="str">
        <f>Rushing[[#This Row],[Player]]&amp;Rushing[[#This Row],[Season]]</f>
        <v>Trayveon Williams2021</v>
      </c>
    </row>
    <row r="154" spans="1:16">
      <c r="A154">
        <v>2021</v>
      </c>
      <c r="B154" t="s">
        <v>232</v>
      </c>
      <c r="C154" t="s">
        <v>25</v>
      </c>
      <c r="D154">
        <v>23</v>
      </c>
      <c r="E154" t="s">
        <v>91</v>
      </c>
      <c r="F154">
        <v>15</v>
      </c>
      <c r="G154">
        <v>13</v>
      </c>
      <c r="H154">
        <v>14</v>
      </c>
      <c r="I154">
        <v>96</v>
      </c>
      <c r="J154">
        <v>0</v>
      </c>
      <c r="K154">
        <v>7</v>
      </c>
      <c r="L154">
        <v>25</v>
      </c>
      <c r="M154">
        <v>6.9</v>
      </c>
      <c r="N154">
        <v>6.4</v>
      </c>
      <c r="O154">
        <v>0</v>
      </c>
      <c r="P154" t="str">
        <f>Rushing[[#This Row],[Player]]&amp;Rushing[[#This Row],[Season]]</f>
        <v>Chase Claypool2021</v>
      </c>
    </row>
    <row r="155" spans="1:16">
      <c r="A155">
        <v>2021</v>
      </c>
      <c r="B155" t="s">
        <v>233</v>
      </c>
      <c r="C155" t="s">
        <v>37</v>
      </c>
      <c r="D155">
        <v>23</v>
      </c>
      <c r="E155" t="s">
        <v>109</v>
      </c>
      <c r="F155">
        <v>1</v>
      </c>
      <c r="G155">
        <v>0</v>
      </c>
      <c r="H155">
        <v>13</v>
      </c>
      <c r="I155">
        <v>51</v>
      </c>
      <c r="J155">
        <v>0</v>
      </c>
      <c r="K155">
        <v>2</v>
      </c>
      <c r="L155">
        <v>18</v>
      </c>
      <c r="M155">
        <v>3.9</v>
      </c>
      <c r="N155">
        <v>51</v>
      </c>
      <c r="O155">
        <v>0</v>
      </c>
      <c r="P155" t="str">
        <f>Rushing[[#This Row],[Player]]&amp;Rushing[[#This Row],[Season]]</f>
        <v>Jason Huntley2021</v>
      </c>
    </row>
    <row r="156" spans="1:16">
      <c r="A156">
        <v>2021</v>
      </c>
      <c r="B156" t="s">
        <v>234</v>
      </c>
      <c r="C156" t="s">
        <v>31</v>
      </c>
      <c r="D156">
        <v>22</v>
      </c>
      <c r="E156" t="s">
        <v>109</v>
      </c>
      <c r="F156">
        <v>9</v>
      </c>
      <c r="G156">
        <v>0</v>
      </c>
      <c r="H156">
        <v>13</v>
      </c>
      <c r="I156">
        <v>31</v>
      </c>
      <c r="J156">
        <v>1</v>
      </c>
      <c r="K156">
        <v>2</v>
      </c>
      <c r="L156">
        <v>10</v>
      </c>
      <c r="M156">
        <v>2.4</v>
      </c>
      <c r="N156">
        <v>3.4</v>
      </c>
      <c r="O156">
        <v>0</v>
      </c>
      <c r="P156" t="str">
        <f>Rushing[[#This Row],[Player]]&amp;Rushing[[#This Row],[Season]]</f>
        <v>Deon Jackson2021</v>
      </c>
    </row>
    <row r="157" spans="1:16">
      <c r="A157">
        <v>2021</v>
      </c>
      <c r="B157" t="s">
        <v>113</v>
      </c>
      <c r="C157" t="s">
        <v>958</v>
      </c>
      <c r="D157">
        <v>28</v>
      </c>
      <c r="E157" t="s">
        <v>3</v>
      </c>
      <c r="F157">
        <v>10</v>
      </c>
      <c r="G157">
        <v>0</v>
      </c>
      <c r="H157">
        <v>13</v>
      </c>
      <c r="I157">
        <v>87</v>
      </c>
      <c r="J157">
        <v>1</v>
      </c>
      <c r="K157">
        <v>6</v>
      </c>
      <c r="L157">
        <v>31</v>
      </c>
      <c r="M157">
        <v>6.7</v>
      </c>
      <c r="N157">
        <v>8.6999999999999993</v>
      </c>
      <c r="O157">
        <v>1</v>
      </c>
      <c r="P157" t="str">
        <f>Rushing[[#This Row],[Player]]&amp;Rushing[[#This Row],[Season]]</f>
        <v>Marcus Mariota2021</v>
      </c>
    </row>
    <row r="158" spans="1:16">
      <c r="A158">
        <v>2021</v>
      </c>
      <c r="B158" t="s">
        <v>235</v>
      </c>
      <c r="C158" t="s">
        <v>16</v>
      </c>
      <c r="D158">
        <v>23</v>
      </c>
      <c r="E158" t="s">
        <v>109</v>
      </c>
      <c r="F158">
        <v>11</v>
      </c>
      <c r="G158">
        <v>0</v>
      </c>
      <c r="H158">
        <v>13</v>
      </c>
      <c r="I158">
        <v>61</v>
      </c>
      <c r="J158">
        <v>0</v>
      </c>
      <c r="K158">
        <v>3</v>
      </c>
      <c r="L158">
        <v>19</v>
      </c>
      <c r="M158">
        <v>4.7</v>
      </c>
      <c r="N158">
        <v>5.5</v>
      </c>
      <c r="O158">
        <v>0</v>
      </c>
      <c r="P158" t="str">
        <f>Rushing[[#This Row],[Player]]&amp;Rushing[[#This Row],[Season]]</f>
        <v>Kene Nwangwu2021</v>
      </c>
    </row>
    <row r="159" spans="1:16">
      <c r="A159">
        <v>2021</v>
      </c>
      <c r="B159" t="s">
        <v>97</v>
      </c>
      <c r="C159" t="s">
        <v>15</v>
      </c>
      <c r="D159">
        <v>27</v>
      </c>
      <c r="E159" t="s">
        <v>3</v>
      </c>
      <c r="F159">
        <v>6</v>
      </c>
      <c r="G159">
        <v>0</v>
      </c>
      <c r="H159">
        <v>13</v>
      </c>
      <c r="I159">
        <v>24</v>
      </c>
      <c r="J159">
        <v>1</v>
      </c>
      <c r="K159">
        <v>3</v>
      </c>
      <c r="L159">
        <v>22</v>
      </c>
      <c r="M159">
        <v>1.8</v>
      </c>
      <c r="N159">
        <v>4</v>
      </c>
      <c r="O159">
        <v>0</v>
      </c>
      <c r="P159" t="str">
        <f>Rushing[[#This Row],[Player]]&amp;Rushing[[#This Row],[Season]]</f>
        <v>Mitchell Trubisky2021</v>
      </c>
    </row>
    <row r="160" spans="1:16">
      <c r="A160">
        <v>2021</v>
      </c>
      <c r="B160" t="s">
        <v>236</v>
      </c>
      <c r="C160" t="s">
        <v>25</v>
      </c>
      <c r="D160">
        <v>26</v>
      </c>
      <c r="E160" t="s">
        <v>109</v>
      </c>
      <c r="F160">
        <v>17</v>
      </c>
      <c r="G160">
        <v>0</v>
      </c>
      <c r="H160">
        <v>12</v>
      </c>
      <c r="I160">
        <v>36</v>
      </c>
      <c r="J160">
        <v>0</v>
      </c>
      <c r="K160">
        <v>2</v>
      </c>
      <c r="L160">
        <v>13</v>
      </c>
      <c r="M160">
        <v>3</v>
      </c>
      <c r="N160">
        <v>2.1</v>
      </c>
      <c r="O160">
        <v>0</v>
      </c>
      <c r="P160" t="str">
        <f>Rushing[[#This Row],[Player]]&amp;Rushing[[#This Row],[Season]]</f>
        <v>Kalen Ballage2021</v>
      </c>
    </row>
    <row r="161" spans="1:16">
      <c r="A161">
        <v>2021</v>
      </c>
      <c r="B161" t="s">
        <v>101</v>
      </c>
      <c r="C161" t="s">
        <v>959</v>
      </c>
      <c r="D161">
        <v>26</v>
      </c>
      <c r="E161" t="s">
        <v>91</v>
      </c>
      <c r="F161">
        <v>17</v>
      </c>
      <c r="G161">
        <v>5</v>
      </c>
      <c r="H161">
        <v>12</v>
      </c>
      <c r="I161">
        <v>125</v>
      </c>
      <c r="J161">
        <v>0</v>
      </c>
      <c r="K161">
        <v>7</v>
      </c>
      <c r="L161">
        <v>18</v>
      </c>
      <c r="M161">
        <v>10.4</v>
      </c>
      <c r="N161">
        <v>7.4</v>
      </c>
      <c r="O161">
        <v>1</v>
      </c>
      <c r="P161" t="str">
        <f>Rushing[[#This Row],[Player]]&amp;Rushing[[#This Row],[Season]]</f>
        <v>Kendrick Bourne2021</v>
      </c>
    </row>
    <row r="162" spans="1:16">
      <c r="A162">
        <v>2021</v>
      </c>
      <c r="B162" t="s">
        <v>74</v>
      </c>
      <c r="C162" t="s">
        <v>42</v>
      </c>
      <c r="D162">
        <v>33</v>
      </c>
      <c r="E162" t="s">
        <v>3</v>
      </c>
      <c r="F162">
        <v>7</v>
      </c>
      <c r="G162">
        <v>2</v>
      </c>
      <c r="H162">
        <v>12</v>
      </c>
      <c r="I162">
        <v>22</v>
      </c>
      <c r="J162">
        <v>0</v>
      </c>
      <c r="K162">
        <v>6</v>
      </c>
      <c r="L162">
        <v>10</v>
      </c>
      <c r="M162">
        <v>1.8</v>
      </c>
      <c r="N162">
        <v>3.1</v>
      </c>
      <c r="O162">
        <v>1</v>
      </c>
      <c r="P162" t="str">
        <f>Rushing[[#This Row],[Player]]&amp;Rushing[[#This Row],[Season]]</f>
        <v>Case Keenum2021</v>
      </c>
    </row>
    <row r="163" spans="1:16">
      <c r="A163">
        <v>2021</v>
      </c>
      <c r="B163" t="s">
        <v>77</v>
      </c>
      <c r="C163" t="s">
        <v>955</v>
      </c>
      <c r="D163">
        <v>23</v>
      </c>
      <c r="E163" t="s">
        <v>3</v>
      </c>
      <c r="F163">
        <v>6</v>
      </c>
      <c r="G163">
        <v>1</v>
      </c>
      <c r="H163">
        <v>12</v>
      </c>
      <c r="I163">
        <v>27</v>
      </c>
      <c r="J163">
        <v>0</v>
      </c>
      <c r="K163">
        <v>1</v>
      </c>
      <c r="L163">
        <v>10</v>
      </c>
      <c r="M163">
        <v>2.2999999999999998</v>
      </c>
      <c r="N163">
        <v>4.5</v>
      </c>
      <c r="O163">
        <v>3</v>
      </c>
      <c r="P163" t="str">
        <f>Rushing[[#This Row],[Player]]&amp;Rushing[[#This Row],[Season]]</f>
        <v>Jordan Love2021</v>
      </c>
    </row>
    <row r="164" spans="1:16">
      <c r="A164">
        <v>2021</v>
      </c>
      <c r="B164" t="s">
        <v>237</v>
      </c>
      <c r="C164" t="s">
        <v>957</v>
      </c>
      <c r="D164">
        <v>29</v>
      </c>
      <c r="E164" t="s">
        <v>109</v>
      </c>
      <c r="F164">
        <v>13</v>
      </c>
      <c r="G164">
        <v>0</v>
      </c>
      <c r="H164">
        <v>12</v>
      </c>
      <c r="I164">
        <v>62</v>
      </c>
      <c r="J164">
        <v>0</v>
      </c>
      <c r="K164">
        <v>2</v>
      </c>
      <c r="L164">
        <v>18</v>
      </c>
      <c r="M164">
        <v>5.2</v>
      </c>
      <c r="N164">
        <v>4.8</v>
      </c>
      <c r="O164">
        <v>0</v>
      </c>
      <c r="P164" t="str">
        <f>Rushing[[#This Row],[Player]]&amp;Rushing[[#This Row],[Season]]</f>
        <v>Jerick McKinnon2021</v>
      </c>
    </row>
    <row r="165" spans="1:16">
      <c r="A165">
        <v>2021</v>
      </c>
      <c r="B165" t="s">
        <v>82</v>
      </c>
      <c r="C165" t="s">
        <v>959</v>
      </c>
      <c r="D165">
        <v>36</v>
      </c>
      <c r="E165" t="s">
        <v>3</v>
      </c>
      <c r="F165">
        <v>5</v>
      </c>
      <c r="G165">
        <v>0</v>
      </c>
      <c r="H165">
        <v>11</v>
      </c>
      <c r="I165">
        <v>-8</v>
      </c>
      <c r="J165">
        <v>0</v>
      </c>
      <c r="K165">
        <v>1</v>
      </c>
      <c r="L165">
        <v>2</v>
      </c>
      <c r="M165">
        <v>-0.7</v>
      </c>
      <c r="N165">
        <v>-1.6</v>
      </c>
      <c r="O165">
        <v>0</v>
      </c>
      <c r="P165" t="str">
        <f>Rushing[[#This Row],[Player]]&amp;Rushing[[#This Row],[Season]]</f>
        <v>Brian Hoyer2021</v>
      </c>
    </row>
    <row r="166" spans="1:16">
      <c r="A166">
        <v>2021</v>
      </c>
      <c r="B166" t="s">
        <v>238</v>
      </c>
      <c r="C166" t="s">
        <v>956</v>
      </c>
      <c r="D166">
        <v>23</v>
      </c>
      <c r="E166" t="s">
        <v>91</v>
      </c>
      <c r="F166">
        <v>16</v>
      </c>
      <c r="G166">
        <v>10</v>
      </c>
      <c r="H166">
        <v>11</v>
      </c>
      <c r="I166">
        <v>41</v>
      </c>
      <c r="J166">
        <v>0</v>
      </c>
      <c r="K166">
        <v>2</v>
      </c>
      <c r="L166">
        <v>11</v>
      </c>
      <c r="M166">
        <v>3.7</v>
      </c>
      <c r="N166">
        <v>2.6</v>
      </c>
      <c r="O166">
        <v>1</v>
      </c>
      <c r="P166" t="str">
        <f>Rushing[[#This Row],[Player]]&amp;Rushing[[#This Row],[Season]]</f>
        <v>Laviska Shenault Jr.2021</v>
      </c>
    </row>
    <row r="167" spans="1:16">
      <c r="A167">
        <v>2021</v>
      </c>
      <c r="B167" t="s">
        <v>239</v>
      </c>
      <c r="C167" t="s">
        <v>33</v>
      </c>
      <c r="D167">
        <v>28</v>
      </c>
      <c r="E167" t="s">
        <v>91</v>
      </c>
      <c r="F167">
        <v>17</v>
      </c>
      <c r="G167">
        <v>6</v>
      </c>
      <c r="H167">
        <v>10</v>
      </c>
      <c r="I167">
        <v>89</v>
      </c>
      <c r="J167">
        <v>0</v>
      </c>
      <c r="K167">
        <v>4</v>
      </c>
      <c r="L167">
        <v>27</v>
      </c>
      <c r="M167">
        <v>8.9</v>
      </c>
      <c r="N167">
        <v>5.2</v>
      </c>
      <c r="O167">
        <v>3</v>
      </c>
      <c r="P167" t="str">
        <f>Rushing[[#This Row],[Player]]&amp;Rushing[[#This Row],[Season]]</f>
        <v>DeAndre Carter2021</v>
      </c>
    </row>
    <row r="168" spans="1:16">
      <c r="A168">
        <v>2021</v>
      </c>
      <c r="B168" t="s">
        <v>240</v>
      </c>
      <c r="C168" t="s">
        <v>955</v>
      </c>
      <c r="D168">
        <v>23</v>
      </c>
      <c r="E168" t="s">
        <v>109</v>
      </c>
      <c r="F168">
        <v>8</v>
      </c>
      <c r="G168">
        <v>0</v>
      </c>
      <c r="H168">
        <v>10</v>
      </c>
      <c r="I168">
        <v>24</v>
      </c>
      <c r="J168">
        <v>0</v>
      </c>
      <c r="K168">
        <v>1</v>
      </c>
      <c r="L168">
        <v>8</v>
      </c>
      <c r="M168">
        <v>2.4</v>
      </c>
      <c r="N168">
        <v>3</v>
      </c>
      <c r="O168">
        <v>0</v>
      </c>
      <c r="P168" t="str">
        <f>Rushing[[#This Row],[Player]]&amp;Rushing[[#This Row],[Season]]</f>
        <v>Kylin Hill2021</v>
      </c>
    </row>
    <row r="169" spans="1:16">
      <c r="A169">
        <v>2021</v>
      </c>
      <c r="B169" t="s">
        <v>66</v>
      </c>
      <c r="C169" t="s">
        <v>40</v>
      </c>
      <c r="D169">
        <v>25</v>
      </c>
      <c r="E169" t="s">
        <v>3</v>
      </c>
      <c r="F169">
        <v>6</v>
      </c>
      <c r="G169">
        <v>3</v>
      </c>
      <c r="H169">
        <v>10</v>
      </c>
      <c r="I169">
        <v>53</v>
      </c>
      <c r="J169">
        <v>2</v>
      </c>
      <c r="K169">
        <v>5</v>
      </c>
      <c r="L169">
        <v>23</v>
      </c>
      <c r="M169">
        <v>5.3</v>
      </c>
      <c r="N169">
        <v>8.8000000000000007</v>
      </c>
      <c r="O169">
        <v>2</v>
      </c>
      <c r="P169" t="str">
        <f>Rushing[[#This Row],[Player]]&amp;Rushing[[#This Row],[Season]]</f>
        <v>Drew Lock2021</v>
      </c>
    </row>
    <row r="170" spans="1:16">
      <c r="A170">
        <v>2021</v>
      </c>
      <c r="B170" t="s">
        <v>241</v>
      </c>
      <c r="C170" t="s">
        <v>37</v>
      </c>
      <c r="D170">
        <v>22</v>
      </c>
      <c r="E170" t="s">
        <v>91</v>
      </c>
      <c r="F170">
        <v>17</v>
      </c>
      <c r="G170">
        <v>13</v>
      </c>
      <c r="H170">
        <v>10</v>
      </c>
      <c r="I170">
        <v>32</v>
      </c>
      <c r="J170">
        <v>0</v>
      </c>
      <c r="K170">
        <v>3</v>
      </c>
      <c r="L170">
        <v>12</v>
      </c>
      <c r="M170">
        <v>3.2</v>
      </c>
      <c r="N170">
        <v>1.9</v>
      </c>
      <c r="O170">
        <v>2</v>
      </c>
      <c r="P170" t="str">
        <f>Rushing[[#This Row],[Player]]&amp;Rushing[[#This Row],[Season]]</f>
        <v>Jalen Reagor2021</v>
      </c>
    </row>
    <row r="171" spans="1:16">
      <c r="A171">
        <v>2021</v>
      </c>
      <c r="B171" t="s">
        <v>242</v>
      </c>
      <c r="C171" t="s">
        <v>959</v>
      </c>
      <c r="D171">
        <v>29</v>
      </c>
      <c r="E171" t="s">
        <v>109</v>
      </c>
      <c r="F171">
        <v>3</v>
      </c>
      <c r="G171">
        <v>0</v>
      </c>
      <c r="H171">
        <v>10</v>
      </c>
      <c r="I171">
        <v>38</v>
      </c>
      <c r="J171">
        <v>1</v>
      </c>
      <c r="K171">
        <v>4</v>
      </c>
      <c r="L171">
        <v>10</v>
      </c>
      <c r="M171">
        <v>3.8</v>
      </c>
      <c r="N171">
        <v>12.7</v>
      </c>
      <c r="O171">
        <v>0</v>
      </c>
      <c r="P171" t="str">
        <f>Rushing[[#This Row],[Player]]&amp;Rushing[[#This Row],[Season]]</f>
        <v>James White2021</v>
      </c>
    </row>
    <row r="172" spans="1:16">
      <c r="A172">
        <v>2021</v>
      </c>
      <c r="B172" t="s">
        <v>94</v>
      </c>
      <c r="C172" t="s">
        <v>608</v>
      </c>
      <c r="D172">
        <v>32</v>
      </c>
      <c r="E172" t="s">
        <v>3</v>
      </c>
      <c r="F172">
        <v>6</v>
      </c>
      <c r="G172">
        <v>0</v>
      </c>
      <c r="H172">
        <v>9</v>
      </c>
      <c r="I172">
        <v>-7</v>
      </c>
      <c r="J172">
        <v>0</v>
      </c>
      <c r="K172">
        <v>0</v>
      </c>
      <c r="L172">
        <v>0</v>
      </c>
      <c r="M172">
        <v>-0.8</v>
      </c>
      <c r="N172">
        <v>-1.2</v>
      </c>
      <c r="O172">
        <v>0</v>
      </c>
      <c r="P172" t="str">
        <f>Rushing[[#This Row],[Player]]&amp;Rushing[[#This Row],[Season]]</f>
        <v>Blaine Gabbert2021</v>
      </c>
    </row>
    <row r="173" spans="1:16">
      <c r="A173">
        <v>2021</v>
      </c>
      <c r="B173" t="s">
        <v>855</v>
      </c>
      <c r="C173" t="s">
        <v>957</v>
      </c>
      <c r="D173">
        <v>27</v>
      </c>
      <c r="E173" t="s">
        <v>91</v>
      </c>
      <c r="F173">
        <v>17</v>
      </c>
      <c r="G173">
        <v>16</v>
      </c>
      <c r="H173">
        <v>9</v>
      </c>
      <c r="I173">
        <v>96</v>
      </c>
      <c r="J173">
        <v>0</v>
      </c>
      <c r="K173">
        <v>4</v>
      </c>
      <c r="L173">
        <v>33</v>
      </c>
      <c r="M173">
        <v>10.7</v>
      </c>
      <c r="N173">
        <v>5.6</v>
      </c>
      <c r="O173">
        <v>2</v>
      </c>
      <c r="P173" t="str">
        <f>Rushing[[#This Row],[Player]]&amp;Rushing[[#This Row],[Season]]</f>
        <v>Tyreek Hill2021</v>
      </c>
    </row>
    <row r="174" spans="1:16">
      <c r="A174">
        <v>2021</v>
      </c>
      <c r="B174" t="s">
        <v>70</v>
      </c>
      <c r="C174" t="s">
        <v>71</v>
      </c>
      <c r="D174">
        <v>35</v>
      </c>
      <c r="E174" t="s">
        <v>3</v>
      </c>
      <c r="F174">
        <v>4</v>
      </c>
      <c r="G174">
        <v>1</v>
      </c>
      <c r="H174">
        <v>9</v>
      </c>
      <c r="I174">
        <v>28</v>
      </c>
      <c r="J174">
        <v>0</v>
      </c>
      <c r="K174">
        <v>1</v>
      </c>
      <c r="L174">
        <v>11</v>
      </c>
      <c r="M174">
        <v>3.1</v>
      </c>
      <c r="N174">
        <v>7</v>
      </c>
      <c r="O174">
        <v>2</v>
      </c>
      <c r="P174" t="str">
        <f>Rushing[[#This Row],[Player]]&amp;Rushing[[#This Row],[Season]]</f>
        <v>Josh Johnson2021</v>
      </c>
    </row>
    <row r="175" spans="1:16">
      <c r="A175">
        <v>2021</v>
      </c>
      <c r="B175" t="s">
        <v>856</v>
      </c>
      <c r="C175" t="s">
        <v>13</v>
      </c>
      <c r="D175">
        <v>22</v>
      </c>
      <c r="E175" t="s">
        <v>91</v>
      </c>
      <c r="F175">
        <v>16</v>
      </c>
      <c r="G175">
        <v>13</v>
      </c>
      <c r="H175">
        <v>9</v>
      </c>
      <c r="I175">
        <v>76</v>
      </c>
      <c r="J175">
        <v>0</v>
      </c>
      <c r="K175">
        <v>4</v>
      </c>
      <c r="L175">
        <v>33</v>
      </c>
      <c r="M175">
        <v>8.4</v>
      </c>
      <c r="N175">
        <v>4.8</v>
      </c>
      <c r="O175">
        <v>0</v>
      </c>
      <c r="P175" t="str">
        <f>Rushing[[#This Row],[Player]]&amp;Rushing[[#This Row],[Season]]</f>
        <v>CeeDee Lamb2021</v>
      </c>
    </row>
    <row r="176" spans="1:16">
      <c r="A176">
        <v>2021</v>
      </c>
      <c r="B176" t="s">
        <v>243</v>
      </c>
      <c r="C176" t="s">
        <v>15</v>
      </c>
      <c r="D176">
        <v>26</v>
      </c>
      <c r="E176" t="s">
        <v>91</v>
      </c>
      <c r="F176">
        <v>15</v>
      </c>
      <c r="G176">
        <v>2</v>
      </c>
      <c r="H176">
        <v>9</v>
      </c>
      <c r="I176">
        <v>47</v>
      </c>
      <c r="J176">
        <v>1</v>
      </c>
      <c r="K176">
        <v>4</v>
      </c>
      <c r="L176">
        <v>10</v>
      </c>
      <c r="M176">
        <v>5.2</v>
      </c>
      <c r="N176">
        <v>3.1</v>
      </c>
      <c r="O176">
        <v>2</v>
      </c>
      <c r="P176" t="str">
        <f>Rushing[[#This Row],[Player]]&amp;Rushing[[#This Row],[Season]]</f>
        <v>Isaiah McKenzie2021</v>
      </c>
    </row>
    <row r="177" spans="1:16">
      <c r="A177">
        <v>2021</v>
      </c>
      <c r="B177" t="s">
        <v>75</v>
      </c>
      <c r="C177" t="s">
        <v>37</v>
      </c>
      <c r="D177">
        <v>25</v>
      </c>
      <c r="E177" t="s">
        <v>3</v>
      </c>
      <c r="F177">
        <v>4</v>
      </c>
      <c r="G177">
        <v>2</v>
      </c>
      <c r="H177">
        <v>9</v>
      </c>
      <c r="I177">
        <v>21</v>
      </c>
      <c r="J177">
        <v>0</v>
      </c>
      <c r="K177">
        <v>2</v>
      </c>
      <c r="L177">
        <v>9</v>
      </c>
      <c r="M177">
        <v>2.2999999999999998</v>
      </c>
      <c r="N177">
        <v>5.3</v>
      </c>
      <c r="O177">
        <v>1</v>
      </c>
      <c r="P177" t="str">
        <f>Rushing[[#This Row],[Player]]&amp;Rushing[[#This Row],[Season]]</f>
        <v>Gardner Minshew II2021</v>
      </c>
    </row>
    <row r="178" spans="1:16">
      <c r="A178">
        <v>2021</v>
      </c>
      <c r="B178" t="s">
        <v>244</v>
      </c>
      <c r="C178" t="s">
        <v>958</v>
      </c>
      <c r="D178">
        <v>28</v>
      </c>
      <c r="E178" t="s">
        <v>109</v>
      </c>
      <c r="F178">
        <v>10</v>
      </c>
      <c r="G178">
        <v>0</v>
      </c>
      <c r="H178">
        <v>9</v>
      </c>
      <c r="I178">
        <v>40</v>
      </c>
      <c r="J178">
        <v>0</v>
      </c>
      <c r="K178">
        <v>3</v>
      </c>
      <c r="L178">
        <v>23</v>
      </c>
      <c r="M178">
        <v>4.4000000000000004</v>
      </c>
      <c r="N178">
        <v>4</v>
      </c>
      <c r="O178">
        <v>0</v>
      </c>
      <c r="P178" t="str">
        <f>Rushing[[#This Row],[Player]]&amp;Rushing[[#This Row],[Season]]</f>
        <v>Jalen Richard2021</v>
      </c>
    </row>
    <row r="179" spans="1:16">
      <c r="A179">
        <v>2021</v>
      </c>
      <c r="B179" t="s">
        <v>76</v>
      </c>
      <c r="C179" t="s">
        <v>13</v>
      </c>
      <c r="D179">
        <v>28</v>
      </c>
      <c r="E179" t="s">
        <v>3</v>
      </c>
      <c r="F179">
        <v>5</v>
      </c>
      <c r="G179">
        <v>1</v>
      </c>
      <c r="H179">
        <v>9</v>
      </c>
      <c r="I179">
        <v>-8</v>
      </c>
      <c r="J179">
        <v>0</v>
      </c>
      <c r="K179">
        <v>0</v>
      </c>
      <c r="L179">
        <v>2</v>
      </c>
      <c r="M179">
        <v>-0.9</v>
      </c>
      <c r="N179">
        <v>-1.6</v>
      </c>
      <c r="O179">
        <v>1</v>
      </c>
      <c r="P179" t="str">
        <f>Rushing[[#This Row],[Player]]&amp;Rushing[[#This Row],[Season]]</f>
        <v>Cooper Rush2021</v>
      </c>
    </row>
    <row r="180" spans="1:16">
      <c r="A180">
        <v>2021</v>
      </c>
      <c r="B180" t="s">
        <v>60</v>
      </c>
      <c r="C180" t="s">
        <v>960</v>
      </c>
      <c r="D180">
        <v>30</v>
      </c>
      <c r="E180" t="s">
        <v>3</v>
      </c>
      <c r="F180">
        <v>6</v>
      </c>
      <c r="G180">
        <v>4</v>
      </c>
      <c r="H180">
        <v>9</v>
      </c>
      <c r="I180">
        <v>20</v>
      </c>
      <c r="J180">
        <v>1</v>
      </c>
      <c r="K180">
        <v>2</v>
      </c>
      <c r="L180">
        <v>17</v>
      </c>
      <c r="M180">
        <v>2.2000000000000002</v>
      </c>
      <c r="N180">
        <v>3.3</v>
      </c>
      <c r="O180">
        <v>3</v>
      </c>
      <c r="P180" t="str">
        <f>Rushing[[#This Row],[Player]]&amp;Rushing[[#This Row],[Season]]</f>
        <v>Trevor Siemian2021</v>
      </c>
    </row>
    <row r="181" spans="1:16">
      <c r="A181">
        <v>2021</v>
      </c>
      <c r="B181" t="s">
        <v>68</v>
      </c>
      <c r="C181" t="s">
        <v>38</v>
      </c>
      <c r="D181">
        <v>31</v>
      </c>
      <c r="E181" t="s">
        <v>3</v>
      </c>
      <c r="F181">
        <v>4</v>
      </c>
      <c r="G181">
        <v>3</v>
      </c>
      <c r="H181">
        <v>9</v>
      </c>
      <c r="I181">
        <v>42</v>
      </c>
      <c r="J181">
        <v>1</v>
      </c>
      <c r="K181">
        <v>3</v>
      </c>
      <c r="L181">
        <v>12</v>
      </c>
      <c r="M181">
        <v>4.7</v>
      </c>
      <c r="N181">
        <v>10.5</v>
      </c>
      <c r="O181">
        <v>1</v>
      </c>
      <c r="P181" t="str">
        <f>Rushing[[#This Row],[Player]]&amp;Rushing[[#This Row],[Season]]</f>
        <v>Geno Smith2021</v>
      </c>
    </row>
    <row r="182" spans="1:16">
      <c r="A182">
        <v>2021</v>
      </c>
      <c r="B182" t="s">
        <v>245</v>
      </c>
      <c r="C182" t="s">
        <v>959</v>
      </c>
      <c r="D182">
        <v>26</v>
      </c>
      <c r="E182" t="s">
        <v>126</v>
      </c>
      <c r="F182">
        <v>16</v>
      </c>
      <c r="G182">
        <v>11</v>
      </c>
      <c r="H182">
        <v>9</v>
      </c>
      <c r="I182">
        <v>40</v>
      </c>
      <c r="J182">
        <v>0</v>
      </c>
      <c r="K182">
        <v>2</v>
      </c>
      <c r="L182">
        <v>9</v>
      </c>
      <c r="M182">
        <v>4.4000000000000004</v>
      </c>
      <c r="N182">
        <v>2.5</v>
      </c>
      <c r="O182">
        <v>1</v>
      </c>
      <c r="P182" t="str">
        <f>Rushing[[#This Row],[Player]]&amp;Rushing[[#This Row],[Season]]</f>
        <v>Jonnu Smith2021</v>
      </c>
    </row>
    <row r="183" spans="1:16">
      <c r="A183">
        <v>2021</v>
      </c>
      <c r="B183" t="s">
        <v>246</v>
      </c>
      <c r="C183" t="s">
        <v>23</v>
      </c>
      <c r="D183">
        <v>24</v>
      </c>
      <c r="E183" t="s">
        <v>109</v>
      </c>
      <c r="F183">
        <v>13</v>
      </c>
      <c r="G183">
        <v>0</v>
      </c>
      <c r="H183">
        <v>9</v>
      </c>
      <c r="I183">
        <v>33</v>
      </c>
      <c r="J183">
        <v>0</v>
      </c>
      <c r="K183">
        <v>3</v>
      </c>
      <c r="L183">
        <v>7</v>
      </c>
      <c r="M183">
        <v>3.7</v>
      </c>
      <c r="N183">
        <v>2.5</v>
      </c>
      <c r="O183">
        <v>0</v>
      </c>
      <c r="P183" t="str">
        <f>Rushing[[#This Row],[Player]]&amp;Rushing[[#This Row],[Season]]</f>
        <v>Jonathan Ward2021</v>
      </c>
    </row>
    <row r="184" spans="1:16">
      <c r="A184">
        <v>2021</v>
      </c>
      <c r="B184" t="s">
        <v>247</v>
      </c>
      <c r="C184" t="s">
        <v>608</v>
      </c>
      <c r="D184">
        <v>30</v>
      </c>
      <c r="E184" t="s">
        <v>109</v>
      </c>
      <c r="F184">
        <v>12</v>
      </c>
      <c r="G184">
        <v>0</v>
      </c>
      <c r="H184">
        <v>8</v>
      </c>
      <c r="I184">
        <v>58</v>
      </c>
      <c r="J184">
        <v>0</v>
      </c>
      <c r="K184">
        <v>3</v>
      </c>
      <c r="L184">
        <v>24</v>
      </c>
      <c r="M184">
        <v>7.3</v>
      </c>
      <c r="N184">
        <v>4.8</v>
      </c>
      <c r="O184">
        <v>1</v>
      </c>
      <c r="P184" t="str">
        <f>Rushing[[#This Row],[Player]]&amp;Rushing[[#This Row],[Season]]</f>
        <v>Giovani Bernard2021</v>
      </c>
    </row>
    <row r="185" spans="1:16">
      <c r="A185">
        <v>2021</v>
      </c>
      <c r="B185" t="s">
        <v>248</v>
      </c>
      <c r="C185" t="s">
        <v>957</v>
      </c>
      <c r="D185">
        <v>29</v>
      </c>
      <c r="E185" t="s">
        <v>109</v>
      </c>
      <c r="F185">
        <v>16</v>
      </c>
      <c r="G185">
        <v>0</v>
      </c>
      <c r="H185">
        <v>8</v>
      </c>
      <c r="I185">
        <v>26</v>
      </c>
      <c r="J185">
        <v>1</v>
      </c>
      <c r="K185">
        <v>8</v>
      </c>
      <c r="L185">
        <v>7</v>
      </c>
      <c r="M185">
        <v>3.3</v>
      </c>
      <c r="N185">
        <v>1.6</v>
      </c>
      <c r="O185">
        <v>0</v>
      </c>
      <c r="P185" t="str">
        <f>Rushing[[#This Row],[Player]]&amp;Rushing[[#This Row],[Season]]</f>
        <v>Michael Burton2021</v>
      </c>
    </row>
    <row r="186" spans="1:16">
      <c r="A186">
        <v>2021</v>
      </c>
      <c r="B186" t="s">
        <v>83</v>
      </c>
      <c r="C186" t="s">
        <v>51</v>
      </c>
      <c r="D186">
        <v>23</v>
      </c>
      <c r="E186" t="s">
        <v>3</v>
      </c>
      <c r="F186">
        <v>3</v>
      </c>
      <c r="G186">
        <v>2</v>
      </c>
      <c r="H186">
        <v>8</v>
      </c>
      <c r="I186">
        <v>65</v>
      </c>
      <c r="J186">
        <v>0</v>
      </c>
      <c r="K186">
        <v>4</v>
      </c>
      <c r="L186">
        <v>27</v>
      </c>
      <c r="M186">
        <v>8.1</v>
      </c>
      <c r="N186">
        <v>21.7</v>
      </c>
      <c r="O186">
        <v>2</v>
      </c>
      <c r="P186" t="str">
        <f>Rushing[[#This Row],[Player]]&amp;Rushing[[#This Row],[Season]]</f>
        <v>Jake Fromm2021</v>
      </c>
    </row>
    <row r="187" spans="1:16">
      <c r="A187">
        <v>2021</v>
      </c>
      <c r="B187" t="s">
        <v>249</v>
      </c>
      <c r="C187" t="s">
        <v>957</v>
      </c>
      <c r="D187">
        <v>23</v>
      </c>
      <c r="E187" t="s">
        <v>91</v>
      </c>
      <c r="F187">
        <v>17</v>
      </c>
      <c r="G187">
        <v>8</v>
      </c>
      <c r="H187">
        <v>8</v>
      </c>
      <c r="I187">
        <v>46</v>
      </c>
      <c r="J187">
        <v>0</v>
      </c>
      <c r="K187">
        <v>2</v>
      </c>
      <c r="L187">
        <v>24</v>
      </c>
      <c r="M187">
        <v>5.8</v>
      </c>
      <c r="N187">
        <v>2.7</v>
      </c>
      <c r="O187">
        <v>3</v>
      </c>
      <c r="P187" t="str">
        <f>Rushing[[#This Row],[Player]]&amp;Rushing[[#This Row],[Season]]</f>
        <v>Mecole Hardman2021</v>
      </c>
    </row>
    <row r="188" spans="1:16">
      <c r="A188">
        <v>2021</v>
      </c>
      <c r="B188" t="s">
        <v>92</v>
      </c>
      <c r="C188" t="s">
        <v>957</v>
      </c>
      <c r="D188">
        <v>36</v>
      </c>
      <c r="E188" t="s">
        <v>3</v>
      </c>
      <c r="F188">
        <v>4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2</v>
      </c>
      <c r="P188" t="str">
        <f>Rushing[[#This Row],[Player]]&amp;Rushing[[#This Row],[Season]]</f>
        <v>Chad Henne2021</v>
      </c>
    </row>
    <row r="189" spans="1:16">
      <c r="A189">
        <v>2021</v>
      </c>
      <c r="B189" t="s">
        <v>250</v>
      </c>
      <c r="C189" t="s">
        <v>49</v>
      </c>
      <c r="D189">
        <v>24</v>
      </c>
      <c r="E189" t="s">
        <v>91</v>
      </c>
      <c r="F189">
        <v>17</v>
      </c>
      <c r="G189">
        <v>17</v>
      </c>
      <c r="H189">
        <v>8</v>
      </c>
      <c r="I189">
        <v>48</v>
      </c>
      <c r="J189">
        <v>0</v>
      </c>
      <c r="K189">
        <v>4</v>
      </c>
      <c r="L189">
        <v>14</v>
      </c>
      <c r="M189">
        <v>6</v>
      </c>
      <c r="N189">
        <v>2.8</v>
      </c>
      <c r="O189">
        <v>1</v>
      </c>
      <c r="P189" t="str">
        <f>Rushing[[#This Row],[Player]]&amp;Rushing[[#This Row],[Season]]</f>
        <v>D.J. Moore2021</v>
      </c>
    </row>
    <row r="190" spans="1:16">
      <c r="A190">
        <v>2021</v>
      </c>
      <c r="B190" t="s">
        <v>251</v>
      </c>
      <c r="C190" t="s">
        <v>53</v>
      </c>
      <c r="D190">
        <v>23</v>
      </c>
      <c r="E190" t="s">
        <v>109</v>
      </c>
      <c r="F190">
        <v>4</v>
      </c>
      <c r="G190">
        <v>0</v>
      </c>
      <c r="H190">
        <v>8</v>
      </c>
      <c r="I190">
        <v>31</v>
      </c>
      <c r="J190">
        <v>0</v>
      </c>
      <c r="K190">
        <v>1</v>
      </c>
      <c r="L190">
        <v>14</v>
      </c>
      <c r="M190">
        <v>3.9</v>
      </c>
      <c r="N190">
        <v>7.8</v>
      </c>
      <c r="O190">
        <v>0</v>
      </c>
      <c r="P190" t="str">
        <f>Rushing[[#This Row],[Player]]&amp;Rushing[[#This Row],[Season]]</f>
        <v>La'Mical Perine2021</v>
      </c>
    </row>
    <row r="191" spans="1:16">
      <c r="A191">
        <v>2021</v>
      </c>
      <c r="B191" t="s">
        <v>252</v>
      </c>
      <c r="C191" t="s">
        <v>6</v>
      </c>
      <c r="D191">
        <v>29</v>
      </c>
      <c r="E191" t="s">
        <v>91</v>
      </c>
      <c r="F191">
        <v>9</v>
      </c>
      <c r="G191">
        <v>9</v>
      </c>
      <c r="H191">
        <v>8</v>
      </c>
      <c r="I191">
        <v>46</v>
      </c>
      <c r="J191">
        <v>1</v>
      </c>
      <c r="K191">
        <v>1</v>
      </c>
      <c r="L191">
        <v>16</v>
      </c>
      <c r="M191">
        <v>5.8</v>
      </c>
      <c r="N191">
        <v>5.0999999999999996</v>
      </c>
      <c r="O191">
        <v>0</v>
      </c>
      <c r="P191" t="str">
        <f>Rushing[[#This Row],[Player]]&amp;Rushing[[#This Row],[Season]]</f>
        <v>Robert Woods2021</v>
      </c>
    </row>
    <row r="192" spans="1:16">
      <c r="A192">
        <v>2021</v>
      </c>
      <c r="B192" t="s">
        <v>253</v>
      </c>
      <c r="C192" t="s">
        <v>956</v>
      </c>
      <c r="D192">
        <v>26</v>
      </c>
      <c r="E192" t="s">
        <v>91</v>
      </c>
      <c r="F192">
        <v>10</v>
      </c>
      <c r="G192">
        <v>2</v>
      </c>
      <c r="H192">
        <v>7</v>
      </c>
      <c r="I192">
        <v>111</v>
      </c>
      <c r="J192">
        <v>1</v>
      </c>
      <c r="K192">
        <v>3</v>
      </c>
      <c r="L192">
        <v>66</v>
      </c>
      <c r="M192">
        <v>15.9</v>
      </c>
      <c r="N192">
        <v>11.1</v>
      </c>
      <c r="O192">
        <v>1</v>
      </c>
      <c r="P192" t="str">
        <f>Rushing[[#This Row],[Player]]&amp;Rushing[[#This Row],[Season]]</f>
        <v>Jamal Agnew2021</v>
      </c>
    </row>
    <row r="193" spans="1:16">
      <c r="A193">
        <v>2021</v>
      </c>
      <c r="B193" t="s">
        <v>86</v>
      </c>
      <c r="C193" t="s">
        <v>11</v>
      </c>
      <c r="D193">
        <v>29</v>
      </c>
      <c r="E193" t="s">
        <v>3</v>
      </c>
      <c r="F193">
        <v>6</v>
      </c>
      <c r="G193">
        <v>1</v>
      </c>
      <c r="H193">
        <v>7</v>
      </c>
      <c r="I193">
        <v>-1</v>
      </c>
      <c r="J193">
        <v>0</v>
      </c>
      <c r="K193">
        <v>1</v>
      </c>
      <c r="L193">
        <v>3</v>
      </c>
      <c r="M193">
        <v>-0.1</v>
      </c>
      <c r="N193">
        <v>-0.2</v>
      </c>
      <c r="O193">
        <v>1</v>
      </c>
      <c r="P193" t="str">
        <f>Rushing[[#This Row],[Player]]&amp;Rushing[[#This Row],[Season]]</f>
        <v>Brandon Allen2021</v>
      </c>
    </row>
    <row r="194" spans="1:16">
      <c r="A194">
        <v>2021</v>
      </c>
      <c r="B194" t="s">
        <v>739</v>
      </c>
      <c r="C194" t="s">
        <v>53</v>
      </c>
      <c r="D194">
        <v>26</v>
      </c>
      <c r="E194" t="s">
        <v>91</v>
      </c>
      <c r="F194">
        <v>16</v>
      </c>
      <c r="G194">
        <v>1</v>
      </c>
      <c r="H194">
        <v>7</v>
      </c>
      <c r="I194">
        <v>40</v>
      </c>
      <c r="J194">
        <v>2</v>
      </c>
      <c r="K194">
        <v>3</v>
      </c>
      <c r="L194">
        <v>11</v>
      </c>
      <c r="M194">
        <v>5.7</v>
      </c>
      <c r="N194">
        <v>2.5</v>
      </c>
      <c r="O194">
        <v>1</v>
      </c>
      <c r="P194" t="str">
        <f>Rushing[[#This Row],[Player]]&amp;Rushing[[#This Row],[Season]]</f>
        <v>Braxton Berrios2021</v>
      </c>
    </row>
    <row r="195" spans="1:16">
      <c r="A195">
        <v>2021</v>
      </c>
      <c r="B195" t="s">
        <v>857</v>
      </c>
      <c r="C195" t="s">
        <v>11</v>
      </c>
      <c r="D195">
        <v>21</v>
      </c>
      <c r="E195" t="s">
        <v>91</v>
      </c>
      <c r="F195">
        <v>17</v>
      </c>
      <c r="G195">
        <v>17</v>
      </c>
      <c r="H195">
        <v>7</v>
      </c>
      <c r="I195">
        <v>21</v>
      </c>
      <c r="J195">
        <v>0</v>
      </c>
      <c r="K195">
        <v>2</v>
      </c>
      <c r="L195">
        <v>10</v>
      </c>
      <c r="M195">
        <v>3</v>
      </c>
      <c r="N195">
        <v>1.2</v>
      </c>
      <c r="O195">
        <v>2</v>
      </c>
      <c r="P195" t="str">
        <f>Rushing[[#This Row],[Player]]&amp;Rushing[[#This Row],[Season]]</f>
        <v>Ja'Marr Chase2021</v>
      </c>
    </row>
    <row r="196" spans="1:16">
      <c r="A196">
        <v>2021</v>
      </c>
      <c r="B196" t="s">
        <v>861</v>
      </c>
      <c r="C196" t="s">
        <v>43</v>
      </c>
      <c r="D196">
        <v>24</v>
      </c>
      <c r="E196" t="s">
        <v>91</v>
      </c>
      <c r="F196">
        <v>16</v>
      </c>
      <c r="G196">
        <v>7</v>
      </c>
      <c r="H196">
        <v>7</v>
      </c>
      <c r="I196">
        <v>50</v>
      </c>
      <c r="J196">
        <v>0</v>
      </c>
      <c r="K196">
        <v>4</v>
      </c>
      <c r="L196">
        <v>19</v>
      </c>
      <c r="M196">
        <v>7.1</v>
      </c>
      <c r="N196">
        <v>3.1</v>
      </c>
      <c r="O196">
        <v>1</v>
      </c>
      <c r="P196" t="str">
        <f>Rushing[[#This Row],[Player]]&amp;Rushing[[#This Row],[Season]]</f>
        <v>Devin Duvernay2021</v>
      </c>
    </row>
    <row r="197" spans="1:16">
      <c r="A197">
        <v>2021</v>
      </c>
      <c r="B197" t="s">
        <v>254</v>
      </c>
      <c r="C197" t="s">
        <v>42</v>
      </c>
      <c r="D197">
        <v>23</v>
      </c>
      <c r="E197" t="s">
        <v>91</v>
      </c>
      <c r="F197">
        <v>16</v>
      </c>
      <c r="G197">
        <v>2</v>
      </c>
      <c r="H197">
        <v>7</v>
      </c>
      <c r="I197">
        <v>24</v>
      </c>
      <c r="J197">
        <v>0</v>
      </c>
      <c r="K197">
        <v>0</v>
      </c>
      <c r="L197">
        <v>12</v>
      </c>
      <c r="M197">
        <v>3.4</v>
      </c>
      <c r="N197">
        <v>1.5</v>
      </c>
      <c r="O197">
        <v>4</v>
      </c>
      <c r="P197" t="str">
        <f>Rushing[[#This Row],[Player]]&amp;Rushing[[#This Row],[Season]]</f>
        <v>Demetric Felton2021</v>
      </c>
    </row>
    <row r="198" spans="1:16">
      <c r="A198">
        <v>2021</v>
      </c>
      <c r="B198" t="s">
        <v>65</v>
      </c>
      <c r="C198" t="s">
        <v>51</v>
      </c>
      <c r="D198">
        <v>32</v>
      </c>
      <c r="E198" t="s">
        <v>3</v>
      </c>
      <c r="F198">
        <v>6</v>
      </c>
      <c r="G198">
        <v>4</v>
      </c>
      <c r="H198">
        <v>7</v>
      </c>
      <c r="I198">
        <v>33</v>
      </c>
      <c r="J198">
        <v>1</v>
      </c>
      <c r="K198">
        <v>2</v>
      </c>
      <c r="L198">
        <v>13</v>
      </c>
      <c r="M198">
        <v>4.7</v>
      </c>
      <c r="N198">
        <v>5.5</v>
      </c>
      <c r="O198">
        <v>6</v>
      </c>
      <c r="P198" t="str">
        <f>Rushing[[#This Row],[Player]]&amp;Rushing[[#This Row],[Season]]</f>
        <v>Mike Glennon2021</v>
      </c>
    </row>
    <row r="199" spans="1:16">
      <c r="A199">
        <v>2021</v>
      </c>
      <c r="B199" t="s">
        <v>255</v>
      </c>
      <c r="C199" t="s">
        <v>4</v>
      </c>
      <c r="D199">
        <v>24</v>
      </c>
      <c r="E199" t="s">
        <v>91</v>
      </c>
      <c r="F199">
        <v>16</v>
      </c>
      <c r="G199">
        <v>2</v>
      </c>
      <c r="H199">
        <v>7</v>
      </c>
      <c r="I199">
        <v>34</v>
      </c>
      <c r="J199">
        <v>0</v>
      </c>
      <c r="K199">
        <v>2</v>
      </c>
      <c r="L199">
        <v>21</v>
      </c>
      <c r="M199">
        <v>4.9000000000000004</v>
      </c>
      <c r="N199">
        <v>2.1</v>
      </c>
      <c r="O199">
        <v>1</v>
      </c>
      <c r="P199" t="str">
        <f>Rushing[[#This Row],[Player]]&amp;Rushing[[#This Row],[Season]]</f>
        <v>Jalen Guyton2021</v>
      </c>
    </row>
    <row r="200" spans="1:16">
      <c r="A200">
        <v>2021</v>
      </c>
      <c r="B200" t="s">
        <v>256</v>
      </c>
      <c r="C200" t="s">
        <v>35</v>
      </c>
      <c r="D200">
        <v>22</v>
      </c>
      <c r="E200" t="s">
        <v>91</v>
      </c>
      <c r="F200">
        <v>17</v>
      </c>
      <c r="G200">
        <v>9</v>
      </c>
      <c r="H200">
        <v>7</v>
      </c>
      <c r="I200">
        <v>61</v>
      </c>
      <c r="J200">
        <v>1</v>
      </c>
      <c r="K200">
        <v>2</v>
      </c>
      <c r="L200">
        <v>26</v>
      </c>
      <c r="M200">
        <v>8.6999999999999993</v>
      </c>
      <c r="N200">
        <v>3.6</v>
      </c>
      <c r="O200">
        <v>0</v>
      </c>
      <c r="P200" t="str">
        <f>Rushing[[#This Row],[Player]]&amp;Rushing[[#This Row],[Season]]</f>
        <v>Amon-Ra St. Brown2021</v>
      </c>
    </row>
    <row r="201" spans="1:16">
      <c r="A201">
        <v>2021</v>
      </c>
      <c r="B201" t="s">
        <v>78</v>
      </c>
      <c r="C201" t="s">
        <v>49</v>
      </c>
      <c r="D201">
        <v>26</v>
      </c>
      <c r="E201" t="s">
        <v>3</v>
      </c>
      <c r="F201">
        <v>5</v>
      </c>
      <c r="G201">
        <v>1</v>
      </c>
      <c r="H201">
        <v>7</v>
      </c>
      <c r="I201">
        <v>13</v>
      </c>
      <c r="J201">
        <v>0</v>
      </c>
      <c r="K201">
        <v>2</v>
      </c>
      <c r="L201">
        <v>13</v>
      </c>
      <c r="M201">
        <v>1.9</v>
      </c>
      <c r="N201">
        <v>2.6</v>
      </c>
      <c r="O201">
        <v>3</v>
      </c>
      <c r="P201" t="str">
        <f>Rushing[[#This Row],[Player]]&amp;Rushing[[#This Row],[Season]]</f>
        <v>P.J. Walker2021</v>
      </c>
    </row>
    <row r="202" spans="1:16">
      <c r="A202">
        <v>2021</v>
      </c>
      <c r="B202" t="s">
        <v>852</v>
      </c>
      <c r="C202" t="s">
        <v>16</v>
      </c>
      <c r="D202">
        <v>22</v>
      </c>
      <c r="E202" t="s">
        <v>91</v>
      </c>
      <c r="F202">
        <v>17</v>
      </c>
      <c r="G202">
        <v>17</v>
      </c>
      <c r="H202">
        <v>6</v>
      </c>
      <c r="I202">
        <v>14</v>
      </c>
      <c r="J202">
        <v>0</v>
      </c>
      <c r="K202">
        <v>1</v>
      </c>
      <c r="L202">
        <v>11</v>
      </c>
      <c r="M202">
        <v>2.2999999999999998</v>
      </c>
      <c r="N202">
        <v>0.8</v>
      </c>
      <c r="O202">
        <v>1</v>
      </c>
      <c r="P202" t="str">
        <f>Rushing[[#This Row],[Player]]&amp;Rushing[[#This Row],[Season]]</f>
        <v>Justin Jefferson2021</v>
      </c>
    </row>
    <row r="203" spans="1:16">
      <c r="A203">
        <v>2021</v>
      </c>
      <c r="B203" t="s">
        <v>257</v>
      </c>
      <c r="C203" t="s">
        <v>42</v>
      </c>
      <c r="D203">
        <v>29</v>
      </c>
      <c r="E203" t="s">
        <v>91</v>
      </c>
      <c r="F203">
        <v>12</v>
      </c>
      <c r="G203">
        <v>12</v>
      </c>
      <c r="H203">
        <v>6</v>
      </c>
      <c r="I203">
        <v>40</v>
      </c>
      <c r="J203">
        <v>2</v>
      </c>
      <c r="K203">
        <v>4</v>
      </c>
      <c r="L203">
        <v>16</v>
      </c>
      <c r="M203">
        <v>6.7</v>
      </c>
      <c r="N203">
        <v>3.3</v>
      </c>
      <c r="O203">
        <v>3</v>
      </c>
      <c r="P203" t="str">
        <f>Rushing[[#This Row],[Player]]&amp;Rushing[[#This Row],[Season]]</f>
        <v>Jarvis Landry2021</v>
      </c>
    </row>
    <row r="204" spans="1:16">
      <c r="A204">
        <v>2021</v>
      </c>
      <c r="B204" t="s">
        <v>258</v>
      </c>
      <c r="C204" t="s">
        <v>55</v>
      </c>
      <c r="D204">
        <v>24</v>
      </c>
      <c r="E204" t="s">
        <v>91</v>
      </c>
      <c r="F204">
        <v>17</v>
      </c>
      <c r="G204">
        <v>14</v>
      </c>
      <c r="H204">
        <v>6</v>
      </c>
      <c r="I204">
        <v>32</v>
      </c>
      <c r="J204">
        <v>1</v>
      </c>
      <c r="K204">
        <v>2</v>
      </c>
      <c r="L204">
        <v>15</v>
      </c>
      <c r="M204">
        <v>5.3</v>
      </c>
      <c r="N204">
        <v>1.9</v>
      </c>
      <c r="O204">
        <v>0</v>
      </c>
      <c r="P204" t="str">
        <f>Rushing[[#This Row],[Player]]&amp;Rushing[[#This Row],[Season]]</f>
        <v>Darnell Mooney2021</v>
      </c>
    </row>
    <row r="205" spans="1:16">
      <c r="A205">
        <v>2021</v>
      </c>
      <c r="B205" t="s">
        <v>259</v>
      </c>
      <c r="C205" t="s">
        <v>45</v>
      </c>
      <c r="D205">
        <v>24</v>
      </c>
      <c r="E205" t="s">
        <v>109</v>
      </c>
      <c r="F205">
        <v>3</v>
      </c>
      <c r="G205">
        <v>0</v>
      </c>
      <c r="H205">
        <v>6</v>
      </c>
      <c r="I205">
        <v>13</v>
      </c>
      <c r="J205">
        <v>0</v>
      </c>
      <c r="K205">
        <v>1</v>
      </c>
      <c r="L205">
        <v>4</v>
      </c>
      <c r="M205">
        <v>2.2000000000000002</v>
      </c>
      <c r="N205">
        <v>4.3</v>
      </c>
      <c r="O205">
        <v>0</v>
      </c>
      <c r="P205" t="str">
        <f>Rushing[[#This Row],[Player]]&amp;Rushing[[#This Row],[Season]]</f>
        <v>Scottie Phillips2021</v>
      </c>
    </row>
    <row r="206" spans="1:16">
      <c r="A206">
        <v>2021</v>
      </c>
      <c r="B206" t="s">
        <v>260</v>
      </c>
      <c r="C206" t="s">
        <v>42</v>
      </c>
      <c r="D206">
        <v>21</v>
      </c>
      <c r="E206" t="s">
        <v>91</v>
      </c>
      <c r="F206">
        <v>14</v>
      </c>
      <c r="G206">
        <v>2</v>
      </c>
      <c r="H206">
        <v>6</v>
      </c>
      <c r="I206">
        <v>39</v>
      </c>
      <c r="J206">
        <v>0</v>
      </c>
      <c r="K206">
        <v>4</v>
      </c>
      <c r="L206">
        <v>17</v>
      </c>
      <c r="M206">
        <v>6.5</v>
      </c>
      <c r="N206">
        <v>2.8</v>
      </c>
      <c r="O206">
        <v>0</v>
      </c>
      <c r="P206" t="str">
        <f>Rushing[[#This Row],[Player]]&amp;Rushing[[#This Row],[Season]]</f>
        <v>Anthony Schwartz2021</v>
      </c>
    </row>
    <row r="207" spans="1:16">
      <c r="A207">
        <v>2021</v>
      </c>
      <c r="B207" t="s">
        <v>261</v>
      </c>
      <c r="C207" t="s">
        <v>27</v>
      </c>
      <c r="D207">
        <v>26</v>
      </c>
      <c r="E207" t="s">
        <v>3</v>
      </c>
      <c r="F207">
        <v>5</v>
      </c>
      <c r="G207">
        <v>0</v>
      </c>
      <c r="H207">
        <v>6</v>
      </c>
      <c r="I207">
        <v>-6</v>
      </c>
      <c r="J207">
        <v>0</v>
      </c>
      <c r="K207">
        <v>0</v>
      </c>
      <c r="L207">
        <v>-1</v>
      </c>
      <c r="M207">
        <v>-1</v>
      </c>
      <c r="N207">
        <v>-1.2</v>
      </c>
      <c r="O207">
        <v>0</v>
      </c>
      <c r="P207" t="str">
        <f>Rushing[[#This Row],[Player]]&amp;Rushing[[#This Row],[Season]]</f>
        <v>Logan Woodside2021</v>
      </c>
    </row>
    <row r="208" spans="1:16">
      <c r="A208">
        <v>2021</v>
      </c>
      <c r="B208" t="s">
        <v>262</v>
      </c>
      <c r="C208" t="s">
        <v>961</v>
      </c>
      <c r="D208">
        <v>23</v>
      </c>
      <c r="E208" t="s">
        <v>91</v>
      </c>
      <c r="F208">
        <v>17</v>
      </c>
      <c r="G208">
        <v>16</v>
      </c>
      <c r="H208">
        <v>5</v>
      </c>
      <c r="I208">
        <v>17</v>
      </c>
      <c r="J208">
        <v>0</v>
      </c>
      <c r="K208">
        <v>0</v>
      </c>
      <c r="L208">
        <v>8</v>
      </c>
      <c r="M208">
        <v>3.4</v>
      </c>
      <c r="N208">
        <v>1</v>
      </c>
      <c r="O208">
        <v>2</v>
      </c>
      <c r="P208" t="str">
        <f>Rushing[[#This Row],[Player]]&amp;Rushing[[#This Row],[Season]]</f>
        <v>Brandon Aiyuk2021</v>
      </c>
    </row>
    <row r="209" spans="1:16">
      <c r="A209">
        <v>2021</v>
      </c>
      <c r="B209" t="s">
        <v>263</v>
      </c>
      <c r="C209" t="s">
        <v>6</v>
      </c>
      <c r="D209">
        <v>22</v>
      </c>
      <c r="E209" t="s">
        <v>109</v>
      </c>
      <c r="F209">
        <v>1</v>
      </c>
      <c r="G209">
        <v>0</v>
      </c>
      <c r="H209">
        <v>5</v>
      </c>
      <c r="I209">
        <v>3</v>
      </c>
      <c r="J209">
        <v>0</v>
      </c>
      <c r="K209">
        <v>0</v>
      </c>
      <c r="L209">
        <v>2</v>
      </c>
      <c r="M209">
        <v>0.6</v>
      </c>
      <c r="N209">
        <v>3</v>
      </c>
      <c r="O209">
        <v>0</v>
      </c>
      <c r="P209" t="str">
        <f>Rushing[[#This Row],[Player]]&amp;Rushing[[#This Row],[Season]]</f>
        <v>Cam Akers2021</v>
      </c>
    </row>
    <row r="210" spans="1:16">
      <c r="A210">
        <v>2021</v>
      </c>
      <c r="B210" t="s">
        <v>858</v>
      </c>
      <c r="C210" t="s">
        <v>71</v>
      </c>
      <c r="D210">
        <v>29</v>
      </c>
      <c r="E210" t="s">
        <v>91</v>
      </c>
      <c r="F210">
        <v>15</v>
      </c>
      <c r="G210">
        <v>0</v>
      </c>
      <c r="H210">
        <v>5</v>
      </c>
      <c r="I210">
        <v>33</v>
      </c>
      <c r="J210">
        <v>0</v>
      </c>
      <c r="K210">
        <v>2</v>
      </c>
      <c r="L210">
        <v>13</v>
      </c>
      <c r="M210">
        <v>6.6</v>
      </c>
      <c r="N210">
        <v>2.2000000000000002</v>
      </c>
      <c r="O210">
        <v>3</v>
      </c>
      <c r="P210" t="str">
        <f>Rushing[[#This Row],[Player]]&amp;Rushing[[#This Row],[Season]]</f>
        <v>Jakeem Grant2021</v>
      </c>
    </row>
    <row r="211" spans="1:16">
      <c r="A211">
        <v>2021</v>
      </c>
      <c r="B211" t="s">
        <v>264</v>
      </c>
      <c r="C211" t="s">
        <v>960</v>
      </c>
      <c r="D211">
        <v>24</v>
      </c>
      <c r="E211" t="s">
        <v>91</v>
      </c>
      <c r="F211">
        <v>13</v>
      </c>
      <c r="G211">
        <v>1</v>
      </c>
      <c r="H211">
        <v>5</v>
      </c>
      <c r="I211">
        <v>41</v>
      </c>
      <c r="J211">
        <v>0</v>
      </c>
      <c r="K211">
        <v>1</v>
      </c>
      <c r="L211">
        <v>22</v>
      </c>
      <c r="M211">
        <v>8.1999999999999993</v>
      </c>
      <c r="N211">
        <v>3.2</v>
      </c>
      <c r="O211">
        <v>2</v>
      </c>
      <c r="P211" t="str">
        <f>Rushing[[#This Row],[Player]]&amp;Rushing[[#This Row],[Season]]</f>
        <v>Deonte Harty2021</v>
      </c>
    </row>
    <row r="212" spans="1:16">
      <c r="A212">
        <v>2021</v>
      </c>
      <c r="B212" t="s">
        <v>265</v>
      </c>
      <c r="C212" t="s">
        <v>6</v>
      </c>
      <c r="D212">
        <v>25</v>
      </c>
      <c r="E212" t="s">
        <v>109</v>
      </c>
      <c r="F212">
        <v>10</v>
      </c>
      <c r="G212">
        <v>0</v>
      </c>
      <c r="H212">
        <v>5</v>
      </c>
      <c r="I212">
        <v>11</v>
      </c>
      <c r="J212">
        <v>0</v>
      </c>
      <c r="K212">
        <v>0</v>
      </c>
      <c r="L212">
        <v>4</v>
      </c>
      <c r="M212">
        <v>2.2000000000000002</v>
      </c>
      <c r="N212">
        <v>1.1000000000000001</v>
      </c>
      <c r="O212">
        <v>0</v>
      </c>
      <c r="P212" t="str">
        <f>Rushing[[#This Row],[Player]]&amp;Rushing[[#This Row],[Season]]</f>
        <v>Buddy Howell2021</v>
      </c>
    </row>
    <row r="213" spans="1:16">
      <c r="A213">
        <v>2021</v>
      </c>
      <c r="B213" t="s">
        <v>693</v>
      </c>
      <c r="C213" t="s">
        <v>25</v>
      </c>
      <c r="D213">
        <v>25</v>
      </c>
      <c r="E213" t="s">
        <v>91</v>
      </c>
      <c r="F213">
        <v>16</v>
      </c>
      <c r="G213">
        <v>14</v>
      </c>
      <c r="H213">
        <v>5</v>
      </c>
      <c r="I213">
        <v>53</v>
      </c>
      <c r="J213">
        <v>0</v>
      </c>
      <c r="K213">
        <v>2</v>
      </c>
      <c r="L213">
        <v>25</v>
      </c>
      <c r="M213">
        <v>10.6</v>
      </c>
      <c r="N213">
        <v>3.3</v>
      </c>
      <c r="O213">
        <v>2</v>
      </c>
      <c r="P213" t="str">
        <f>Rushing[[#This Row],[Player]]&amp;Rushing[[#This Row],[Season]]</f>
        <v>Diontae Johnson2021</v>
      </c>
    </row>
    <row r="214" spans="1:16">
      <c r="A214">
        <v>2021</v>
      </c>
      <c r="B214" t="s">
        <v>266</v>
      </c>
      <c r="C214" t="s">
        <v>53</v>
      </c>
      <c r="D214">
        <v>21</v>
      </c>
      <c r="E214" t="s">
        <v>91</v>
      </c>
      <c r="F214">
        <v>11</v>
      </c>
      <c r="G214">
        <v>6</v>
      </c>
      <c r="H214">
        <v>5</v>
      </c>
      <c r="I214">
        <v>54</v>
      </c>
      <c r="J214">
        <v>1</v>
      </c>
      <c r="K214">
        <v>3</v>
      </c>
      <c r="L214">
        <v>19</v>
      </c>
      <c r="M214">
        <v>10.8</v>
      </c>
      <c r="N214">
        <v>4.9000000000000004</v>
      </c>
      <c r="O214">
        <v>0</v>
      </c>
      <c r="P214" t="str">
        <f>Rushing[[#This Row],[Player]]&amp;Rushing[[#This Row],[Season]]</f>
        <v>Elijah Moore2021</v>
      </c>
    </row>
    <row r="215" spans="1:16">
      <c r="A215">
        <v>2021</v>
      </c>
      <c r="B215" t="s">
        <v>267</v>
      </c>
      <c r="C215" t="s">
        <v>31</v>
      </c>
      <c r="D215">
        <v>24</v>
      </c>
      <c r="E215" t="s">
        <v>91</v>
      </c>
      <c r="F215">
        <v>17</v>
      </c>
      <c r="G215">
        <v>17</v>
      </c>
      <c r="H215">
        <v>5</v>
      </c>
      <c r="I215">
        <v>44</v>
      </c>
      <c r="J215">
        <v>0</v>
      </c>
      <c r="K215">
        <v>1</v>
      </c>
      <c r="L215">
        <v>25</v>
      </c>
      <c r="M215">
        <v>8.8000000000000007</v>
      </c>
      <c r="N215">
        <v>2.6</v>
      </c>
      <c r="O215">
        <v>1</v>
      </c>
      <c r="P215" t="str">
        <f>Rushing[[#This Row],[Player]]&amp;Rushing[[#This Row],[Season]]</f>
        <v>Michael Pittman Jr.2021</v>
      </c>
    </row>
    <row r="216" spans="1:16">
      <c r="A216">
        <v>2021</v>
      </c>
      <c r="B216" t="s">
        <v>80</v>
      </c>
      <c r="C216" t="s">
        <v>25</v>
      </c>
      <c r="D216">
        <v>26</v>
      </c>
      <c r="E216" t="s">
        <v>3</v>
      </c>
      <c r="F216">
        <v>2</v>
      </c>
      <c r="G216">
        <v>1</v>
      </c>
      <c r="H216">
        <v>5</v>
      </c>
      <c r="I216">
        <v>53</v>
      </c>
      <c r="J216">
        <v>0</v>
      </c>
      <c r="K216">
        <v>3</v>
      </c>
      <c r="L216">
        <v>26</v>
      </c>
      <c r="M216">
        <v>10.6</v>
      </c>
      <c r="N216">
        <v>26.5</v>
      </c>
      <c r="O216">
        <v>1</v>
      </c>
      <c r="P216" t="str">
        <f>Rushing[[#This Row],[Player]]&amp;Rushing[[#This Row],[Season]]</f>
        <v>Mason Rudolph2021</v>
      </c>
    </row>
    <row r="217" spans="1:16">
      <c r="A217">
        <v>2021</v>
      </c>
      <c r="B217" t="s">
        <v>268</v>
      </c>
      <c r="C217" t="s">
        <v>45</v>
      </c>
      <c r="D217">
        <v>25</v>
      </c>
      <c r="E217" t="s">
        <v>109</v>
      </c>
      <c r="F217">
        <v>3</v>
      </c>
      <c r="G217">
        <v>0</v>
      </c>
      <c r="H217">
        <v>5</v>
      </c>
      <c r="I217">
        <v>9</v>
      </c>
      <c r="J217">
        <v>0</v>
      </c>
      <c r="K217">
        <v>0</v>
      </c>
      <c r="L217">
        <v>3</v>
      </c>
      <c r="M217">
        <v>1.8</v>
      </c>
      <c r="N217">
        <v>3</v>
      </c>
      <c r="O217">
        <v>0</v>
      </c>
      <c r="P217" t="str">
        <f>Rushing[[#This Row],[Player]]&amp;Rushing[[#This Row],[Season]]</f>
        <v>Jaylen Samuels2021</v>
      </c>
    </row>
    <row r="218" spans="1:16">
      <c r="A218">
        <v>2021</v>
      </c>
      <c r="B218" t="s">
        <v>269</v>
      </c>
      <c r="C218" t="s">
        <v>270</v>
      </c>
      <c r="D218">
        <v>24</v>
      </c>
      <c r="E218" t="s">
        <v>109</v>
      </c>
      <c r="F218">
        <v>7</v>
      </c>
      <c r="G218">
        <v>0</v>
      </c>
      <c r="H218">
        <v>5</v>
      </c>
      <c r="I218">
        <v>11</v>
      </c>
      <c r="J218">
        <v>0</v>
      </c>
      <c r="K218">
        <v>1</v>
      </c>
      <c r="L218">
        <v>3</v>
      </c>
      <c r="M218">
        <v>2.2000000000000002</v>
      </c>
      <c r="N218">
        <v>1.6</v>
      </c>
      <c r="O218">
        <v>0</v>
      </c>
      <c r="P218" t="str">
        <f>Rushing[[#This Row],[Player]]&amp;Rushing[[#This Row],[Season]]</f>
        <v>Mekhi Sargent2021</v>
      </c>
    </row>
    <row r="219" spans="1:16">
      <c r="A219">
        <v>2021</v>
      </c>
      <c r="B219" t="s">
        <v>271</v>
      </c>
      <c r="C219" t="s">
        <v>33</v>
      </c>
      <c r="D219">
        <v>27</v>
      </c>
      <c r="E219" t="s">
        <v>109</v>
      </c>
      <c r="F219">
        <v>3</v>
      </c>
      <c r="G219">
        <v>0</v>
      </c>
      <c r="H219">
        <v>5</v>
      </c>
      <c r="I219">
        <v>25</v>
      </c>
      <c r="J219">
        <v>0</v>
      </c>
      <c r="K219">
        <v>2</v>
      </c>
      <c r="L219">
        <v>13</v>
      </c>
      <c r="M219">
        <v>5</v>
      </c>
      <c r="N219">
        <v>8.3000000000000007</v>
      </c>
      <c r="O219">
        <v>0</v>
      </c>
      <c r="P219" t="str">
        <f>Rushing[[#This Row],[Player]]&amp;Rushing[[#This Row],[Season]]</f>
        <v>Wendell Smallwood2021</v>
      </c>
    </row>
    <row r="220" spans="1:16">
      <c r="A220">
        <v>2021</v>
      </c>
      <c r="B220" t="s">
        <v>272</v>
      </c>
      <c r="C220" t="s">
        <v>38</v>
      </c>
      <c r="D220">
        <v>23</v>
      </c>
      <c r="E220" t="s">
        <v>91</v>
      </c>
      <c r="F220">
        <v>17</v>
      </c>
      <c r="G220">
        <v>8</v>
      </c>
      <c r="H220">
        <v>5</v>
      </c>
      <c r="I220">
        <v>32</v>
      </c>
      <c r="J220">
        <v>0</v>
      </c>
      <c r="K220">
        <v>2</v>
      </c>
      <c r="L220">
        <v>11</v>
      </c>
      <c r="M220">
        <v>6.4</v>
      </c>
      <c r="N220">
        <v>1.9</v>
      </c>
      <c r="O220">
        <v>1</v>
      </c>
      <c r="P220" t="str">
        <f>Rushing[[#This Row],[Player]]&amp;Rushing[[#This Row],[Season]]</f>
        <v>Freddie Swain2021</v>
      </c>
    </row>
    <row r="221" spans="1:16">
      <c r="A221">
        <v>2021</v>
      </c>
      <c r="B221" t="s">
        <v>64</v>
      </c>
      <c r="C221" t="s">
        <v>53</v>
      </c>
      <c r="D221">
        <v>26</v>
      </c>
      <c r="E221" t="s">
        <v>3</v>
      </c>
      <c r="F221">
        <v>4</v>
      </c>
      <c r="G221">
        <v>3</v>
      </c>
      <c r="H221">
        <v>5</v>
      </c>
      <c r="I221">
        <v>-1</v>
      </c>
      <c r="J221">
        <v>0</v>
      </c>
      <c r="K221">
        <v>2</v>
      </c>
      <c r="L221">
        <v>2</v>
      </c>
      <c r="M221">
        <v>-0.2</v>
      </c>
      <c r="N221">
        <v>-0.3</v>
      </c>
      <c r="O221">
        <v>0</v>
      </c>
      <c r="P221" t="str">
        <f>Rushing[[#This Row],[Player]]&amp;Rushing[[#This Row],[Season]]</f>
        <v>Mike White2021</v>
      </c>
    </row>
    <row r="222" spans="1:16">
      <c r="A222">
        <v>2021</v>
      </c>
      <c r="B222" t="s">
        <v>273</v>
      </c>
      <c r="C222" t="s">
        <v>608</v>
      </c>
      <c r="D222">
        <v>32</v>
      </c>
      <c r="E222" t="s">
        <v>109</v>
      </c>
      <c r="F222">
        <v>3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 t="str">
        <f>Rushing[[#This Row],[Player]]&amp;Rushing[[#This Row],[Season]]</f>
        <v>Kenjon Barner2021</v>
      </c>
    </row>
    <row r="223" spans="1:16">
      <c r="A223">
        <v>2021</v>
      </c>
      <c r="B223" t="s">
        <v>274</v>
      </c>
      <c r="C223" t="s">
        <v>957</v>
      </c>
      <c r="D223">
        <v>30</v>
      </c>
      <c r="E223" t="s">
        <v>126</v>
      </c>
      <c r="F223">
        <v>16</v>
      </c>
      <c r="G223">
        <v>5</v>
      </c>
      <c r="H223">
        <v>4</v>
      </c>
      <c r="I223">
        <v>10</v>
      </c>
      <c r="J223">
        <v>0</v>
      </c>
      <c r="K223">
        <v>4</v>
      </c>
      <c r="L223">
        <v>3</v>
      </c>
      <c r="M223">
        <v>2.5</v>
      </c>
      <c r="N223">
        <v>0.6</v>
      </c>
      <c r="O223">
        <v>0</v>
      </c>
      <c r="P223" t="str">
        <f>Rushing[[#This Row],[Player]]&amp;Rushing[[#This Row],[Season]]</f>
        <v>Blake Bell2021</v>
      </c>
    </row>
    <row r="224" spans="1:16">
      <c r="A224">
        <v>2021</v>
      </c>
      <c r="B224" t="s">
        <v>275</v>
      </c>
      <c r="C224" t="s">
        <v>40</v>
      </c>
      <c r="D224">
        <v>26</v>
      </c>
      <c r="E224" t="s">
        <v>109</v>
      </c>
      <c r="F224">
        <v>8</v>
      </c>
      <c r="G224">
        <v>0</v>
      </c>
      <c r="H224">
        <v>4</v>
      </c>
      <c r="I224">
        <v>35</v>
      </c>
      <c r="J224">
        <v>0</v>
      </c>
      <c r="K224">
        <v>2</v>
      </c>
      <c r="L224">
        <v>16</v>
      </c>
      <c r="M224">
        <v>8.8000000000000007</v>
      </c>
      <c r="N224">
        <v>4.4000000000000004</v>
      </c>
      <c r="O224">
        <v>0</v>
      </c>
      <c r="P224" t="str">
        <f>Rushing[[#This Row],[Player]]&amp;Rushing[[#This Row],[Season]]</f>
        <v>Mike Boone2021</v>
      </c>
    </row>
    <row r="225" spans="1:16">
      <c r="A225">
        <v>2021</v>
      </c>
      <c r="B225" t="s">
        <v>276</v>
      </c>
      <c r="C225" t="s">
        <v>38</v>
      </c>
      <c r="D225">
        <v>24</v>
      </c>
      <c r="E225" t="s">
        <v>91</v>
      </c>
      <c r="F225">
        <v>10</v>
      </c>
      <c r="G225">
        <v>0</v>
      </c>
      <c r="H225">
        <v>4</v>
      </c>
      <c r="I225">
        <v>59</v>
      </c>
      <c r="J225">
        <v>0</v>
      </c>
      <c r="K225">
        <v>2</v>
      </c>
      <c r="L225">
        <v>30</v>
      </c>
      <c r="M225">
        <v>14.8</v>
      </c>
      <c r="N225">
        <v>5.9</v>
      </c>
      <c r="O225">
        <v>0</v>
      </c>
      <c r="P225" t="str">
        <f>Rushing[[#This Row],[Player]]&amp;Rushing[[#This Row],[Season]]</f>
        <v>D'Wayne Eskridge2021</v>
      </c>
    </row>
    <row r="226" spans="1:16">
      <c r="A226">
        <v>2021</v>
      </c>
      <c r="B226" t="s">
        <v>81</v>
      </c>
      <c r="C226" t="s">
        <v>55</v>
      </c>
      <c r="D226">
        <v>32</v>
      </c>
      <c r="E226" t="s">
        <v>3</v>
      </c>
      <c r="F226">
        <v>1</v>
      </c>
      <c r="G226">
        <v>1</v>
      </c>
      <c r="H226">
        <v>4</v>
      </c>
      <c r="I226">
        <v>8</v>
      </c>
      <c r="J226">
        <v>0</v>
      </c>
      <c r="K226">
        <v>1</v>
      </c>
      <c r="L226">
        <v>8</v>
      </c>
      <c r="M226">
        <v>2</v>
      </c>
      <c r="N226">
        <v>8</v>
      </c>
      <c r="O226">
        <v>1</v>
      </c>
      <c r="P226" t="str">
        <f>Rushing[[#This Row],[Player]]&amp;Rushing[[#This Row],[Season]]</f>
        <v>Nick Foles2021</v>
      </c>
    </row>
    <row r="227" spans="1:16">
      <c r="A227">
        <v>2021</v>
      </c>
      <c r="B227" t="s">
        <v>277</v>
      </c>
      <c r="C227" t="s">
        <v>608</v>
      </c>
      <c r="D227">
        <v>25</v>
      </c>
      <c r="E227" t="s">
        <v>91</v>
      </c>
      <c r="F227">
        <v>14</v>
      </c>
      <c r="G227">
        <v>14</v>
      </c>
      <c r="H227">
        <v>4</v>
      </c>
      <c r="I227">
        <v>21</v>
      </c>
      <c r="J227">
        <v>1</v>
      </c>
      <c r="K227">
        <v>4</v>
      </c>
      <c r="L227">
        <v>9</v>
      </c>
      <c r="M227">
        <v>5.3</v>
      </c>
      <c r="N227">
        <v>1.5</v>
      </c>
      <c r="O227">
        <v>2</v>
      </c>
      <c r="P227" t="str">
        <f>Rushing[[#This Row],[Player]]&amp;Rushing[[#This Row],[Season]]</f>
        <v>Chris Godwin2021</v>
      </c>
    </row>
    <row r="228" spans="1:16">
      <c r="A228">
        <v>2021</v>
      </c>
      <c r="B228" t="s">
        <v>278</v>
      </c>
      <c r="C228" t="s">
        <v>13</v>
      </c>
      <c r="D228">
        <v>24</v>
      </c>
      <c r="E228" t="s">
        <v>109</v>
      </c>
      <c r="F228">
        <v>3</v>
      </c>
      <c r="G228">
        <v>0</v>
      </c>
      <c r="H228">
        <v>4</v>
      </c>
      <c r="I228">
        <v>29</v>
      </c>
      <c r="J228">
        <v>1</v>
      </c>
      <c r="K228">
        <v>1</v>
      </c>
      <c r="L228">
        <v>22</v>
      </c>
      <c r="M228">
        <v>7.3</v>
      </c>
      <c r="N228">
        <v>9.6999999999999993</v>
      </c>
      <c r="O228">
        <v>0</v>
      </c>
      <c r="P228" t="str">
        <f>Rushing[[#This Row],[Player]]&amp;Rushing[[#This Row],[Season]]</f>
        <v>JaQuan Hardy2021</v>
      </c>
    </row>
    <row r="229" spans="1:16">
      <c r="A229">
        <v>2021</v>
      </c>
      <c r="B229" t="s">
        <v>696</v>
      </c>
      <c r="C229" t="s">
        <v>6</v>
      </c>
      <c r="D229">
        <v>28</v>
      </c>
      <c r="E229" t="s">
        <v>91</v>
      </c>
      <c r="F229">
        <v>17</v>
      </c>
      <c r="G229">
        <v>17</v>
      </c>
      <c r="H229">
        <v>4</v>
      </c>
      <c r="I229">
        <v>18</v>
      </c>
      <c r="J229">
        <v>0</v>
      </c>
      <c r="K229">
        <v>1</v>
      </c>
      <c r="L229">
        <v>18</v>
      </c>
      <c r="M229">
        <v>4.5</v>
      </c>
      <c r="N229">
        <v>1.1000000000000001</v>
      </c>
      <c r="O229">
        <v>0</v>
      </c>
      <c r="P229" t="str">
        <f>Rushing[[#This Row],[Player]]&amp;Rushing[[#This Row],[Season]]</f>
        <v>Cooper Kupp2021</v>
      </c>
    </row>
    <row r="230" spans="1:16">
      <c r="A230">
        <v>2021</v>
      </c>
      <c r="B230" t="s">
        <v>279</v>
      </c>
      <c r="C230" t="s">
        <v>35</v>
      </c>
      <c r="D230">
        <v>27</v>
      </c>
      <c r="E230" t="s">
        <v>91</v>
      </c>
      <c r="F230">
        <v>16</v>
      </c>
      <c r="G230">
        <v>14</v>
      </c>
      <c r="H230">
        <v>4</v>
      </c>
      <c r="I230">
        <v>28</v>
      </c>
      <c r="J230">
        <v>0</v>
      </c>
      <c r="K230">
        <v>2</v>
      </c>
      <c r="L230">
        <v>13</v>
      </c>
      <c r="M230">
        <v>7</v>
      </c>
      <c r="N230">
        <v>1.8</v>
      </c>
      <c r="O230">
        <v>0</v>
      </c>
      <c r="P230" t="str">
        <f>Rushing[[#This Row],[Player]]&amp;Rushing[[#This Row],[Season]]</f>
        <v>Kalif Raymond2021</v>
      </c>
    </row>
    <row r="231" spans="1:16">
      <c r="A231">
        <v>2021</v>
      </c>
      <c r="B231" t="s">
        <v>280</v>
      </c>
      <c r="C231" t="s">
        <v>33</v>
      </c>
      <c r="D231">
        <v>25</v>
      </c>
      <c r="E231" t="s">
        <v>91</v>
      </c>
      <c r="F231">
        <v>5</v>
      </c>
      <c r="G231">
        <v>1</v>
      </c>
      <c r="H231">
        <v>4</v>
      </c>
      <c r="I231">
        <v>11</v>
      </c>
      <c r="J231">
        <v>0</v>
      </c>
      <c r="K231">
        <v>0</v>
      </c>
      <c r="L231">
        <v>8</v>
      </c>
      <c r="M231">
        <v>2.8</v>
      </c>
      <c r="N231">
        <v>2.2000000000000002</v>
      </c>
      <c r="O231">
        <v>0</v>
      </c>
      <c r="P231" t="str">
        <f>Rushing[[#This Row],[Player]]&amp;Rushing[[#This Row],[Season]]</f>
        <v>Curtis Samuel2021</v>
      </c>
    </row>
    <row r="232" spans="1:16">
      <c r="A232">
        <v>2021</v>
      </c>
      <c r="B232" t="s">
        <v>281</v>
      </c>
      <c r="C232" t="s">
        <v>960</v>
      </c>
      <c r="D232">
        <v>27</v>
      </c>
      <c r="E232" t="s">
        <v>109</v>
      </c>
      <c r="F232">
        <v>14</v>
      </c>
      <c r="G232">
        <v>0</v>
      </c>
      <c r="H232">
        <v>4</v>
      </c>
      <c r="I232">
        <v>16</v>
      </c>
      <c r="J232">
        <v>0</v>
      </c>
      <c r="K232">
        <v>0</v>
      </c>
      <c r="L232">
        <v>5</v>
      </c>
      <c r="M232">
        <v>4</v>
      </c>
      <c r="N232">
        <v>1.1000000000000001</v>
      </c>
      <c r="O232">
        <v>0</v>
      </c>
      <c r="P232" t="str">
        <f>Rushing[[#This Row],[Player]]&amp;Rushing[[#This Row],[Season]]</f>
        <v>Dwayne Washington2021</v>
      </c>
    </row>
    <row r="233" spans="1:16">
      <c r="A233">
        <v>2021</v>
      </c>
      <c r="B233" t="s">
        <v>131</v>
      </c>
      <c r="C233" t="s">
        <v>47</v>
      </c>
      <c r="D233">
        <v>29</v>
      </c>
      <c r="E233" t="s">
        <v>91</v>
      </c>
      <c r="F233">
        <v>14</v>
      </c>
      <c r="G233">
        <v>5</v>
      </c>
      <c r="H233">
        <v>4</v>
      </c>
      <c r="I233">
        <v>17</v>
      </c>
      <c r="J233">
        <v>0</v>
      </c>
      <c r="K233">
        <v>1</v>
      </c>
      <c r="L233">
        <v>14</v>
      </c>
      <c r="M233">
        <v>4.3</v>
      </c>
      <c r="N233">
        <v>1.2</v>
      </c>
      <c r="O233">
        <v>0</v>
      </c>
      <c r="P233" t="str">
        <f>Rushing[[#This Row],[Player]]&amp;Rushing[[#This Row],[Season]]</f>
        <v>Albert Wilson2021</v>
      </c>
    </row>
    <row r="234" spans="1:16">
      <c r="A234">
        <v>2021</v>
      </c>
      <c r="B234" t="s">
        <v>282</v>
      </c>
      <c r="C234" t="s">
        <v>959</v>
      </c>
      <c r="D234">
        <v>28</v>
      </c>
      <c r="E234" t="s">
        <v>91</v>
      </c>
      <c r="F234">
        <v>15</v>
      </c>
      <c r="G234">
        <v>13</v>
      </c>
      <c r="H234">
        <v>3</v>
      </c>
      <c r="I234">
        <v>11</v>
      </c>
      <c r="J234">
        <v>0</v>
      </c>
      <c r="K234">
        <v>0</v>
      </c>
      <c r="L234">
        <v>6</v>
      </c>
      <c r="M234">
        <v>3.7</v>
      </c>
      <c r="N234">
        <v>0.7</v>
      </c>
      <c r="O234">
        <v>0</v>
      </c>
      <c r="P234" t="str">
        <f>Rushing[[#This Row],[Player]]&amp;Rushing[[#This Row],[Season]]</f>
        <v>Nelson Agholor2021</v>
      </c>
    </row>
    <row r="235" spans="1:16">
      <c r="A235">
        <v>2021</v>
      </c>
      <c r="B235" t="s">
        <v>283</v>
      </c>
      <c r="C235" t="s">
        <v>49</v>
      </c>
      <c r="D235">
        <v>28</v>
      </c>
      <c r="E235" t="s">
        <v>91</v>
      </c>
      <c r="F235">
        <v>17</v>
      </c>
      <c r="G235">
        <v>16</v>
      </c>
      <c r="H235">
        <v>3</v>
      </c>
      <c r="I235">
        <v>36</v>
      </c>
      <c r="J235">
        <v>0</v>
      </c>
      <c r="K235">
        <v>1</v>
      </c>
      <c r="L235">
        <v>30</v>
      </c>
      <c r="M235">
        <v>12</v>
      </c>
      <c r="N235">
        <v>2.1</v>
      </c>
      <c r="O235">
        <v>0</v>
      </c>
      <c r="P235" t="str">
        <f>Rushing[[#This Row],[Player]]&amp;Rushing[[#This Row],[Season]]</f>
        <v>Chosen Anderson2021</v>
      </c>
    </row>
    <row r="236" spans="1:16">
      <c r="A236">
        <v>2021</v>
      </c>
      <c r="B236" t="s">
        <v>284</v>
      </c>
      <c r="C236" t="s">
        <v>956</v>
      </c>
      <c r="D236">
        <v>31</v>
      </c>
      <c r="E236" t="s">
        <v>91</v>
      </c>
      <c r="F236">
        <v>13</v>
      </c>
      <c r="G236">
        <v>3</v>
      </c>
      <c r="H236">
        <v>3</v>
      </c>
      <c r="I236">
        <v>21</v>
      </c>
      <c r="J236">
        <v>0</v>
      </c>
      <c r="K236">
        <v>1</v>
      </c>
      <c r="L236">
        <v>8</v>
      </c>
      <c r="M236">
        <v>7</v>
      </c>
      <c r="N236">
        <v>1.6</v>
      </c>
      <c r="O236">
        <v>1</v>
      </c>
      <c r="P236" t="str">
        <f>Rushing[[#This Row],[Player]]&amp;Rushing[[#This Row],[Season]]</f>
        <v>Tavon Austin2021</v>
      </c>
    </row>
    <row r="237" spans="1:16">
      <c r="A237">
        <v>2021</v>
      </c>
      <c r="B237" t="s">
        <v>285</v>
      </c>
      <c r="C237" t="s">
        <v>27</v>
      </c>
      <c r="D237">
        <v>25</v>
      </c>
      <c r="E237" t="s">
        <v>109</v>
      </c>
      <c r="F237">
        <v>11</v>
      </c>
      <c r="G237">
        <v>3</v>
      </c>
      <c r="H237">
        <v>3</v>
      </c>
      <c r="I237">
        <v>6</v>
      </c>
      <c r="J237">
        <v>0</v>
      </c>
      <c r="K237">
        <v>1</v>
      </c>
      <c r="L237">
        <v>3</v>
      </c>
      <c r="M237">
        <v>2</v>
      </c>
      <c r="N237">
        <v>0.5</v>
      </c>
      <c r="O237">
        <v>1</v>
      </c>
      <c r="P237" t="str">
        <f>Rushing[[#This Row],[Player]]&amp;Rushing[[#This Row],[Season]]</f>
        <v>Khari Blasingame2021</v>
      </c>
    </row>
    <row r="238" spans="1:16">
      <c r="A238">
        <v>2021</v>
      </c>
      <c r="B238" t="s">
        <v>88</v>
      </c>
      <c r="C238" t="s">
        <v>960</v>
      </c>
      <c r="D238">
        <v>23</v>
      </c>
      <c r="E238" t="s">
        <v>3</v>
      </c>
      <c r="F238">
        <v>1</v>
      </c>
      <c r="G238">
        <v>1</v>
      </c>
      <c r="H238">
        <v>3</v>
      </c>
      <c r="I238">
        <v>6</v>
      </c>
      <c r="J238">
        <v>0</v>
      </c>
      <c r="K238">
        <v>1</v>
      </c>
      <c r="L238">
        <v>3</v>
      </c>
      <c r="M238">
        <v>2</v>
      </c>
      <c r="N238">
        <v>6</v>
      </c>
      <c r="O238">
        <v>0</v>
      </c>
      <c r="P238" t="str">
        <f>Rushing[[#This Row],[Player]]&amp;Rushing[[#This Row],[Season]]</f>
        <v>Ian Book2021</v>
      </c>
    </row>
    <row r="239" spans="1:16">
      <c r="A239">
        <v>2021</v>
      </c>
      <c r="B239" t="s">
        <v>286</v>
      </c>
      <c r="C239" t="s">
        <v>71</v>
      </c>
      <c r="D239">
        <v>27</v>
      </c>
      <c r="E239" t="s">
        <v>109</v>
      </c>
      <c r="F239">
        <v>12</v>
      </c>
      <c r="G239">
        <v>0</v>
      </c>
      <c r="H239">
        <v>3</v>
      </c>
      <c r="I239">
        <v>4</v>
      </c>
      <c r="J239">
        <v>0</v>
      </c>
      <c r="K239">
        <v>0</v>
      </c>
      <c r="L239">
        <v>3</v>
      </c>
      <c r="M239">
        <v>1.3</v>
      </c>
      <c r="N239">
        <v>0.3</v>
      </c>
      <c r="O239">
        <v>1</v>
      </c>
      <c r="P239" t="str">
        <f>Rushing[[#This Row],[Player]]&amp;Rushing[[#This Row],[Season]]</f>
        <v>Trenton Cannon2021</v>
      </c>
    </row>
    <row r="240" spans="1:16">
      <c r="A240">
        <v>2021</v>
      </c>
      <c r="B240" t="s">
        <v>287</v>
      </c>
      <c r="C240" t="s">
        <v>40</v>
      </c>
      <c r="D240">
        <v>24</v>
      </c>
      <c r="E240" t="s">
        <v>109</v>
      </c>
      <c r="F240">
        <v>12</v>
      </c>
      <c r="G240">
        <v>0</v>
      </c>
      <c r="H240">
        <v>3</v>
      </c>
      <c r="I240">
        <v>7</v>
      </c>
      <c r="J240">
        <v>0</v>
      </c>
      <c r="K240">
        <v>0</v>
      </c>
      <c r="L240">
        <v>6</v>
      </c>
      <c r="M240">
        <v>2.2999999999999998</v>
      </c>
      <c r="N240">
        <v>0.6</v>
      </c>
      <c r="O240">
        <v>0</v>
      </c>
      <c r="P240" t="str">
        <f>Rushing[[#This Row],[Player]]&amp;Rushing[[#This Row],[Season]]</f>
        <v>Damarea Crockett2021</v>
      </c>
    </row>
    <row r="241" spans="1:16">
      <c r="A241">
        <v>2021</v>
      </c>
      <c r="B241" t="s">
        <v>288</v>
      </c>
      <c r="C241" t="s">
        <v>31</v>
      </c>
      <c r="D241">
        <v>24</v>
      </c>
      <c r="E241" t="s">
        <v>91</v>
      </c>
      <c r="F241">
        <v>17</v>
      </c>
      <c r="G241">
        <v>1</v>
      </c>
      <c r="H241">
        <v>3</v>
      </c>
      <c r="I241">
        <v>32</v>
      </c>
      <c r="J241">
        <v>0</v>
      </c>
      <c r="K241">
        <v>1</v>
      </c>
      <c r="L241">
        <v>37</v>
      </c>
      <c r="M241">
        <v>10.7</v>
      </c>
      <c r="N241">
        <v>1.9</v>
      </c>
      <c r="O241">
        <v>0</v>
      </c>
      <c r="P241" t="str">
        <f>Rushing[[#This Row],[Player]]&amp;Rushing[[#This Row],[Season]]</f>
        <v>Ashton Dulin2021</v>
      </c>
    </row>
    <row r="242" spans="1:16">
      <c r="A242">
        <v>2021</v>
      </c>
      <c r="B242" t="s">
        <v>289</v>
      </c>
      <c r="C242" t="s">
        <v>31</v>
      </c>
      <c r="D242">
        <v>23</v>
      </c>
      <c r="E242" t="s">
        <v>3</v>
      </c>
      <c r="F242">
        <v>3</v>
      </c>
      <c r="G242">
        <v>0</v>
      </c>
      <c r="H242">
        <v>3</v>
      </c>
      <c r="I242">
        <v>9</v>
      </c>
      <c r="J242">
        <v>0</v>
      </c>
      <c r="K242">
        <v>1</v>
      </c>
      <c r="L242">
        <v>9</v>
      </c>
      <c r="M242">
        <v>3</v>
      </c>
      <c r="N242">
        <v>3</v>
      </c>
      <c r="O242">
        <v>0</v>
      </c>
      <c r="P242" t="str">
        <f>Rushing[[#This Row],[Player]]&amp;Rushing[[#This Row],[Season]]</f>
        <v>Sam Ehlinger2021</v>
      </c>
    </row>
    <row r="243" spans="1:16">
      <c r="A243">
        <v>2021</v>
      </c>
      <c r="B243" t="s">
        <v>290</v>
      </c>
      <c r="C243" t="s">
        <v>38</v>
      </c>
      <c r="D243">
        <v>27</v>
      </c>
      <c r="E243" t="s">
        <v>126</v>
      </c>
      <c r="F243">
        <v>15</v>
      </c>
      <c r="G243">
        <v>12</v>
      </c>
      <c r="H243">
        <v>3</v>
      </c>
      <c r="I243">
        <v>20</v>
      </c>
      <c r="J243">
        <v>0</v>
      </c>
      <c r="K243">
        <v>2</v>
      </c>
      <c r="L243">
        <v>13</v>
      </c>
      <c r="M243">
        <v>6.7</v>
      </c>
      <c r="N243">
        <v>1.3</v>
      </c>
      <c r="O243">
        <v>2</v>
      </c>
      <c r="P243" t="str">
        <f>Rushing[[#This Row],[Player]]&amp;Rushing[[#This Row],[Season]]</f>
        <v>Gerald Everett2021</v>
      </c>
    </row>
    <row r="244" spans="1:16">
      <c r="A244">
        <v>2021</v>
      </c>
      <c r="B244" t="s">
        <v>124</v>
      </c>
      <c r="C244" t="s">
        <v>19</v>
      </c>
      <c r="D244">
        <v>24</v>
      </c>
      <c r="E244" t="s">
        <v>3</v>
      </c>
      <c r="F244">
        <v>9</v>
      </c>
      <c r="G244">
        <v>0</v>
      </c>
      <c r="H244">
        <v>3</v>
      </c>
      <c r="I244">
        <v>6</v>
      </c>
      <c r="J244">
        <v>0</v>
      </c>
      <c r="K244">
        <v>0</v>
      </c>
      <c r="L244">
        <v>4</v>
      </c>
      <c r="M244">
        <v>2</v>
      </c>
      <c r="N244">
        <v>0.7</v>
      </c>
      <c r="O244">
        <v>0</v>
      </c>
      <c r="P244" t="str">
        <f>Rushing[[#This Row],[Player]]&amp;Rushing[[#This Row],[Season]]</f>
        <v>Feleipe Franks2021</v>
      </c>
    </row>
    <row r="245" spans="1:16">
      <c r="A245">
        <v>2021</v>
      </c>
      <c r="B245" t="s">
        <v>859</v>
      </c>
      <c r="C245" t="s">
        <v>961</v>
      </c>
      <c r="D245">
        <v>28</v>
      </c>
      <c r="E245" t="s">
        <v>126</v>
      </c>
      <c r="F245">
        <v>14</v>
      </c>
      <c r="G245">
        <v>14</v>
      </c>
      <c r="H245">
        <v>3</v>
      </c>
      <c r="I245">
        <v>20</v>
      </c>
      <c r="J245">
        <v>0</v>
      </c>
      <c r="K245">
        <v>0</v>
      </c>
      <c r="L245">
        <v>9</v>
      </c>
      <c r="M245">
        <v>6.7</v>
      </c>
      <c r="N245">
        <v>1.4</v>
      </c>
      <c r="O245">
        <v>2</v>
      </c>
      <c r="P245" t="str">
        <f>Rushing[[#This Row],[Player]]&amp;Rushing[[#This Row],[Season]]</f>
        <v>George Kittle2021</v>
      </c>
    </row>
    <row r="246" spans="1:16">
      <c r="A246">
        <v>2021</v>
      </c>
      <c r="B246" t="s">
        <v>291</v>
      </c>
      <c r="C246" t="s">
        <v>955</v>
      </c>
      <c r="D246">
        <v>26</v>
      </c>
      <c r="E246" t="s">
        <v>91</v>
      </c>
      <c r="F246">
        <v>15</v>
      </c>
      <c r="G246">
        <v>13</v>
      </c>
      <c r="H246">
        <v>3</v>
      </c>
      <c r="I246">
        <v>32</v>
      </c>
      <c r="J246">
        <v>0</v>
      </c>
      <c r="K246">
        <v>2</v>
      </c>
      <c r="L246">
        <v>14</v>
      </c>
      <c r="M246">
        <v>10.7</v>
      </c>
      <c r="N246">
        <v>2.1</v>
      </c>
      <c r="O246">
        <v>0</v>
      </c>
      <c r="P246" t="str">
        <f>Rushing[[#This Row],[Player]]&amp;Rushing[[#This Row],[Season]]</f>
        <v>Allen Lazard2021</v>
      </c>
    </row>
    <row r="247" spans="1:16">
      <c r="A247">
        <v>2021</v>
      </c>
      <c r="B247" t="s">
        <v>292</v>
      </c>
      <c r="C247" t="s">
        <v>25</v>
      </c>
      <c r="D247">
        <v>22</v>
      </c>
      <c r="E247" t="s">
        <v>109</v>
      </c>
      <c r="F247">
        <v>2</v>
      </c>
      <c r="G247">
        <v>0</v>
      </c>
      <c r="H247">
        <v>3</v>
      </c>
      <c r="I247">
        <v>3</v>
      </c>
      <c r="J247">
        <v>0</v>
      </c>
      <c r="K247">
        <v>0</v>
      </c>
      <c r="L247">
        <v>3</v>
      </c>
      <c r="M247">
        <v>1</v>
      </c>
      <c r="N247">
        <v>1.5</v>
      </c>
      <c r="O247">
        <v>0</v>
      </c>
      <c r="P247" t="str">
        <f>Rushing[[#This Row],[Player]]&amp;Rushing[[#This Row],[Season]]</f>
        <v>Anthony McFarland Jr.2021</v>
      </c>
    </row>
    <row r="248" spans="1:16">
      <c r="A248">
        <v>2021</v>
      </c>
      <c r="B248" t="s">
        <v>714</v>
      </c>
      <c r="C248" t="s">
        <v>958</v>
      </c>
      <c r="D248">
        <v>26</v>
      </c>
      <c r="E248" t="s">
        <v>91</v>
      </c>
      <c r="F248">
        <v>17</v>
      </c>
      <c r="G248">
        <v>9</v>
      </c>
      <c r="H248">
        <v>3</v>
      </c>
      <c r="I248">
        <v>3</v>
      </c>
      <c r="J248">
        <v>0</v>
      </c>
      <c r="K248">
        <v>0</v>
      </c>
      <c r="L248">
        <v>5</v>
      </c>
      <c r="M248">
        <v>1</v>
      </c>
      <c r="N248">
        <v>0.2</v>
      </c>
      <c r="O248">
        <v>5</v>
      </c>
      <c r="P248" t="str">
        <f>Rushing[[#This Row],[Player]]&amp;Rushing[[#This Row],[Season]]</f>
        <v>Hunter Renfrow2021</v>
      </c>
    </row>
    <row r="249" spans="1:16">
      <c r="A249">
        <v>2021</v>
      </c>
      <c r="B249" t="s">
        <v>293</v>
      </c>
      <c r="C249" t="s">
        <v>71</v>
      </c>
      <c r="D249">
        <v>33</v>
      </c>
      <c r="E249" t="s">
        <v>91</v>
      </c>
      <c r="F249">
        <v>16</v>
      </c>
      <c r="G249">
        <v>0</v>
      </c>
      <c r="H249">
        <v>3</v>
      </c>
      <c r="I249">
        <v>19</v>
      </c>
      <c r="J249">
        <v>0</v>
      </c>
      <c r="K249">
        <v>0</v>
      </c>
      <c r="L249">
        <v>9</v>
      </c>
      <c r="M249">
        <v>6.3</v>
      </c>
      <c r="N249">
        <v>1.2</v>
      </c>
      <c r="O249">
        <v>3</v>
      </c>
      <c r="P249" t="str">
        <f>Rushing[[#This Row],[Player]]&amp;Rushing[[#This Row],[Season]]</f>
        <v>Andre Roberts2021</v>
      </c>
    </row>
    <row r="250" spans="1:16">
      <c r="A250">
        <v>2021</v>
      </c>
      <c r="B250" t="s">
        <v>294</v>
      </c>
      <c r="C250" t="s">
        <v>958</v>
      </c>
      <c r="D250">
        <v>22</v>
      </c>
      <c r="E250" t="s">
        <v>91</v>
      </c>
      <c r="F250">
        <v>7</v>
      </c>
      <c r="G250">
        <v>7</v>
      </c>
      <c r="H250">
        <v>3</v>
      </c>
      <c r="I250">
        <v>16</v>
      </c>
      <c r="J250">
        <v>0</v>
      </c>
      <c r="K250">
        <v>0</v>
      </c>
      <c r="L250">
        <v>7</v>
      </c>
      <c r="M250">
        <v>5.3</v>
      </c>
      <c r="N250">
        <v>2.2999999999999998</v>
      </c>
      <c r="O250">
        <v>0</v>
      </c>
      <c r="P250" t="str">
        <f>Rushing[[#This Row],[Player]]&amp;Rushing[[#This Row],[Season]]</f>
        <v>Henry Ruggs III2021</v>
      </c>
    </row>
    <row r="251" spans="1:16">
      <c r="A251">
        <v>2021</v>
      </c>
      <c r="B251" t="s">
        <v>295</v>
      </c>
      <c r="C251" t="s">
        <v>25</v>
      </c>
      <c r="D251">
        <v>25</v>
      </c>
      <c r="E251" t="s">
        <v>91</v>
      </c>
      <c r="F251">
        <v>5</v>
      </c>
      <c r="G251">
        <v>5</v>
      </c>
      <c r="H251">
        <v>3</v>
      </c>
      <c r="I251">
        <v>9</v>
      </c>
      <c r="J251">
        <v>1</v>
      </c>
      <c r="K251">
        <v>1</v>
      </c>
      <c r="L251">
        <v>3</v>
      </c>
      <c r="M251">
        <v>3</v>
      </c>
      <c r="N251">
        <v>1.8</v>
      </c>
      <c r="O251">
        <v>0</v>
      </c>
      <c r="P251" t="str">
        <f>Rushing[[#This Row],[Player]]&amp;Rushing[[#This Row],[Season]]</f>
        <v>JuJu Smith-Schuster2021</v>
      </c>
    </row>
    <row r="252" spans="1:16">
      <c r="A252">
        <v>2021</v>
      </c>
      <c r="B252" t="s">
        <v>296</v>
      </c>
      <c r="C252" t="s">
        <v>955</v>
      </c>
      <c r="D252">
        <v>25</v>
      </c>
      <c r="E252" t="s">
        <v>91</v>
      </c>
      <c r="F252">
        <v>13</v>
      </c>
      <c r="G252">
        <v>2</v>
      </c>
      <c r="H252">
        <v>3</v>
      </c>
      <c r="I252">
        <v>14</v>
      </c>
      <c r="J252">
        <v>0</v>
      </c>
      <c r="K252">
        <v>2</v>
      </c>
      <c r="L252">
        <v>13</v>
      </c>
      <c r="M252">
        <v>4.7</v>
      </c>
      <c r="N252">
        <v>1.1000000000000001</v>
      </c>
      <c r="O252">
        <v>0</v>
      </c>
      <c r="P252" t="str">
        <f>Rushing[[#This Row],[Player]]&amp;Rushing[[#This Row],[Season]]</f>
        <v>Equanimeous St. Brown2021</v>
      </c>
    </row>
    <row r="253" spans="1:16">
      <c r="A253">
        <v>2021</v>
      </c>
      <c r="B253" t="s">
        <v>297</v>
      </c>
      <c r="C253" t="s">
        <v>42</v>
      </c>
      <c r="D253">
        <v>27</v>
      </c>
      <c r="E253" t="s">
        <v>109</v>
      </c>
      <c r="F253">
        <v>4</v>
      </c>
      <c r="G253">
        <v>0</v>
      </c>
      <c r="H253">
        <v>3</v>
      </c>
      <c r="I253">
        <v>5</v>
      </c>
      <c r="J253">
        <v>0</v>
      </c>
      <c r="K253">
        <v>2</v>
      </c>
      <c r="L253">
        <v>3</v>
      </c>
      <c r="M253">
        <v>1.7</v>
      </c>
      <c r="N253">
        <v>1.3</v>
      </c>
      <c r="O253">
        <v>0</v>
      </c>
      <c r="P253" t="str">
        <f>Rushing[[#This Row],[Player]]&amp;Rushing[[#This Row],[Season]]</f>
        <v>Johnny Stanton2021</v>
      </c>
    </row>
    <row r="254" spans="1:16">
      <c r="A254">
        <v>2021</v>
      </c>
      <c r="B254" t="s">
        <v>98</v>
      </c>
      <c r="C254" t="s">
        <v>23</v>
      </c>
      <c r="D254">
        <v>26</v>
      </c>
      <c r="E254" t="s">
        <v>3</v>
      </c>
      <c r="F254">
        <v>2</v>
      </c>
      <c r="G254">
        <v>0</v>
      </c>
      <c r="H254">
        <v>3</v>
      </c>
      <c r="I254">
        <v>6</v>
      </c>
      <c r="J254">
        <v>0</v>
      </c>
      <c r="K254">
        <v>0</v>
      </c>
      <c r="L254">
        <v>4</v>
      </c>
      <c r="M254">
        <v>2</v>
      </c>
      <c r="N254">
        <v>3</v>
      </c>
      <c r="O254">
        <v>1</v>
      </c>
      <c r="P254" t="str">
        <f>Rushing[[#This Row],[Player]]&amp;Rushing[[#This Row],[Season]]</f>
        <v>Chris Streveler2021</v>
      </c>
    </row>
    <row r="255" spans="1:16">
      <c r="A255">
        <v>2021</v>
      </c>
      <c r="B255" t="s">
        <v>104</v>
      </c>
      <c r="C255" t="s">
        <v>51</v>
      </c>
      <c r="D255">
        <v>22</v>
      </c>
      <c r="E255" t="s">
        <v>91</v>
      </c>
      <c r="F255">
        <v>10</v>
      </c>
      <c r="G255">
        <v>4</v>
      </c>
      <c r="H255">
        <v>3</v>
      </c>
      <c r="I255">
        <v>6</v>
      </c>
      <c r="J255">
        <v>0</v>
      </c>
      <c r="K255">
        <v>0</v>
      </c>
      <c r="L255">
        <v>7</v>
      </c>
      <c r="M255">
        <v>2</v>
      </c>
      <c r="N255">
        <v>0.6</v>
      </c>
      <c r="O255">
        <v>0</v>
      </c>
      <c r="P255" t="str">
        <f>Rushing[[#This Row],[Player]]&amp;Rushing[[#This Row],[Season]]</f>
        <v>Kadarius Toney2021</v>
      </c>
    </row>
    <row r="256" spans="1:16">
      <c r="A256">
        <v>2021</v>
      </c>
      <c r="B256" t="s">
        <v>298</v>
      </c>
      <c r="C256" t="s">
        <v>49</v>
      </c>
      <c r="D256">
        <v>21</v>
      </c>
      <c r="E256" t="s">
        <v>126</v>
      </c>
      <c r="F256">
        <v>16</v>
      </c>
      <c r="G256">
        <v>11</v>
      </c>
      <c r="H256">
        <v>3</v>
      </c>
      <c r="I256">
        <v>11</v>
      </c>
      <c r="J256">
        <v>1</v>
      </c>
      <c r="K256">
        <v>1</v>
      </c>
      <c r="L256">
        <v>7</v>
      </c>
      <c r="M256">
        <v>3.7</v>
      </c>
      <c r="N256">
        <v>0.7</v>
      </c>
      <c r="O256">
        <v>0</v>
      </c>
      <c r="P256" t="str">
        <f>Rushing[[#This Row],[Player]]&amp;Rushing[[#This Row],[Season]]</f>
        <v>Tommy Tremble2021</v>
      </c>
    </row>
    <row r="257" spans="1:16">
      <c r="A257">
        <v>2021</v>
      </c>
      <c r="B257" t="s">
        <v>89</v>
      </c>
      <c r="C257" t="s">
        <v>33</v>
      </c>
      <c r="D257">
        <v>25</v>
      </c>
      <c r="E257" t="s">
        <v>3</v>
      </c>
      <c r="F257">
        <v>2</v>
      </c>
      <c r="G257">
        <v>0</v>
      </c>
      <c r="H257">
        <v>2</v>
      </c>
      <c r="I257">
        <v>11</v>
      </c>
      <c r="J257">
        <v>0</v>
      </c>
      <c r="K257">
        <v>1</v>
      </c>
      <c r="L257">
        <v>11</v>
      </c>
      <c r="M257">
        <v>5.5</v>
      </c>
      <c r="N257">
        <v>5.5</v>
      </c>
      <c r="O257">
        <v>1</v>
      </c>
      <c r="P257" t="str">
        <f>Rushing[[#This Row],[Player]]&amp;Rushing[[#This Row],[Season]]</f>
        <v>Kyle Allen2021</v>
      </c>
    </row>
    <row r="258" spans="1:16">
      <c r="A258">
        <v>2021</v>
      </c>
      <c r="B258" t="s">
        <v>299</v>
      </c>
      <c r="C258" t="s">
        <v>27</v>
      </c>
      <c r="D258">
        <v>26</v>
      </c>
      <c r="E258" t="s">
        <v>91</v>
      </c>
      <c r="F258">
        <v>4</v>
      </c>
      <c r="G258">
        <v>0</v>
      </c>
      <c r="H258">
        <v>2</v>
      </c>
      <c r="I258">
        <v>15</v>
      </c>
      <c r="J258">
        <v>0</v>
      </c>
      <c r="K258">
        <v>1</v>
      </c>
      <c r="L258">
        <v>11</v>
      </c>
      <c r="M258">
        <v>7.5</v>
      </c>
      <c r="N258">
        <v>3.8</v>
      </c>
      <c r="O258">
        <v>0</v>
      </c>
      <c r="P258" t="str">
        <f>Rushing[[#This Row],[Player]]&amp;Rushing[[#This Row],[Season]]</f>
        <v>Cameron Batson2021</v>
      </c>
    </row>
    <row r="259" spans="1:16">
      <c r="A259">
        <v>2021</v>
      </c>
      <c r="B259" t="s">
        <v>300</v>
      </c>
      <c r="C259" t="s">
        <v>71</v>
      </c>
      <c r="D259">
        <v>29</v>
      </c>
      <c r="E259" t="s">
        <v>91</v>
      </c>
      <c r="F259">
        <v>14</v>
      </c>
      <c r="G259">
        <v>13</v>
      </c>
      <c r="H259">
        <v>2</v>
      </c>
      <c r="I259">
        <v>14</v>
      </c>
      <c r="J259">
        <v>0</v>
      </c>
      <c r="K259">
        <v>1</v>
      </c>
      <c r="L259">
        <v>10</v>
      </c>
      <c r="M259">
        <v>7</v>
      </c>
      <c r="N259">
        <v>1</v>
      </c>
      <c r="O259">
        <v>0</v>
      </c>
      <c r="P259" t="str">
        <f>Rushing[[#This Row],[Player]]&amp;Rushing[[#This Row],[Season]]</f>
        <v>Odell Beckham Jr.2021</v>
      </c>
    </row>
    <row r="260" spans="1:16">
      <c r="A260">
        <v>2021</v>
      </c>
      <c r="B260" t="s">
        <v>301</v>
      </c>
      <c r="C260" t="s">
        <v>955</v>
      </c>
      <c r="D260">
        <v>26</v>
      </c>
      <c r="E260" t="s">
        <v>3</v>
      </c>
      <c r="F260">
        <v>1</v>
      </c>
      <c r="G260">
        <v>0</v>
      </c>
      <c r="H260">
        <v>2</v>
      </c>
      <c r="I260">
        <v>-1</v>
      </c>
      <c r="J260">
        <v>0</v>
      </c>
      <c r="K260">
        <v>0</v>
      </c>
      <c r="L260">
        <v>0</v>
      </c>
      <c r="M260">
        <v>-0.5</v>
      </c>
      <c r="N260">
        <v>-1</v>
      </c>
      <c r="O260">
        <v>0</v>
      </c>
      <c r="P260" t="str">
        <f>Rushing[[#This Row],[Player]]&amp;Rushing[[#This Row],[Season]]</f>
        <v>Kurt Benkert2021</v>
      </c>
    </row>
    <row r="261" spans="1:16">
      <c r="A261">
        <v>2021</v>
      </c>
      <c r="B261" t="s">
        <v>95</v>
      </c>
      <c r="C261" t="s">
        <v>11</v>
      </c>
      <c r="D261">
        <v>27</v>
      </c>
      <c r="E261" t="s">
        <v>91</v>
      </c>
      <c r="F261">
        <v>16</v>
      </c>
      <c r="G261">
        <v>10</v>
      </c>
      <c r="H261">
        <v>2</v>
      </c>
      <c r="I261">
        <v>22</v>
      </c>
      <c r="J261">
        <v>0</v>
      </c>
      <c r="K261">
        <v>1</v>
      </c>
      <c r="L261">
        <v>14</v>
      </c>
      <c r="M261">
        <v>11</v>
      </c>
      <c r="N261">
        <v>1.4</v>
      </c>
      <c r="O261">
        <v>1</v>
      </c>
      <c r="P261" t="str">
        <f>Rushing[[#This Row],[Player]]&amp;Rushing[[#This Row],[Season]]</f>
        <v>Tyler Boyd2021</v>
      </c>
    </row>
    <row r="262" spans="1:16">
      <c r="A262">
        <v>2021</v>
      </c>
      <c r="B262" t="s">
        <v>73</v>
      </c>
      <c r="C262" t="s">
        <v>35</v>
      </c>
      <c r="D262">
        <v>27</v>
      </c>
      <c r="E262" t="s">
        <v>3</v>
      </c>
      <c r="F262">
        <v>5</v>
      </c>
      <c r="G262">
        <v>3</v>
      </c>
      <c r="H262">
        <v>2</v>
      </c>
      <c r="I262">
        <v>13</v>
      </c>
      <c r="J262">
        <v>0</v>
      </c>
      <c r="K262">
        <v>1</v>
      </c>
      <c r="L262">
        <v>14</v>
      </c>
      <c r="M262">
        <v>6.5</v>
      </c>
      <c r="N262">
        <v>2.6</v>
      </c>
      <c r="O262">
        <v>1</v>
      </c>
      <c r="P262" t="str">
        <f>Rushing[[#This Row],[Player]]&amp;Rushing[[#This Row],[Season]]</f>
        <v>Tim Boyle2021</v>
      </c>
    </row>
    <row r="263" spans="1:16">
      <c r="A263">
        <v>2021</v>
      </c>
      <c r="B263" t="s">
        <v>120</v>
      </c>
      <c r="C263" t="s">
        <v>27</v>
      </c>
      <c r="D263">
        <v>24</v>
      </c>
      <c r="E263" t="s">
        <v>91</v>
      </c>
      <c r="F263">
        <v>13</v>
      </c>
      <c r="G263">
        <v>13</v>
      </c>
      <c r="H263">
        <v>2</v>
      </c>
      <c r="I263">
        <v>10</v>
      </c>
      <c r="J263">
        <v>0</v>
      </c>
      <c r="K263">
        <v>1</v>
      </c>
      <c r="L263">
        <v>7</v>
      </c>
      <c r="M263">
        <v>5</v>
      </c>
      <c r="N263">
        <v>0.8</v>
      </c>
      <c r="O263">
        <v>0</v>
      </c>
      <c r="P263" t="str">
        <f>Rushing[[#This Row],[Player]]&amp;Rushing[[#This Row],[Season]]</f>
        <v>A.J. Brown2021</v>
      </c>
    </row>
    <row r="264" spans="1:16">
      <c r="A264">
        <v>2021</v>
      </c>
      <c r="B264" t="s">
        <v>302</v>
      </c>
      <c r="C264" t="s">
        <v>45</v>
      </c>
      <c r="D264">
        <v>28</v>
      </c>
      <c r="E264" t="s">
        <v>91</v>
      </c>
      <c r="F264">
        <v>16</v>
      </c>
      <c r="G264">
        <v>16</v>
      </c>
      <c r="H264">
        <v>2</v>
      </c>
      <c r="I264">
        <v>21</v>
      </c>
      <c r="J264">
        <v>0</v>
      </c>
      <c r="K264">
        <v>1</v>
      </c>
      <c r="L264">
        <v>16</v>
      </c>
      <c r="M264">
        <v>10.5</v>
      </c>
      <c r="N264">
        <v>1.3</v>
      </c>
      <c r="O264">
        <v>0</v>
      </c>
      <c r="P264" t="str">
        <f>Rushing[[#This Row],[Player]]&amp;Rushing[[#This Row],[Season]]</f>
        <v>Brandin Cooks2021</v>
      </c>
    </row>
    <row r="265" spans="1:16">
      <c r="A265">
        <v>2021</v>
      </c>
      <c r="B265" t="s">
        <v>303</v>
      </c>
      <c r="C265" t="s">
        <v>4</v>
      </c>
      <c r="D265">
        <v>35</v>
      </c>
      <c r="E265" t="s">
        <v>3</v>
      </c>
      <c r="F265">
        <v>1</v>
      </c>
      <c r="G265">
        <v>0</v>
      </c>
      <c r="H265">
        <v>2</v>
      </c>
      <c r="I265">
        <v>-2</v>
      </c>
      <c r="J265">
        <v>0</v>
      </c>
      <c r="K265">
        <v>0</v>
      </c>
      <c r="L265">
        <v>-1</v>
      </c>
      <c r="M265">
        <v>-1</v>
      </c>
      <c r="N265">
        <v>-2</v>
      </c>
      <c r="O265">
        <v>0</v>
      </c>
      <c r="P265" t="str">
        <f>Rushing[[#This Row],[Player]]&amp;Rushing[[#This Row],[Season]]</f>
        <v>Chase Daniel2021</v>
      </c>
    </row>
    <row r="266" spans="1:16">
      <c r="A266">
        <v>2021</v>
      </c>
      <c r="B266" t="s">
        <v>304</v>
      </c>
      <c r="C266" t="s">
        <v>27</v>
      </c>
      <c r="D266">
        <v>23</v>
      </c>
      <c r="E266" t="s">
        <v>109</v>
      </c>
      <c r="F266">
        <v>1</v>
      </c>
      <c r="G266">
        <v>0</v>
      </c>
      <c r="H266">
        <v>2</v>
      </c>
      <c r="I266">
        <v>7</v>
      </c>
      <c r="J266">
        <v>0</v>
      </c>
      <c r="K266">
        <v>0</v>
      </c>
      <c r="L266">
        <v>5</v>
      </c>
      <c r="M266">
        <v>3.5</v>
      </c>
      <c r="N266">
        <v>7</v>
      </c>
      <c r="O266">
        <v>0</v>
      </c>
      <c r="P266" t="str">
        <f>Rushing[[#This Row],[Player]]&amp;Rushing[[#This Row],[Season]]</f>
        <v>Darrynton Evans2021</v>
      </c>
    </row>
    <row r="267" spans="1:16">
      <c r="A267">
        <v>2021</v>
      </c>
      <c r="B267" t="s">
        <v>79</v>
      </c>
      <c r="C267" t="s">
        <v>53</v>
      </c>
      <c r="D267">
        <v>36</v>
      </c>
      <c r="E267" t="s">
        <v>3</v>
      </c>
      <c r="F267">
        <v>2</v>
      </c>
      <c r="G267">
        <v>1</v>
      </c>
      <c r="H267">
        <v>2</v>
      </c>
      <c r="I267">
        <v>3</v>
      </c>
      <c r="J267">
        <v>0</v>
      </c>
      <c r="K267">
        <v>1</v>
      </c>
      <c r="L267">
        <v>2</v>
      </c>
      <c r="M267">
        <v>1.5</v>
      </c>
      <c r="N267">
        <v>1.5</v>
      </c>
      <c r="O267">
        <v>1</v>
      </c>
      <c r="P267" t="str">
        <f>Rushing[[#This Row],[Player]]&amp;Rushing[[#This Row],[Season]]</f>
        <v>Joe Flacco2021</v>
      </c>
    </row>
    <row r="268" spans="1:16">
      <c r="A268">
        <v>2021</v>
      </c>
      <c r="B268" t="s">
        <v>305</v>
      </c>
      <c r="C268" t="s">
        <v>6</v>
      </c>
      <c r="D268">
        <v>23</v>
      </c>
      <c r="E268" t="s">
        <v>109</v>
      </c>
      <c r="F268">
        <v>10</v>
      </c>
      <c r="G268">
        <v>0</v>
      </c>
      <c r="H268">
        <v>2</v>
      </c>
      <c r="I268">
        <v>5</v>
      </c>
      <c r="J268">
        <v>0</v>
      </c>
      <c r="K268">
        <v>0</v>
      </c>
      <c r="L268">
        <v>6</v>
      </c>
      <c r="M268">
        <v>2.5</v>
      </c>
      <c r="N268">
        <v>0.5</v>
      </c>
      <c r="O268">
        <v>0</v>
      </c>
      <c r="P268" t="str">
        <f>Rushing[[#This Row],[Player]]&amp;Rushing[[#This Row],[Season]]</f>
        <v>Jake Funk2021</v>
      </c>
    </row>
    <row r="269" spans="1:16">
      <c r="A269">
        <v>2021</v>
      </c>
      <c r="B269" t="s">
        <v>306</v>
      </c>
      <c r="C269" t="s">
        <v>55</v>
      </c>
      <c r="D269">
        <v>31</v>
      </c>
      <c r="E269" t="s">
        <v>91</v>
      </c>
      <c r="F269">
        <v>14</v>
      </c>
      <c r="G269">
        <v>2</v>
      </c>
      <c r="H269">
        <v>2</v>
      </c>
      <c r="I269">
        <v>-1</v>
      </c>
      <c r="J269">
        <v>0</v>
      </c>
      <c r="K269">
        <v>0</v>
      </c>
      <c r="L269">
        <v>1</v>
      </c>
      <c r="M269">
        <v>-0.5</v>
      </c>
      <c r="N269">
        <v>-0.1</v>
      </c>
      <c r="O269">
        <v>1</v>
      </c>
      <c r="P269" t="str">
        <f>Rushing[[#This Row],[Player]]&amp;Rushing[[#This Row],[Season]]</f>
        <v>Marquise Goodwin2021</v>
      </c>
    </row>
    <row r="270" spans="1:16">
      <c r="A270">
        <v>2021</v>
      </c>
      <c r="B270" t="s">
        <v>307</v>
      </c>
      <c r="C270" t="s">
        <v>42</v>
      </c>
      <c r="D270">
        <v>28</v>
      </c>
      <c r="E270" t="s">
        <v>109</v>
      </c>
      <c r="F270">
        <v>13</v>
      </c>
      <c r="G270">
        <v>3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 t="str">
        <f>Rushing[[#This Row],[Player]]&amp;Rushing[[#This Row],[Season]]</f>
        <v>Andy Janovich2021</v>
      </c>
    </row>
    <row r="271" spans="1:16">
      <c r="A271">
        <v>2021</v>
      </c>
      <c r="B271" t="s">
        <v>308</v>
      </c>
      <c r="C271" t="s">
        <v>6</v>
      </c>
      <c r="D271">
        <v>25</v>
      </c>
      <c r="E271" t="s">
        <v>91</v>
      </c>
      <c r="F271">
        <v>17</v>
      </c>
      <c r="G271">
        <v>17</v>
      </c>
      <c r="H271">
        <v>2</v>
      </c>
      <c r="I271">
        <v>20</v>
      </c>
      <c r="J271">
        <v>0</v>
      </c>
      <c r="K271">
        <v>1</v>
      </c>
      <c r="L271">
        <v>10</v>
      </c>
      <c r="M271">
        <v>10</v>
      </c>
      <c r="N271">
        <v>1.2</v>
      </c>
      <c r="O271">
        <v>0</v>
      </c>
      <c r="P271" t="str">
        <f>Rushing[[#This Row],[Player]]&amp;Rushing[[#This Row],[Season]]</f>
        <v>Van Jefferson2021</v>
      </c>
    </row>
    <row r="272" spans="1:16">
      <c r="A272">
        <v>2021</v>
      </c>
      <c r="B272" t="s">
        <v>309</v>
      </c>
      <c r="C272" t="s">
        <v>40</v>
      </c>
      <c r="D272">
        <v>22</v>
      </c>
      <c r="E272" t="s">
        <v>91</v>
      </c>
      <c r="F272">
        <v>10</v>
      </c>
      <c r="G272">
        <v>5</v>
      </c>
      <c r="H272">
        <v>2</v>
      </c>
      <c r="I272">
        <v>3</v>
      </c>
      <c r="J272">
        <v>0</v>
      </c>
      <c r="K272">
        <v>0</v>
      </c>
      <c r="L272">
        <v>3</v>
      </c>
      <c r="M272">
        <v>1.5</v>
      </c>
      <c r="N272">
        <v>0.3</v>
      </c>
      <c r="O272">
        <v>1</v>
      </c>
      <c r="P272" t="str">
        <f>Rushing[[#This Row],[Player]]&amp;Rushing[[#This Row],[Season]]</f>
        <v>Jerry Jeudy2021</v>
      </c>
    </row>
    <row r="273" spans="1:16">
      <c r="A273">
        <v>2021</v>
      </c>
      <c r="B273" t="s">
        <v>310</v>
      </c>
      <c r="C273" t="s">
        <v>27</v>
      </c>
      <c r="D273">
        <v>27</v>
      </c>
      <c r="E273" t="s">
        <v>91</v>
      </c>
      <c r="F273">
        <v>7</v>
      </c>
      <c r="G273">
        <v>3</v>
      </c>
      <c r="H273">
        <v>2</v>
      </c>
      <c r="I273">
        <v>-2</v>
      </c>
      <c r="J273">
        <v>0</v>
      </c>
      <c r="K273">
        <v>1</v>
      </c>
      <c r="L273">
        <v>5</v>
      </c>
      <c r="M273">
        <v>-1</v>
      </c>
      <c r="N273">
        <v>-0.3</v>
      </c>
      <c r="O273">
        <v>0</v>
      </c>
      <c r="P273" t="str">
        <f>Rushing[[#This Row],[Player]]&amp;Rushing[[#This Row],[Season]]</f>
        <v>Marcus Johnson2021</v>
      </c>
    </row>
    <row r="274" spans="1:16">
      <c r="A274">
        <v>2021</v>
      </c>
      <c r="B274" t="s">
        <v>311</v>
      </c>
      <c r="C274" t="s">
        <v>958</v>
      </c>
      <c r="D274">
        <v>26</v>
      </c>
      <c r="E274" t="s">
        <v>91</v>
      </c>
      <c r="F274">
        <v>17</v>
      </c>
      <c r="G274">
        <v>9</v>
      </c>
      <c r="H274">
        <v>2</v>
      </c>
      <c r="I274">
        <v>3</v>
      </c>
      <c r="J274">
        <v>0</v>
      </c>
      <c r="K274">
        <v>0</v>
      </c>
      <c r="L274">
        <v>4</v>
      </c>
      <c r="M274">
        <v>1.5</v>
      </c>
      <c r="N274">
        <v>0.2</v>
      </c>
      <c r="O274">
        <v>1</v>
      </c>
      <c r="P274" t="str">
        <f>Rushing[[#This Row],[Player]]&amp;Rushing[[#This Row],[Season]]</f>
        <v>Zay Jones2021</v>
      </c>
    </row>
    <row r="275" spans="1:16">
      <c r="A275">
        <v>2021</v>
      </c>
      <c r="B275" t="s">
        <v>860</v>
      </c>
      <c r="C275" t="s">
        <v>957</v>
      </c>
      <c r="D275">
        <v>32</v>
      </c>
      <c r="E275" t="s">
        <v>126</v>
      </c>
      <c r="F275">
        <v>16</v>
      </c>
      <c r="G275">
        <v>16</v>
      </c>
      <c r="H275">
        <v>2</v>
      </c>
      <c r="I275">
        <v>3</v>
      </c>
      <c r="J275">
        <v>1</v>
      </c>
      <c r="K275">
        <v>1</v>
      </c>
      <c r="L275">
        <v>4</v>
      </c>
      <c r="M275">
        <v>1.5</v>
      </c>
      <c r="N275">
        <v>0.2</v>
      </c>
      <c r="O275">
        <v>1</v>
      </c>
      <c r="P275" t="str">
        <f>Rushing[[#This Row],[Player]]&amp;Rushing[[#This Row],[Season]]</f>
        <v>Travis Kelce2021</v>
      </c>
    </row>
    <row r="276" spans="1:16">
      <c r="A276">
        <v>2021</v>
      </c>
      <c r="B276" t="s">
        <v>312</v>
      </c>
      <c r="C276" t="s">
        <v>42</v>
      </c>
      <c r="D276">
        <v>25</v>
      </c>
      <c r="E276" t="s">
        <v>109</v>
      </c>
      <c r="F276">
        <v>4</v>
      </c>
      <c r="G276">
        <v>0</v>
      </c>
      <c r="H276">
        <v>2</v>
      </c>
      <c r="I276">
        <v>13</v>
      </c>
      <c r="J276">
        <v>0</v>
      </c>
      <c r="K276">
        <v>1</v>
      </c>
      <c r="L276">
        <v>11</v>
      </c>
      <c r="M276">
        <v>6.5</v>
      </c>
      <c r="N276">
        <v>3.3</v>
      </c>
      <c r="O276">
        <v>0</v>
      </c>
      <c r="P276" t="str">
        <f>Rushing[[#This Row],[Player]]&amp;Rushing[[#This Row],[Season]]</f>
        <v>John Kelly2021</v>
      </c>
    </row>
    <row r="277" spans="1:16">
      <c r="A277">
        <v>2021</v>
      </c>
      <c r="B277" t="s">
        <v>313</v>
      </c>
      <c r="C277" t="s">
        <v>38</v>
      </c>
      <c r="D277">
        <v>29</v>
      </c>
      <c r="E277" t="s">
        <v>91</v>
      </c>
      <c r="F277">
        <v>16</v>
      </c>
      <c r="G277">
        <v>16</v>
      </c>
      <c r="H277">
        <v>2</v>
      </c>
      <c r="I277">
        <v>9</v>
      </c>
      <c r="J277">
        <v>0</v>
      </c>
      <c r="K277">
        <v>0</v>
      </c>
      <c r="L277">
        <v>7</v>
      </c>
      <c r="M277">
        <v>4.5</v>
      </c>
      <c r="N277">
        <v>0.6</v>
      </c>
      <c r="O277">
        <v>0</v>
      </c>
      <c r="P277" t="str">
        <f>Rushing[[#This Row],[Player]]&amp;Rushing[[#This Row],[Season]]</f>
        <v>Tyler Lockett2021</v>
      </c>
    </row>
    <row r="278" spans="1:16">
      <c r="A278">
        <v>2021</v>
      </c>
      <c r="B278" t="s">
        <v>85</v>
      </c>
      <c r="C278" t="s">
        <v>16</v>
      </c>
      <c r="D278">
        <v>29</v>
      </c>
      <c r="E278" t="s">
        <v>3</v>
      </c>
      <c r="F278">
        <v>1</v>
      </c>
      <c r="G278">
        <v>1</v>
      </c>
      <c r="H278">
        <v>2</v>
      </c>
      <c r="I278">
        <v>14</v>
      </c>
      <c r="J278">
        <v>0</v>
      </c>
      <c r="K278">
        <v>2</v>
      </c>
      <c r="L278">
        <v>11</v>
      </c>
      <c r="M278">
        <v>7</v>
      </c>
      <c r="N278">
        <v>14</v>
      </c>
      <c r="O278">
        <v>0</v>
      </c>
      <c r="P278" t="str">
        <f>Rushing[[#This Row],[Player]]&amp;Rushing[[#This Row],[Season]]</f>
        <v>Sean Mannion2021</v>
      </c>
    </row>
    <row r="279" spans="1:16">
      <c r="A279">
        <v>2021</v>
      </c>
      <c r="B279" t="s">
        <v>314</v>
      </c>
      <c r="C279" t="s">
        <v>25</v>
      </c>
      <c r="D279">
        <v>25</v>
      </c>
      <c r="E279" t="s">
        <v>91</v>
      </c>
      <c r="F279">
        <v>16</v>
      </c>
      <c r="G279">
        <v>5</v>
      </c>
      <c r="H279">
        <v>2</v>
      </c>
      <c r="I279">
        <v>15</v>
      </c>
      <c r="J279">
        <v>0</v>
      </c>
      <c r="K279">
        <v>0</v>
      </c>
      <c r="L279">
        <v>10</v>
      </c>
      <c r="M279">
        <v>7.5</v>
      </c>
      <c r="N279">
        <v>0.9</v>
      </c>
      <c r="O279">
        <v>4</v>
      </c>
      <c r="P279" t="str">
        <f>Rushing[[#This Row],[Player]]&amp;Rushing[[#This Row],[Season]]</f>
        <v>Ray-Ray McCloud2021</v>
      </c>
    </row>
    <row r="280" spans="1:16">
      <c r="A280">
        <v>2021</v>
      </c>
      <c r="B280" t="s">
        <v>315</v>
      </c>
      <c r="C280" t="s">
        <v>608</v>
      </c>
      <c r="D280">
        <v>24</v>
      </c>
      <c r="E280" t="s">
        <v>91</v>
      </c>
      <c r="F280">
        <v>9</v>
      </c>
      <c r="G280">
        <v>0</v>
      </c>
      <c r="H280">
        <v>2</v>
      </c>
      <c r="I280">
        <v>43</v>
      </c>
      <c r="J280">
        <v>1</v>
      </c>
      <c r="K280">
        <v>2</v>
      </c>
      <c r="L280">
        <v>33</v>
      </c>
      <c r="M280">
        <v>21.5</v>
      </c>
      <c r="N280">
        <v>4.8</v>
      </c>
      <c r="O280">
        <v>0</v>
      </c>
      <c r="P280" t="str">
        <f>Rushing[[#This Row],[Player]]&amp;Rushing[[#This Row],[Season]]</f>
        <v>Scott Miller2021</v>
      </c>
    </row>
    <row r="281" spans="1:16">
      <c r="A281">
        <v>2021</v>
      </c>
      <c r="B281" t="s">
        <v>316</v>
      </c>
      <c r="C281" t="s">
        <v>961</v>
      </c>
      <c r="D281">
        <v>29</v>
      </c>
      <c r="E281" t="s">
        <v>109</v>
      </c>
      <c r="F281">
        <v>1</v>
      </c>
      <c r="G281">
        <v>1</v>
      </c>
      <c r="H281">
        <v>2</v>
      </c>
      <c r="I281">
        <v>20</v>
      </c>
      <c r="J281">
        <v>0</v>
      </c>
      <c r="K281">
        <v>1</v>
      </c>
      <c r="L281">
        <v>11</v>
      </c>
      <c r="M281">
        <v>10</v>
      </c>
      <c r="N281">
        <v>20</v>
      </c>
      <c r="O281">
        <v>0</v>
      </c>
      <c r="P281" t="str">
        <f>Rushing[[#This Row],[Player]]&amp;Rushing[[#This Row],[Season]]</f>
        <v>Raheem Mostert2021</v>
      </c>
    </row>
    <row r="282" spans="1:16">
      <c r="A282">
        <v>2021</v>
      </c>
      <c r="B282" t="s">
        <v>317</v>
      </c>
      <c r="C282" t="s">
        <v>31</v>
      </c>
      <c r="D282">
        <v>27</v>
      </c>
      <c r="E282" t="s">
        <v>91</v>
      </c>
      <c r="F282">
        <v>16</v>
      </c>
      <c r="G282">
        <v>13</v>
      </c>
      <c r="H282">
        <v>2</v>
      </c>
      <c r="I282">
        <v>21</v>
      </c>
      <c r="J282">
        <v>0</v>
      </c>
      <c r="K282">
        <v>0</v>
      </c>
      <c r="L282">
        <v>12</v>
      </c>
      <c r="M282">
        <v>10.5</v>
      </c>
      <c r="N282">
        <v>1.3</v>
      </c>
      <c r="O282">
        <v>1</v>
      </c>
      <c r="P282" t="str">
        <f>Rushing[[#This Row],[Player]]&amp;Rushing[[#This Row],[Season]]</f>
        <v>Zach Pascal2021</v>
      </c>
    </row>
    <row r="283" spans="1:16">
      <c r="A283">
        <v>2021</v>
      </c>
      <c r="B283" t="s">
        <v>318</v>
      </c>
      <c r="C283" t="s">
        <v>961</v>
      </c>
      <c r="D283">
        <v>24</v>
      </c>
      <c r="E283" t="s">
        <v>109</v>
      </c>
      <c r="F283">
        <v>2</v>
      </c>
      <c r="G283">
        <v>0</v>
      </c>
      <c r="H283">
        <v>2</v>
      </c>
      <c r="I283">
        <v>12</v>
      </c>
      <c r="J283">
        <v>0</v>
      </c>
      <c r="K283">
        <v>1</v>
      </c>
      <c r="L283">
        <v>8</v>
      </c>
      <c r="M283">
        <v>6</v>
      </c>
      <c r="N283">
        <v>6</v>
      </c>
      <c r="O283">
        <v>0</v>
      </c>
      <c r="P283" t="str">
        <f>Rushing[[#This Row],[Player]]&amp;Rushing[[#This Row],[Season]]</f>
        <v>Jacques Patrick2021</v>
      </c>
    </row>
    <row r="284" spans="1:16">
      <c r="A284">
        <v>2021</v>
      </c>
      <c r="B284" t="s">
        <v>319</v>
      </c>
      <c r="C284" t="s">
        <v>958</v>
      </c>
      <c r="D284">
        <v>27</v>
      </c>
      <c r="E284" t="s">
        <v>3</v>
      </c>
      <c r="F284">
        <v>1</v>
      </c>
      <c r="G284">
        <v>0</v>
      </c>
      <c r="H284">
        <v>2</v>
      </c>
      <c r="I284">
        <v>2</v>
      </c>
      <c r="J284">
        <v>0</v>
      </c>
      <c r="K284">
        <v>1</v>
      </c>
      <c r="L284">
        <v>1</v>
      </c>
      <c r="M284">
        <v>1</v>
      </c>
      <c r="N284">
        <v>2</v>
      </c>
      <c r="O284">
        <v>0</v>
      </c>
      <c r="P284" t="str">
        <f>Rushing[[#This Row],[Player]]&amp;Rushing[[#This Row],[Season]]</f>
        <v>Nathan Peterman2021</v>
      </c>
    </row>
    <row r="285" spans="1:16">
      <c r="A285">
        <v>2021</v>
      </c>
      <c r="B285" t="s">
        <v>320</v>
      </c>
      <c r="C285" t="s">
        <v>15</v>
      </c>
      <c r="D285">
        <v>34</v>
      </c>
      <c r="E285" t="s">
        <v>91</v>
      </c>
      <c r="F285">
        <v>14</v>
      </c>
      <c r="G285">
        <v>13</v>
      </c>
      <c r="H285">
        <v>2</v>
      </c>
      <c r="I285">
        <v>31</v>
      </c>
      <c r="J285">
        <v>0</v>
      </c>
      <c r="K285">
        <v>2</v>
      </c>
      <c r="L285">
        <v>24</v>
      </c>
      <c r="M285">
        <v>15.5</v>
      </c>
      <c r="N285">
        <v>2.2000000000000002</v>
      </c>
      <c r="O285">
        <v>0</v>
      </c>
      <c r="P285" t="str">
        <f>Rushing[[#This Row],[Player]]&amp;Rushing[[#This Row],[Season]]</f>
        <v>Emmanuel Sanders2021</v>
      </c>
    </row>
    <row r="286" spans="1:16">
      <c r="A286">
        <v>2021</v>
      </c>
      <c r="B286" t="s">
        <v>321</v>
      </c>
      <c r="C286" t="s">
        <v>47</v>
      </c>
      <c r="D286">
        <v>26</v>
      </c>
      <c r="E286" t="s">
        <v>126</v>
      </c>
      <c r="F286">
        <v>17</v>
      </c>
      <c r="G286">
        <v>12</v>
      </c>
      <c r="H286">
        <v>2</v>
      </c>
      <c r="I286">
        <v>3</v>
      </c>
      <c r="J286">
        <v>0</v>
      </c>
      <c r="K286">
        <v>2</v>
      </c>
      <c r="L286">
        <v>2</v>
      </c>
      <c r="M286">
        <v>1.5</v>
      </c>
      <c r="N286">
        <v>0.2</v>
      </c>
      <c r="O286">
        <v>0</v>
      </c>
      <c r="P286" t="str">
        <f>Rushing[[#This Row],[Player]]&amp;Rushing[[#This Row],[Season]]</f>
        <v>Durham Smythe2021</v>
      </c>
    </row>
    <row r="287" spans="1:16">
      <c r="A287">
        <v>2021</v>
      </c>
      <c r="B287" t="s">
        <v>322</v>
      </c>
      <c r="C287" t="s">
        <v>47</v>
      </c>
      <c r="D287">
        <v>23</v>
      </c>
      <c r="E287" t="s">
        <v>91</v>
      </c>
      <c r="F287">
        <v>16</v>
      </c>
      <c r="G287">
        <v>16</v>
      </c>
      <c r="H287">
        <v>2</v>
      </c>
      <c r="I287">
        <v>3</v>
      </c>
      <c r="J287">
        <v>1</v>
      </c>
      <c r="K287">
        <v>1</v>
      </c>
      <c r="L287">
        <v>2</v>
      </c>
      <c r="M287">
        <v>1.5</v>
      </c>
      <c r="N287">
        <v>0.2</v>
      </c>
      <c r="O287">
        <v>2</v>
      </c>
      <c r="P287" t="str">
        <f>Rushing[[#This Row],[Player]]&amp;Rushing[[#This Row],[Season]]</f>
        <v>Jaylen Waddle2021</v>
      </c>
    </row>
    <row r="288" spans="1:16">
      <c r="A288">
        <v>2021</v>
      </c>
      <c r="B288" t="s">
        <v>323</v>
      </c>
      <c r="C288" t="s">
        <v>25</v>
      </c>
      <c r="D288">
        <v>25</v>
      </c>
      <c r="E288" t="s">
        <v>91</v>
      </c>
      <c r="F288">
        <v>15</v>
      </c>
      <c r="G288">
        <v>2</v>
      </c>
      <c r="H288">
        <v>2</v>
      </c>
      <c r="I288">
        <v>13</v>
      </c>
      <c r="J288">
        <v>0</v>
      </c>
      <c r="K288">
        <v>0</v>
      </c>
      <c r="L288">
        <v>12</v>
      </c>
      <c r="M288">
        <v>6.5</v>
      </c>
      <c r="N288">
        <v>0.9</v>
      </c>
      <c r="O288">
        <v>0</v>
      </c>
      <c r="P288" t="str">
        <f>Rushing[[#This Row],[Player]]&amp;Rushing[[#This Row],[Season]]</f>
        <v>James Washington2021</v>
      </c>
    </row>
    <row r="289" spans="1:16">
      <c r="A289">
        <v>2021</v>
      </c>
      <c r="B289" t="s">
        <v>324</v>
      </c>
      <c r="C289" t="s">
        <v>15</v>
      </c>
      <c r="D289">
        <v>26</v>
      </c>
      <c r="E289" t="s">
        <v>3</v>
      </c>
      <c r="F289">
        <v>1</v>
      </c>
      <c r="G289">
        <v>0</v>
      </c>
      <c r="H289">
        <v>2</v>
      </c>
      <c r="I289">
        <v>-3</v>
      </c>
      <c r="J289">
        <v>0</v>
      </c>
      <c r="K289">
        <v>0</v>
      </c>
      <c r="L289">
        <v>-1</v>
      </c>
      <c r="M289">
        <v>-1.5</v>
      </c>
      <c r="N289">
        <v>-3</v>
      </c>
      <c r="O289">
        <v>0</v>
      </c>
      <c r="P289" t="str">
        <f>Rushing[[#This Row],[Player]]&amp;Rushing[[#This Row],[Season]]</f>
        <v>Davis Webb2021</v>
      </c>
    </row>
    <row r="290" spans="1:16">
      <c r="A290">
        <v>2021</v>
      </c>
      <c r="B290" t="s">
        <v>90</v>
      </c>
      <c r="C290" t="s">
        <v>13</v>
      </c>
      <c r="D290">
        <v>26</v>
      </c>
      <c r="E290" t="s">
        <v>91</v>
      </c>
      <c r="F290">
        <v>16</v>
      </c>
      <c r="G290">
        <v>4</v>
      </c>
      <c r="H290">
        <v>2</v>
      </c>
      <c r="I290">
        <v>11</v>
      </c>
      <c r="J290">
        <v>0</v>
      </c>
      <c r="K290">
        <v>1</v>
      </c>
      <c r="L290">
        <v>6</v>
      </c>
      <c r="M290">
        <v>5.5</v>
      </c>
      <c r="N290">
        <v>0.7</v>
      </c>
      <c r="O290">
        <v>3</v>
      </c>
      <c r="P290" t="str">
        <f>Rushing[[#This Row],[Player]]&amp;Rushing[[#This Row],[Season]]</f>
        <v>Cedrick Wilson Jr.2021</v>
      </c>
    </row>
    <row r="291" spans="1:16">
      <c r="A291">
        <v>2021</v>
      </c>
      <c r="B291" t="s">
        <v>111</v>
      </c>
      <c r="C291" t="s">
        <v>6</v>
      </c>
      <c r="D291">
        <v>26</v>
      </c>
      <c r="E291" t="s">
        <v>3</v>
      </c>
      <c r="F291">
        <v>3</v>
      </c>
      <c r="G291">
        <v>0</v>
      </c>
      <c r="H291">
        <v>2</v>
      </c>
      <c r="I291">
        <v>-1</v>
      </c>
      <c r="J291">
        <v>0</v>
      </c>
      <c r="K291">
        <v>0</v>
      </c>
      <c r="L291">
        <v>0</v>
      </c>
      <c r="M291">
        <v>-0.5</v>
      </c>
      <c r="N291">
        <v>-0.3</v>
      </c>
      <c r="O291">
        <v>0</v>
      </c>
      <c r="P291" t="str">
        <f>Rushing[[#This Row],[Player]]&amp;Rushing[[#This Row],[Season]]</f>
        <v>John Wolford2021</v>
      </c>
    </row>
    <row r="292" spans="1:16">
      <c r="A292">
        <v>2021</v>
      </c>
      <c r="B292" t="s">
        <v>325</v>
      </c>
      <c r="C292" t="s">
        <v>45</v>
      </c>
      <c r="D292">
        <v>29</v>
      </c>
      <c r="E292" t="s">
        <v>126</v>
      </c>
      <c r="F292">
        <v>13</v>
      </c>
      <c r="G292">
        <v>3</v>
      </c>
      <c r="H292">
        <v>1</v>
      </c>
      <c r="I292">
        <v>3</v>
      </c>
      <c r="J292">
        <v>0</v>
      </c>
      <c r="K292">
        <v>1</v>
      </c>
      <c r="L292">
        <v>3</v>
      </c>
      <c r="M292">
        <v>3</v>
      </c>
      <c r="N292">
        <v>0.2</v>
      </c>
      <c r="O292">
        <v>2</v>
      </c>
      <c r="P292" t="str">
        <f>Rushing[[#This Row],[Player]]&amp;Rushing[[#This Row],[Season]]</f>
        <v>Jordan Akins2021</v>
      </c>
    </row>
    <row r="293" spans="1:16">
      <c r="A293">
        <v>2021</v>
      </c>
      <c r="B293" t="s">
        <v>862</v>
      </c>
      <c r="C293" t="s">
        <v>43</v>
      </c>
      <c r="D293">
        <v>26</v>
      </c>
      <c r="E293" t="s">
        <v>126</v>
      </c>
      <c r="F293">
        <v>17</v>
      </c>
      <c r="G293">
        <v>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 t="str">
        <f>Rushing[[#This Row],[Player]]&amp;Rushing[[#This Row],[Season]]</f>
        <v>Mark Andrews2021</v>
      </c>
    </row>
    <row r="294" spans="1:16">
      <c r="A294">
        <v>2021</v>
      </c>
      <c r="B294" t="s">
        <v>326</v>
      </c>
      <c r="C294" t="s">
        <v>51</v>
      </c>
      <c r="D294">
        <v>25</v>
      </c>
      <c r="E294" t="s">
        <v>91</v>
      </c>
      <c r="F294">
        <v>3</v>
      </c>
      <c r="G294">
        <v>0</v>
      </c>
      <c r="H294">
        <v>1</v>
      </c>
      <c r="I294">
        <v>-3</v>
      </c>
      <c r="J294">
        <v>0</v>
      </c>
      <c r="K294">
        <v>0</v>
      </c>
      <c r="L294">
        <v>-3</v>
      </c>
      <c r="M294">
        <v>-3</v>
      </c>
      <c r="N294">
        <v>-1</v>
      </c>
      <c r="O294">
        <v>0</v>
      </c>
      <c r="P294" t="str">
        <f>Rushing[[#This Row],[Player]]&amp;Rushing[[#This Row],[Season]]</f>
        <v>Alex Bachman2021</v>
      </c>
    </row>
    <row r="295" spans="1:16">
      <c r="A295">
        <v>2021</v>
      </c>
      <c r="B295" t="s">
        <v>99</v>
      </c>
      <c r="C295" t="s">
        <v>956</v>
      </c>
      <c r="D295">
        <v>28</v>
      </c>
      <c r="E295" t="s">
        <v>3</v>
      </c>
      <c r="F295">
        <v>2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2</v>
      </c>
      <c r="M295">
        <v>2</v>
      </c>
      <c r="N295">
        <v>1</v>
      </c>
      <c r="O295">
        <v>0</v>
      </c>
      <c r="P295" t="str">
        <f>Rushing[[#This Row],[Player]]&amp;Rushing[[#This Row],[Season]]</f>
        <v>C.J. Beathard2021</v>
      </c>
    </row>
    <row r="296" spans="1:16">
      <c r="A296">
        <v>2021</v>
      </c>
      <c r="B296" t="s">
        <v>327</v>
      </c>
      <c r="C296" t="s">
        <v>35</v>
      </c>
      <c r="D296">
        <v>26</v>
      </c>
      <c r="E296" t="s">
        <v>3</v>
      </c>
      <c r="F296">
        <v>1</v>
      </c>
      <c r="G296">
        <v>0</v>
      </c>
      <c r="H296">
        <v>1</v>
      </c>
      <c r="I296">
        <v>6</v>
      </c>
      <c r="J296">
        <v>0</v>
      </c>
      <c r="K296">
        <v>0</v>
      </c>
      <c r="L296">
        <v>6</v>
      </c>
      <c r="M296">
        <v>6</v>
      </c>
      <c r="N296">
        <v>6</v>
      </c>
      <c r="O296">
        <v>1</v>
      </c>
      <c r="P296" t="str">
        <f>Rushing[[#This Row],[Player]]&amp;Rushing[[#This Row],[Season]]</f>
        <v>David Blough2021</v>
      </c>
    </row>
    <row r="297" spans="1:16">
      <c r="A297">
        <v>2021</v>
      </c>
      <c r="B297" t="s">
        <v>328</v>
      </c>
      <c r="C297" t="s">
        <v>51</v>
      </c>
      <c r="D297">
        <v>28</v>
      </c>
      <c r="E297" t="s">
        <v>91</v>
      </c>
      <c r="F297">
        <v>6</v>
      </c>
      <c r="G297">
        <v>1</v>
      </c>
      <c r="H297">
        <v>1</v>
      </c>
      <c r="I297">
        <v>6</v>
      </c>
      <c r="J297">
        <v>0</v>
      </c>
      <c r="K297">
        <v>0</v>
      </c>
      <c r="L297">
        <v>6</v>
      </c>
      <c r="M297">
        <v>6</v>
      </c>
      <c r="N297">
        <v>1</v>
      </c>
      <c r="O297">
        <v>0</v>
      </c>
      <c r="P297" t="str">
        <f>Rushing[[#This Row],[Player]]&amp;Rushing[[#This Row],[Season]]</f>
        <v>C.J. Board2021</v>
      </c>
    </row>
    <row r="298" spans="1:16">
      <c r="A298">
        <v>2021</v>
      </c>
      <c r="B298" t="s">
        <v>329</v>
      </c>
      <c r="C298" t="s">
        <v>49</v>
      </c>
      <c r="D298">
        <v>25</v>
      </c>
      <c r="E298" t="s">
        <v>109</v>
      </c>
      <c r="F298">
        <v>4</v>
      </c>
      <c r="G298">
        <v>0</v>
      </c>
      <c r="H298">
        <v>1</v>
      </c>
      <c r="I298">
        <v>4</v>
      </c>
      <c r="J298">
        <v>0</v>
      </c>
      <c r="K298">
        <v>0</v>
      </c>
      <c r="L298">
        <v>4</v>
      </c>
      <c r="M298">
        <v>4</v>
      </c>
      <c r="N298">
        <v>1</v>
      </c>
      <c r="O298">
        <v>0</v>
      </c>
      <c r="P298" t="str">
        <f>Rushing[[#This Row],[Player]]&amp;Rushing[[#This Row],[Season]]</f>
        <v>Reggie Bonnafon2021</v>
      </c>
    </row>
    <row r="299" spans="1:16">
      <c r="A299">
        <v>2021</v>
      </c>
      <c r="B299" t="s">
        <v>330</v>
      </c>
      <c r="C299" t="s">
        <v>51</v>
      </c>
      <c r="D299">
        <v>22</v>
      </c>
      <c r="E299" t="s">
        <v>109</v>
      </c>
      <c r="F299">
        <v>13</v>
      </c>
      <c r="G299">
        <v>0</v>
      </c>
      <c r="H299">
        <v>1</v>
      </c>
      <c r="I299">
        <v>4</v>
      </c>
      <c r="J299">
        <v>0</v>
      </c>
      <c r="K299">
        <v>0</v>
      </c>
      <c r="L299">
        <v>4</v>
      </c>
      <c r="M299">
        <v>4</v>
      </c>
      <c r="N299">
        <v>0.3</v>
      </c>
      <c r="O299">
        <v>0</v>
      </c>
      <c r="P299" t="str">
        <f>Rushing[[#This Row],[Player]]&amp;Rushing[[#This Row],[Season]]</f>
        <v>Gary Brightwell2021</v>
      </c>
    </row>
    <row r="300" spans="1:16">
      <c r="A300">
        <v>2021</v>
      </c>
      <c r="B300" t="s">
        <v>331</v>
      </c>
      <c r="C300" t="s">
        <v>608</v>
      </c>
      <c r="D300">
        <v>33</v>
      </c>
      <c r="E300" t="s">
        <v>91</v>
      </c>
      <c r="F300">
        <v>7</v>
      </c>
      <c r="G300">
        <v>3</v>
      </c>
      <c r="H300">
        <v>1</v>
      </c>
      <c r="I300">
        <v>6</v>
      </c>
      <c r="J300">
        <v>0</v>
      </c>
      <c r="K300">
        <v>0</v>
      </c>
      <c r="L300">
        <v>6</v>
      </c>
      <c r="M300">
        <v>6</v>
      </c>
      <c r="N300">
        <v>0.9</v>
      </c>
      <c r="O300">
        <v>0</v>
      </c>
      <c r="P300" t="str">
        <f>Rushing[[#This Row],[Player]]&amp;Rushing[[#This Row],[Season]]</f>
        <v>Antonio Brown2021</v>
      </c>
    </row>
    <row r="301" spans="1:16">
      <c r="A301">
        <v>2021</v>
      </c>
      <c r="B301" t="s">
        <v>332</v>
      </c>
      <c r="C301" t="s">
        <v>33</v>
      </c>
      <c r="D301">
        <v>22</v>
      </c>
      <c r="E301" t="s">
        <v>91</v>
      </c>
      <c r="F301">
        <v>15</v>
      </c>
      <c r="G301">
        <v>6</v>
      </c>
      <c r="H301">
        <v>1</v>
      </c>
      <c r="I301">
        <v>-4</v>
      </c>
      <c r="J301">
        <v>0</v>
      </c>
      <c r="K301">
        <v>0</v>
      </c>
      <c r="L301">
        <v>-4</v>
      </c>
      <c r="M301">
        <v>-4</v>
      </c>
      <c r="N301">
        <v>-0.3</v>
      </c>
      <c r="O301">
        <v>0</v>
      </c>
      <c r="P301" t="str">
        <f>Rushing[[#This Row],[Player]]&amp;Rushing[[#This Row],[Season]]</f>
        <v>Dyami Brown2021</v>
      </c>
    </row>
    <row r="302" spans="1:16">
      <c r="A302">
        <v>2021</v>
      </c>
      <c r="B302" t="s">
        <v>333</v>
      </c>
      <c r="C302" t="s">
        <v>43</v>
      </c>
      <c r="D302">
        <v>24</v>
      </c>
      <c r="E302" t="s">
        <v>91</v>
      </c>
      <c r="F302">
        <v>16</v>
      </c>
      <c r="G302">
        <v>16</v>
      </c>
      <c r="H302">
        <v>1</v>
      </c>
      <c r="I302">
        <v>5</v>
      </c>
      <c r="J302">
        <v>0</v>
      </c>
      <c r="K302">
        <v>1</v>
      </c>
      <c r="L302">
        <v>5</v>
      </c>
      <c r="M302">
        <v>5</v>
      </c>
      <c r="N302">
        <v>0.3</v>
      </c>
      <c r="O302">
        <v>3</v>
      </c>
      <c r="P302" t="str">
        <f>Rushing[[#This Row],[Player]]&amp;Rushing[[#This Row],[Season]]</f>
        <v>Marquise Brown2021</v>
      </c>
    </row>
    <row r="303" spans="1:16">
      <c r="A303">
        <v>2021</v>
      </c>
      <c r="B303" t="s">
        <v>334</v>
      </c>
      <c r="C303" t="s">
        <v>955</v>
      </c>
      <c r="D303">
        <v>31</v>
      </c>
      <c r="E303" t="s">
        <v>91</v>
      </c>
      <c r="F303">
        <v>12</v>
      </c>
      <c r="G303">
        <v>3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0.1</v>
      </c>
      <c r="O303">
        <v>1</v>
      </c>
      <c r="P303" t="str">
        <f>Rushing[[#This Row],[Player]]&amp;Rushing[[#This Row],[Season]]</f>
        <v>Randall Cobb2021</v>
      </c>
    </row>
    <row r="304" spans="1:16">
      <c r="A304">
        <v>2021</v>
      </c>
      <c r="B304" t="s">
        <v>335</v>
      </c>
      <c r="C304" t="s">
        <v>45</v>
      </c>
      <c r="D304">
        <v>29</v>
      </c>
      <c r="E304" t="s">
        <v>91</v>
      </c>
      <c r="F304">
        <v>16</v>
      </c>
      <c r="G304">
        <v>10</v>
      </c>
      <c r="H304">
        <v>1</v>
      </c>
      <c r="I304">
        <v>3</v>
      </c>
      <c r="J304">
        <v>0</v>
      </c>
      <c r="K304">
        <v>1</v>
      </c>
      <c r="L304">
        <v>3</v>
      </c>
      <c r="M304">
        <v>3</v>
      </c>
      <c r="N304">
        <v>0.2</v>
      </c>
      <c r="O304">
        <v>1</v>
      </c>
      <c r="P304" t="str">
        <f>Rushing[[#This Row],[Player]]&amp;Rushing[[#This Row],[Season]]</f>
        <v>Chris Conley2021</v>
      </c>
    </row>
    <row r="305" spans="1:16">
      <c r="A305">
        <v>2021</v>
      </c>
      <c r="B305" t="s">
        <v>336</v>
      </c>
      <c r="C305" t="s">
        <v>51</v>
      </c>
      <c r="D305">
        <v>26</v>
      </c>
      <c r="E305" t="s">
        <v>91</v>
      </c>
      <c r="F305">
        <v>8</v>
      </c>
      <c r="G305">
        <v>0</v>
      </c>
      <c r="H305">
        <v>1</v>
      </c>
      <c r="I305">
        <v>3</v>
      </c>
      <c r="J305">
        <v>0</v>
      </c>
      <c r="K305">
        <v>0</v>
      </c>
      <c r="L305">
        <v>3</v>
      </c>
      <c r="M305">
        <v>3</v>
      </c>
      <c r="N305">
        <v>0.4</v>
      </c>
      <c r="O305">
        <v>0</v>
      </c>
      <c r="P305" t="str">
        <f>Rushing[[#This Row],[Player]]&amp;Rushing[[#This Row],[Season]]</f>
        <v>Pharoh Cooper2021</v>
      </c>
    </row>
    <row r="306" spans="1:16">
      <c r="A306">
        <v>2021</v>
      </c>
      <c r="B306" t="s">
        <v>337</v>
      </c>
      <c r="C306" t="s">
        <v>956</v>
      </c>
      <c r="D306">
        <v>25</v>
      </c>
      <c r="E306" t="s">
        <v>109</v>
      </c>
      <c r="F306">
        <v>4</v>
      </c>
      <c r="G306">
        <v>0</v>
      </c>
      <c r="H306">
        <v>1</v>
      </c>
      <c r="I306">
        <v>3</v>
      </c>
      <c r="J306">
        <v>0</v>
      </c>
      <c r="K306">
        <v>0</v>
      </c>
      <c r="L306">
        <v>3</v>
      </c>
      <c r="M306">
        <v>3</v>
      </c>
      <c r="N306">
        <v>0.8</v>
      </c>
      <c r="O306">
        <v>0</v>
      </c>
      <c r="P306" t="str">
        <f>Rushing[[#This Row],[Player]]&amp;Rushing[[#This Row],[Season]]</f>
        <v>Nathan Cottrell2021</v>
      </c>
    </row>
    <row r="307" spans="1:16">
      <c r="A307">
        <v>2021</v>
      </c>
      <c r="B307" t="s">
        <v>338</v>
      </c>
      <c r="C307" t="s">
        <v>608</v>
      </c>
      <c r="D307">
        <v>22</v>
      </c>
      <c r="E307" t="s">
        <v>91</v>
      </c>
      <c r="F307">
        <v>9</v>
      </c>
      <c r="G307">
        <v>0</v>
      </c>
      <c r="H307">
        <v>1</v>
      </c>
      <c r="I307">
        <v>11</v>
      </c>
      <c r="J307">
        <v>0</v>
      </c>
      <c r="K307">
        <v>1</v>
      </c>
      <c r="L307">
        <v>11</v>
      </c>
      <c r="M307">
        <v>11</v>
      </c>
      <c r="N307">
        <v>1.2</v>
      </c>
      <c r="O307">
        <v>0</v>
      </c>
      <c r="P307" t="str">
        <f>Rushing[[#This Row],[Player]]&amp;Rushing[[#This Row],[Season]]</f>
        <v>Jaelon Darden2021</v>
      </c>
    </row>
    <row r="308" spans="1:16">
      <c r="A308">
        <v>2021</v>
      </c>
      <c r="B308" t="s">
        <v>339</v>
      </c>
      <c r="C308" t="s">
        <v>270</v>
      </c>
      <c r="D308">
        <v>28</v>
      </c>
      <c r="E308" t="s">
        <v>91</v>
      </c>
      <c r="F308">
        <v>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tr">
        <f>Rushing[[#This Row],[Player]]&amp;Rushing[[#This Row],[Season]]</f>
        <v>Phillip Dorsett2021</v>
      </c>
    </row>
    <row r="309" spans="1:16">
      <c r="A309">
        <v>2021</v>
      </c>
      <c r="B309" t="s">
        <v>340</v>
      </c>
      <c r="C309" t="s">
        <v>23</v>
      </c>
      <c r="D309">
        <v>23</v>
      </c>
      <c r="E309" t="s">
        <v>91</v>
      </c>
      <c r="F309">
        <v>5</v>
      </c>
      <c r="G309">
        <v>2</v>
      </c>
      <c r="H309">
        <v>1</v>
      </c>
      <c r="I309">
        <v>24</v>
      </c>
      <c r="J309">
        <v>0</v>
      </c>
      <c r="K309">
        <v>1</v>
      </c>
      <c r="L309">
        <v>24</v>
      </c>
      <c r="M309">
        <v>24</v>
      </c>
      <c r="N309">
        <v>4.8</v>
      </c>
      <c r="O309">
        <v>0</v>
      </c>
      <c r="P309" t="str">
        <f>Rushing[[#This Row],[Player]]&amp;Rushing[[#This Row],[Season]]</f>
        <v>Greg Dortch2021</v>
      </c>
    </row>
    <row r="310" spans="1:16">
      <c r="A310">
        <v>2021</v>
      </c>
      <c r="B310" t="s">
        <v>341</v>
      </c>
      <c r="C310" t="s">
        <v>25</v>
      </c>
      <c r="D310">
        <v>28</v>
      </c>
      <c r="E310" t="s">
        <v>126</v>
      </c>
      <c r="F310">
        <v>8</v>
      </c>
      <c r="G310">
        <v>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0.1</v>
      </c>
      <c r="O310">
        <v>0</v>
      </c>
      <c r="P310" t="str">
        <f>Rushing[[#This Row],[Player]]&amp;Rushing[[#This Row],[Season]]</f>
        <v>Eric Ebron2021</v>
      </c>
    </row>
    <row r="311" spans="1:16">
      <c r="A311">
        <v>2021</v>
      </c>
      <c r="B311" t="s">
        <v>342</v>
      </c>
      <c r="C311" t="s">
        <v>958</v>
      </c>
      <c r="D311">
        <v>23</v>
      </c>
      <c r="E311" t="s">
        <v>91</v>
      </c>
      <c r="F311">
        <v>16</v>
      </c>
      <c r="G311">
        <v>12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 t="str">
        <f>Rushing[[#This Row],[Player]]&amp;Rushing[[#This Row],[Season]]</f>
        <v>Bryan Edwards2021</v>
      </c>
    </row>
    <row r="312" spans="1:16">
      <c r="A312">
        <v>2021</v>
      </c>
      <c r="B312" t="s">
        <v>343</v>
      </c>
      <c r="C312" t="s">
        <v>51</v>
      </c>
      <c r="D312">
        <v>27</v>
      </c>
      <c r="E312" t="s">
        <v>126</v>
      </c>
      <c r="F312">
        <v>15</v>
      </c>
      <c r="G312">
        <v>12</v>
      </c>
      <c r="H312">
        <v>1</v>
      </c>
      <c r="I312">
        <v>-3</v>
      </c>
      <c r="J312">
        <v>0</v>
      </c>
      <c r="K312">
        <v>0</v>
      </c>
      <c r="L312">
        <v>-3</v>
      </c>
      <c r="M312">
        <v>-3</v>
      </c>
      <c r="N312">
        <v>-0.2</v>
      </c>
      <c r="O312">
        <v>1</v>
      </c>
      <c r="P312" t="str">
        <f>Rushing[[#This Row],[Player]]&amp;Rushing[[#This Row],[Season]]</f>
        <v>Evan Engram2021</v>
      </c>
    </row>
    <row r="313" spans="1:16">
      <c r="A313">
        <v>2021</v>
      </c>
      <c r="B313" t="s">
        <v>344</v>
      </c>
      <c r="C313" t="s">
        <v>71</v>
      </c>
      <c r="D313">
        <v>31</v>
      </c>
      <c r="E313" t="s">
        <v>126</v>
      </c>
      <c r="F313">
        <v>17</v>
      </c>
      <c r="G313">
        <v>14</v>
      </c>
      <c r="H313">
        <v>1</v>
      </c>
      <c r="I313">
        <v>4</v>
      </c>
      <c r="J313">
        <v>0</v>
      </c>
      <c r="K313">
        <v>0</v>
      </c>
      <c r="L313">
        <v>4</v>
      </c>
      <c r="M313">
        <v>4</v>
      </c>
      <c r="N313">
        <v>0.2</v>
      </c>
      <c r="O313">
        <v>0</v>
      </c>
      <c r="P313" t="str">
        <f>Rushing[[#This Row],[Player]]&amp;Rushing[[#This Row],[Season]]</f>
        <v>Zach Ertz2021</v>
      </c>
    </row>
    <row r="314" spans="1:16">
      <c r="A314">
        <v>2021</v>
      </c>
      <c r="B314" t="s">
        <v>695</v>
      </c>
      <c r="C314" t="s">
        <v>608</v>
      </c>
      <c r="D314">
        <v>28</v>
      </c>
      <c r="E314" t="s">
        <v>91</v>
      </c>
      <c r="F314">
        <v>16</v>
      </c>
      <c r="G314">
        <v>16</v>
      </c>
      <c r="H314">
        <v>1</v>
      </c>
      <c r="I314">
        <v>10</v>
      </c>
      <c r="J314">
        <v>0</v>
      </c>
      <c r="K314">
        <v>1</v>
      </c>
      <c r="L314">
        <v>10</v>
      </c>
      <c r="M314">
        <v>10</v>
      </c>
      <c r="N314">
        <v>0.6</v>
      </c>
      <c r="O314">
        <v>0</v>
      </c>
      <c r="P314" t="str">
        <f>Rushing[[#This Row],[Player]]&amp;Rushing[[#This Row],[Season]]</f>
        <v>Mike Evans2021</v>
      </c>
    </row>
    <row r="315" spans="1:16">
      <c r="A315">
        <v>2021</v>
      </c>
      <c r="B315" t="s">
        <v>345</v>
      </c>
      <c r="C315" t="s">
        <v>4</v>
      </c>
      <c r="D315">
        <v>23</v>
      </c>
      <c r="E315" t="s">
        <v>91</v>
      </c>
      <c r="F315">
        <v>3</v>
      </c>
      <c r="G315">
        <v>0</v>
      </c>
      <c r="H315">
        <v>1</v>
      </c>
      <c r="I315">
        <v>3</v>
      </c>
      <c r="J315">
        <v>0</v>
      </c>
      <c r="K315">
        <v>0</v>
      </c>
      <c r="L315">
        <v>3</v>
      </c>
      <c r="M315">
        <v>3</v>
      </c>
      <c r="N315">
        <v>1</v>
      </c>
      <c r="O315">
        <v>0</v>
      </c>
      <c r="P315" t="str">
        <f>Rushing[[#This Row],[Player]]&amp;Rushing[[#This Row],[Season]]</f>
        <v>Maurice Ffrench2021</v>
      </c>
    </row>
    <row r="316" spans="1:16">
      <c r="A316">
        <v>2021</v>
      </c>
      <c r="B316" t="s">
        <v>107</v>
      </c>
      <c r="C316" t="s">
        <v>33</v>
      </c>
      <c r="D316">
        <v>39</v>
      </c>
      <c r="E316" t="s">
        <v>3</v>
      </c>
      <c r="F316">
        <v>1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2</v>
      </c>
      <c r="M316">
        <v>2</v>
      </c>
      <c r="N316">
        <v>2</v>
      </c>
      <c r="O316">
        <v>1</v>
      </c>
      <c r="P316" t="str">
        <f>Rushing[[#This Row],[Player]]&amp;Rushing[[#This Row],[Season]]</f>
        <v>Ryan Fitzpatrick2021</v>
      </c>
    </row>
    <row r="317" spans="1:16">
      <c r="A317">
        <v>2021</v>
      </c>
      <c r="B317" t="s">
        <v>346</v>
      </c>
      <c r="C317" t="s">
        <v>608</v>
      </c>
      <c r="D317">
        <v>28</v>
      </c>
      <c r="E317" t="s">
        <v>91</v>
      </c>
      <c r="F317">
        <v>5</v>
      </c>
      <c r="G317">
        <v>3</v>
      </c>
      <c r="H317">
        <v>1</v>
      </c>
      <c r="I317">
        <v>14</v>
      </c>
      <c r="J317">
        <v>0</v>
      </c>
      <c r="K317">
        <v>1</v>
      </c>
      <c r="L317">
        <v>14</v>
      </c>
      <c r="M317">
        <v>14</v>
      </c>
      <c r="N317">
        <v>2.8</v>
      </c>
      <c r="O317">
        <v>0</v>
      </c>
      <c r="P317" t="str">
        <f>Rushing[[#This Row],[Player]]&amp;Rushing[[#This Row],[Season]]</f>
        <v>Cyril Grayson2021</v>
      </c>
    </row>
    <row r="318" spans="1:16">
      <c r="A318">
        <v>2021</v>
      </c>
      <c r="B318" t="s">
        <v>347</v>
      </c>
      <c r="C318" t="s">
        <v>71</v>
      </c>
      <c r="D318">
        <v>35</v>
      </c>
      <c r="E318" t="s">
        <v>91</v>
      </c>
      <c r="F318">
        <v>16</v>
      </c>
      <c r="G318">
        <v>4</v>
      </c>
      <c r="H318">
        <v>1</v>
      </c>
      <c r="I318">
        <v>4</v>
      </c>
      <c r="J318">
        <v>0</v>
      </c>
      <c r="K318">
        <v>0</v>
      </c>
      <c r="L318">
        <v>4</v>
      </c>
      <c r="M318">
        <v>4</v>
      </c>
      <c r="N318">
        <v>0.3</v>
      </c>
      <c r="O318">
        <v>1</v>
      </c>
      <c r="P318" t="str">
        <f>Rushing[[#This Row],[Player]]&amp;Rushing[[#This Row],[Season]]</f>
        <v>DeSean Jackson2021</v>
      </c>
    </row>
    <row r="319" spans="1:16">
      <c r="A319">
        <v>2021</v>
      </c>
      <c r="B319" t="s">
        <v>100</v>
      </c>
      <c r="C319" t="s">
        <v>23</v>
      </c>
      <c r="D319">
        <v>25</v>
      </c>
      <c r="E319" t="s">
        <v>91</v>
      </c>
      <c r="F319">
        <v>17</v>
      </c>
      <c r="G319">
        <v>11</v>
      </c>
      <c r="H319">
        <v>1</v>
      </c>
      <c r="I319">
        <v>11</v>
      </c>
      <c r="J319">
        <v>0</v>
      </c>
      <c r="K319">
        <v>1</v>
      </c>
      <c r="L319">
        <v>11</v>
      </c>
      <c r="M319">
        <v>11</v>
      </c>
      <c r="N319">
        <v>0.6</v>
      </c>
      <c r="O319">
        <v>0</v>
      </c>
      <c r="P319" t="str">
        <f>Rushing[[#This Row],[Player]]&amp;Rushing[[#This Row],[Season]]</f>
        <v>Christian Kirk2021</v>
      </c>
    </row>
    <row r="320" spans="1:16">
      <c r="A320">
        <v>2021</v>
      </c>
      <c r="B320" t="s">
        <v>348</v>
      </c>
      <c r="C320" t="s">
        <v>55</v>
      </c>
      <c r="D320">
        <v>22</v>
      </c>
      <c r="E320" t="s">
        <v>126</v>
      </c>
      <c r="F320">
        <v>17</v>
      </c>
      <c r="G320">
        <v>17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tr">
        <f>Rushing[[#This Row],[Player]]&amp;Rushing[[#This Row],[Season]]</f>
        <v>Cole Kmet2021</v>
      </c>
    </row>
    <row r="321" spans="1:16">
      <c r="A321">
        <v>2021</v>
      </c>
      <c r="B321" t="s">
        <v>349</v>
      </c>
      <c r="C321" t="s">
        <v>47</v>
      </c>
      <c r="D321">
        <v>26</v>
      </c>
      <c r="E321" t="s">
        <v>109</v>
      </c>
      <c r="F321">
        <v>6</v>
      </c>
      <c r="G321">
        <v>0</v>
      </c>
      <c r="H321">
        <v>1</v>
      </c>
      <c r="I321">
        <v>4</v>
      </c>
      <c r="J321">
        <v>0</v>
      </c>
      <c r="K321">
        <v>0</v>
      </c>
      <c r="L321">
        <v>4</v>
      </c>
      <c r="M321">
        <v>4</v>
      </c>
      <c r="N321">
        <v>0.7</v>
      </c>
      <c r="O321">
        <v>0</v>
      </c>
      <c r="P321" t="str">
        <f>Rushing[[#This Row],[Player]]&amp;Rushing[[#This Row],[Season]]</f>
        <v>Patrick Laird2021</v>
      </c>
    </row>
    <row r="322" spans="1:16">
      <c r="A322">
        <v>2021</v>
      </c>
      <c r="B322" t="s">
        <v>350</v>
      </c>
      <c r="C322" t="s">
        <v>43</v>
      </c>
      <c r="D322">
        <v>22</v>
      </c>
      <c r="E322" t="s">
        <v>109</v>
      </c>
      <c r="F322">
        <v>1</v>
      </c>
      <c r="G322">
        <v>0</v>
      </c>
      <c r="H322">
        <v>1</v>
      </c>
      <c r="I322">
        <v>-1</v>
      </c>
      <c r="J322">
        <v>0</v>
      </c>
      <c r="K322">
        <v>0</v>
      </c>
      <c r="L322">
        <v>-1</v>
      </c>
      <c r="M322">
        <v>-1</v>
      </c>
      <c r="N322">
        <v>-1</v>
      </c>
      <c r="O322">
        <v>0</v>
      </c>
      <c r="P322" t="str">
        <f>Rushing[[#This Row],[Player]]&amp;Rushing[[#This Row],[Season]]</f>
        <v>Nate McCrary2021</v>
      </c>
    </row>
    <row r="323" spans="1:16">
      <c r="A323">
        <v>2021</v>
      </c>
      <c r="B323" t="s">
        <v>351</v>
      </c>
      <c r="C323" t="s">
        <v>33</v>
      </c>
      <c r="D323">
        <v>26</v>
      </c>
      <c r="E323" t="s">
        <v>91</v>
      </c>
      <c r="F323">
        <v>17</v>
      </c>
      <c r="G323">
        <v>17</v>
      </c>
      <c r="H323">
        <v>1</v>
      </c>
      <c r="I323">
        <v>12</v>
      </c>
      <c r="J323">
        <v>0</v>
      </c>
      <c r="K323">
        <v>1</v>
      </c>
      <c r="L323">
        <v>12</v>
      </c>
      <c r="M323">
        <v>12</v>
      </c>
      <c r="N323">
        <v>0.7</v>
      </c>
      <c r="O323">
        <v>0</v>
      </c>
      <c r="P323" t="str">
        <f>Rushing[[#This Row],[Player]]&amp;Rushing[[#This Row],[Season]]</f>
        <v>Terry McLaurin2021</v>
      </c>
    </row>
    <row r="324" spans="1:16">
      <c r="A324">
        <v>2021</v>
      </c>
      <c r="B324" t="s">
        <v>352</v>
      </c>
      <c r="C324" t="s">
        <v>38</v>
      </c>
      <c r="D324">
        <v>24</v>
      </c>
      <c r="E324" t="s">
        <v>91</v>
      </c>
      <c r="F324">
        <v>17</v>
      </c>
      <c r="G324">
        <v>17</v>
      </c>
      <c r="H324">
        <v>1</v>
      </c>
      <c r="I324">
        <v>6</v>
      </c>
      <c r="J324">
        <v>0</v>
      </c>
      <c r="K324">
        <v>0</v>
      </c>
      <c r="L324">
        <v>6</v>
      </c>
      <c r="M324">
        <v>6</v>
      </c>
      <c r="N324">
        <v>0.4</v>
      </c>
      <c r="O324">
        <v>1</v>
      </c>
      <c r="P324" t="str">
        <f>Rushing[[#This Row],[Player]]&amp;Rushing[[#This Row],[Season]]</f>
        <v>D.K. Metcalf2021</v>
      </c>
    </row>
    <row r="325" spans="1:16">
      <c r="A325">
        <v>2021</v>
      </c>
      <c r="B325" t="s">
        <v>96</v>
      </c>
      <c r="C325" t="s">
        <v>959</v>
      </c>
      <c r="D325">
        <v>25</v>
      </c>
      <c r="E325" t="s">
        <v>91</v>
      </c>
      <c r="F325">
        <v>17</v>
      </c>
      <c r="G325">
        <v>16</v>
      </c>
      <c r="H325">
        <v>1</v>
      </c>
      <c r="I325">
        <v>9</v>
      </c>
      <c r="J325">
        <v>0</v>
      </c>
      <c r="K325">
        <v>0</v>
      </c>
      <c r="L325">
        <v>9</v>
      </c>
      <c r="M325">
        <v>9</v>
      </c>
      <c r="N325">
        <v>0.5</v>
      </c>
      <c r="O325">
        <v>1</v>
      </c>
      <c r="P325" t="str">
        <f>Rushing[[#This Row],[Player]]&amp;Rushing[[#This Row],[Season]]</f>
        <v>Jakobi Meyers2021</v>
      </c>
    </row>
    <row r="326" spans="1:16">
      <c r="A326">
        <v>2021</v>
      </c>
      <c r="B326" t="s">
        <v>353</v>
      </c>
      <c r="C326" t="s">
        <v>33</v>
      </c>
      <c r="D326">
        <v>22</v>
      </c>
      <c r="E326" t="s">
        <v>91</v>
      </c>
      <c r="F326">
        <v>13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0.1</v>
      </c>
      <c r="O326">
        <v>1</v>
      </c>
      <c r="P326" t="str">
        <f>Rushing[[#This Row],[Player]]&amp;Rushing[[#This Row],[Season]]</f>
        <v>Dax Milne2021</v>
      </c>
    </row>
    <row r="327" spans="1:16">
      <c r="A327">
        <v>2021</v>
      </c>
      <c r="B327" t="s">
        <v>354</v>
      </c>
      <c r="C327" t="s">
        <v>11</v>
      </c>
      <c r="D327">
        <v>25</v>
      </c>
      <c r="E327" t="s">
        <v>91</v>
      </c>
      <c r="F327">
        <v>17</v>
      </c>
      <c r="G327">
        <v>1</v>
      </c>
      <c r="H327">
        <v>1</v>
      </c>
      <c r="I327">
        <v>3</v>
      </c>
      <c r="J327">
        <v>0</v>
      </c>
      <c r="K327">
        <v>0</v>
      </c>
      <c r="L327">
        <v>3</v>
      </c>
      <c r="M327">
        <v>3</v>
      </c>
      <c r="N327">
        <v>0.2</v>
      </c>
      <c r="O327">
        <v>0</v>
      </c>
      <c r="P327" t="str">
        <f>Rushing[[#This Row],[Player]]&amp;Rushing[[#This Row],[Season]]</f>
        <v>Stanley Morgan Jr.2021</v>
      </c>
    </row>
    <row r="328" spans="1:16">
      <c r="A328">
        <v>2021</v>
      </c>
      <c r="B328" t="s">
        <v>355</v>
      </c>
      <c r="C328" t="s">
        <v>55</v>
      </c>
      <c r="D328">
        <v>26</v>
      </c>
      <c r="E328" t="s">
        <v>109</v>
      </c>
      <c r="F328">
        <v>9</v>
      </c>
      <c r="G328">
        <v>0</v>
      </c>
      <c r="H328">
        <v>1</v>
      </c>
      <c r="I328">
        <v>4</v>
      </c>
      <c r="J328">
        <v>0</v>
      </c>
      <c r="K328">
        <v>0</v>
      </c>
      <c r="L328">
        <v>4</v>
      </c>
      <c r="M328">
        <v>4</v>
      </c>
      <c r="N328">
        <v>0.4</v>
      </c>
      <c r="O328">
        <v>0</v>
      </c>
      <c r="P328" t="str">
        <f>Rushing[[#This Row],[Player]]&amp;Rushing[[#This Row],[Season]]</f>
        <v>Ryan Nall2021</v>
      </c>
    </row>
    <row r="329" spans="1:16">
      <c r="A329">
        <v>2021</v>
      </c>
      <c r="B329" t="s">
        <v>356</v>
      </c>
      <c r="C329" t="s">
        <v>42</v>
      </c>
      <c r="D329">
        <v>25</v>
      </c>
      <c r="E329" t="s">
        <v>126</v>
      </c>
      <c r="F329">
        <v>16</v>
      </c>
      <c r="G329">
        <v>11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0.1</v>
      </c>
      <c r="O329">
        <v>0</v>
      </c>
      <c r="P329" t="str">
        <f>Rushing[[#This Row],[Player]]&amp;Rushing[[#This Row],[Season]]</f>
        <v>David Njoku2021</v>
      </c>
    </row>
    <row r="330" spans="1:16">
      <c r="A330">
        <v>2021</v>
      </c>
      <c r="B330" t="s">
        <v>357</v>
      </c>
      <c r="C330" t="s">
        <v>959</v>
      </c>
      <c r="D330">
        <v>25</v>
      </c>
      <c r="E330" t="s">
        <v>91</v>
      </c>
      <c r="F330">
        <v>16</v>
      </c>
      <c r="G330">
        <v>0</v>
      </c>
      <c r="H330">
        <v>1</v>
      </c>
      <c r="I330">
        <v>9</v>
      </c>
      <c r="J330">
        <v>0</v>
      </c>
      <c r="K330">
        <v>0</v>
      </c>
      <c r="L330">
        <v>9</v>
      </c>
      <c r="M330">
        <v>9</v>
      </c>
      <c r="N330">
        <v>0.6</v>
      </c>
      <c r="O330">
        <v>3</v>
      </c>
      <c r="P330" t="str">
        <f>Rushing[[#This Row],[Player]]&amp;Rushing[[#This Row],[Season]]</f>
        <v>Gunner Olszewski2021</v>
      </c>
    </row>
    <row r="331" spans="1:16">
      <c r="A331">
        <v>2021</v>
      </c>
      <c r="B331" t="s">
        <v>358</v>
      </c>
      <c r="C331" t="s">
        <v>16</v>
      </c>
      <c r="D331">
        <v>24</v>
      </c>
      <c r="E331" t="s">
        <v>91</v>
      </c>
      <c r="F331">
        <v>17</v>
      </c>
      <c r="G331">
        <v>9</v>
      </c>
      <c r="H331">
        <v>1</v>
      </c>
      <c r="I331">
        <v>10</v>
      </c>
      <c r="J331">
        <v>0</v>
      </c>
      <c r="K331">
        <v>1</v>
      </c>
      <c r="L331">
        <v>10</v>
      </c>
      <c r="M331">
        <v>10</v>
      </c>
      <c r="N331">
        <v>0.6</v>
      </c>
      <c r="O331">
        <v>0</v>
      </c>
      <c r="P331" t="str">
        <f>Rushing[[#This Row],[Player]]&amp;Rushing[[#This Row],[Season]]</f>
        <v>K.J. Osborn2021</v>
      </c>
    </row>
    <row r="332" spans="1:16">
      <c r="A332">
        <v>2021</v>
      </c>
      <c r="B332" t="s">
        <v>359</v>
      </c>
      <c r="C332" t="s">
        <v>71</v>
      </c>
      <c r="D332">
        <v>25</v>
      </c>
      <c r="E332" t="s">
        <v>109</v>
      </c>
      <c r="F332">
        <v>3</v>
      </c>
      <c r="G332">
        <v>0</v>
      </c>
      <c r="H332">
        <v>1</v>
      </c>
      <c r="I332">
        <v>-3</v>
      </c>
      <c r="J332">
        <v>0</v>
      </c>
      <c r="K332">
        <v>0</v>
      </c>
      <c r="L332">
        <v>0</v>
      </c>
      <c r="M332">
        <v>-3</v>
      </c>
      <c r="N332">
        <v>-1</v>
      </c>
      <c r="O332">
        <v>0</v>
      </c>
      <c r="P332" t="str">
        <f>Rushing[[#This Row],[Player]]&amp;Rushing[[#This Row],[Season]]</f>
        <v>Devine Ozigbo2021</v>
      </c>
    </row>
    <row r="333" spans="1:16">
      <c r="A333">
        <v>2021</v>
      </c>
      <c r="B333" t="s">
        <v>360</v>
      </c>
      <c r="C333" t="s">
        <v>4</v>
      </c>
      <c r="D333">
        <v>23</v>
      </c>
      <c r="E333" t="s">
        <v>91</v>
      </c>
      <c r="F333">
        <v>17</v>
      </c>
      <c r="G333">
        <v>5</v>
      </c>
      <c r="H333">
        <v>1</v>
      </c>
      <c r="I333">
        <v>6</v>
      </c>
      <c r="J333">
        <v>0</v>
      </c>
      <c r="K333">
        <v>0</v>
      </c>
      <c r="L333">
        <v>6</v>
      </c>
      <c r="M333">
        <v>6</v>
      </c>
      <c r="N333">
        <v>0.4</v>
      </c>
      <c r="O333">
        <v>0</v>
      </c>
      <c r="P333" t="str">
        <f>Rushing[[#This Row],[Player]]&amp;Rushing[[#This Row],[Season]]</f>
        <v>Josh Palmer2021</v>
      </c>
    </row>
    <row r="334" spans="1:16">
      <c r="A334">
        <v>2021</v>
      </c>
      <c r="B334" t="s">
        <v>361</v>
      </c>
      <c r="C334" t="s">
        <v>608</v>
      </c>
      <c r="D334">
        <v>28</v>
      </c>
      <c r="E334" t="s">
        <v>91</v>
      </c>
      <c r="F334">
        <v>6</v>
      </c>
      <c r="G334">
        <v>0</v>
      </c>
      <c r="H334">
        <v>1</v>
      </c>
      <c r="I334">
        <v>-3</v>
      </c>
      <c r="J334">
        <v>0</v>
      </c>
      <c r="K334">
        <v>0</v>
      </c>
      <c r="L334">
        <v>-3</v>
      </c>
      <c r="M334">
        <v>-3</v>
      </c>
      <c r="N334">
        <v>-0.5</v>
      </c>
      <c r="O334">
        <v>0</v>
      </c>
      <c r="P334" t="str">
        <f>Rushing[[#This Row],[Player]]&amp;Rushing[[#This Row],[Season]]</f>
        <v>Breshad Perriman2021</v>
      </c>
    </row>
    <row r="335" spans="1:16">
      <c r="A335">
        <v>2021</v>
      </c>
      <c r="B335" t="s">
        <v>362</v>
      </c>
      <c r="C335" t="s">
        <v>958</v>
      </c>
      <c r="D335">
        <v>25</v>
      </c>
      <c r="E335" t="s">
        <v>109</v>
      </c>
      <c r="F335">
        <v>1</v>
      </c>
      <c r="G335">
        <v>0</v>
      </c>
      <c r="H335">
        <v>1</v>
      </c>
      <c r="I335">
        <v>9</v>
      </c>
      <c r="J335">
        <v>0</v>
      </c>
      <c r="K335">
        <v>1</v>
      </c>
      <c r="L335">
        <v>9</v>
      </c>
      <c r="M335">
        <v>9</v>
      </c>
      <c r="N335">
        <v>9</v>
      </c>
      <c r="O335">
        <v>0</v>
      </c>
      <c r="P335" t="str">
        <f>Rushing[[#This Row],[Player]]&amp;Rushing[[#This Row],[Season]]</f>
        <v>Trey Ragas2021</v>
      </c>
    </row>
    <row r="336" spans="1:16">
      <c r="A336">
        <v>2021</v>
      </c>
      <c r="B336" t="s">
        <v>363</v>
      </c>
      <c r="C336" t="s">
        <v>955</v>
      </c>
      <c r="D336">
        <v>22</v>
      </c>
      <c r="E336" t="s">
        <v>91</v>
      </c>
      <c r="F336">
        <v>16</v>
      </c>
      <c r="G336">
        <v>1</v>
      </c>
      <c r="H336">
        <v>1</v>
      </c>
      <c r="I336">
        <v>11</v>
      </c>
      <c r="J336">
        <v>0</v>
      </c>
      <c r="K336">
        <v>1</v>
      </c>
      <c r="L336">
        <v>11</v>
      </c>
      <c r="M336">
        <v>11</v>
      </c>
      <c r="N336">
        <v>0.7</v>
      </c>
      <c r="O336">
        <v>2</v>
      </c>
      <c r="P336" t="str">
        <f>Rushing[[#This Row],[Player]]&amp;Rushing[[#This Row],[Season]]</f>
        <v>Amari Rodgers2021</v>
      </c>
    </row>
    <row r="337" spans="1:16">
      <c r="A337">
        <v>2021</v>
      </c>
      <c r="B337" t="s">
        <v>364</v>
      </c>
      <c r="C337" t="s">
        <v>27</v>
      </c>
      <c r="D337">
        <v>27</v>
      </c>
      <c r="E337" t="s">
        <v>91</v>
      </c>
      <c r="F337">
        <v>16</v>
      </c>
      <c r="G337">
        <v>2</v>
      </c>
      <c r="H337">
        <v>1</v>
      </c>
      <c r="I337">
        <v>9</v>
      </c>
      <c r="J337">
        <v>0</v>
      </c>
      <c r="K337">
        <v>0</v>
      </c>
      <c r="L337">
        <v>9</v>
      </c>
      <c r="M337">
        <v>9</v>
      </c>
      <c r="N337">
        <v>0.6</v>
      </c>
      <c r="O337">
        <v>4</v>
      </c>
      <c r="P337" t="str">
        <f>Rushing[[#This Row],[Player]]&amp;Rushing[[#This Row],[Season]]</f>
        <v>Chester Rogers2021</v>
      </c>
    </row>
    <row r="338" spans="1:16">
      <c r="A338">
        <v>2021</v>
      </c>
      <c r="B338" t="s">
        <v>365</v>
      </c>
      <c r="C338" t="s">
        <v>51</v>
      </c>
      <c r="D338">
        <v>26</v>
      </c>
      <c r="E338" t="s">
        <v>91</v>
      </c>
      <c r="F338">
        <v>10</v>
      </c>
      <c r="G338">
        <v>1</v>
      </c>
      <c r="H338">
        <v>1</v>
      </c>
      <c r="I338">
        <v>16</v>
      </c>
      <c r="J338">
        <v>0</v>
      </c>
      <c r="K338">
        <v>1</v>
      </c>
      <c r="L338">
        <v>16</v>
      </c>
      <c r="M338">
        <v>16</v>
      </c>
      <c r="N338">
        <v>1.6</v>
      </c>
      <c r="O338">
        <v>1</v>
      </c>
      <c r="P338" t="str">
        <f>Rushing[[#This Row],[Player]]&amp;Rushing[[#This Row],[Season]]</f>
        <v>John Ross2021</v>
      </c>
    </row>
    <row r="339" spans="1:16">
      <c r="A339">
        <v>2021</v>
      </c>
      <c r="B339" t="s">
        <v>366</v>
      </c>
      <c r="C339" t="s">
        <v>51</v>
      </c>
      <c r="D339">
        <v>28</v>
      </c>
      <c r="E339" t="s">
        <v>91</v>
      </c>
      <c r="F339">
        <v>7</v>
      </c>
      <c r="G339">
        <v>6</v>
      </c>
      <c r="H339">
        <v>1</v>
      </c>
      <c r="I339">
        <v>-9</v>
      </c>
      <c r="J339">
        <v>0</v>
      </c>
      <c r="K339">
        <v>0</v>
      </c>
      <c r="L339">
        <v>-9</v>
      </c>
      <c r="M339">
        <v>-9</v>
      </c>
      <c r="N339">
        <v>-1.3</v>
      </c>
      <c r="O339">
        <v>0</v>
      </c>
      <c r="P339" t="str">
        <f>Rushing[[#This Row],[Player]]&amp;Rushing[[#This Row],[Season]]</f>
        <v>Sterling Shepard2021</v>
      </c>
    </row>
    <row r="340" spans="1:16">
      <c r="A340">
        <v>2021</v>
      </c>
      <c r="B340" t="s">
        <v>367</v>
      </c>
      <c r="C340" t="s">
        <v>33</v>
      </c>
      <c r="D340">
        <v>25</v>
      </c>
      <c r="E340" t="s">
        <v>91</v>
      </c>
      <c r="F340">
        <v>14</v>
      </c>
      <c r="G340">
        <v>3</v>
      </c>
      <c r="H340">
        <v>1</v>
      </c>
      <c r="I340">
        <v>7</v>
      </c>
      <c r="J340">
        <v>0</v>
      </c>
      <c r="K340">
        <v>0</v>
      </c>
      <c r="L340">
        <v>7</v>
      </c>
      <c r="M340">
        <v>7</v>
      </c>
      <c r="N340">
        <v>0.5</v>
      </c>
      <c r="O340">
        <v>0</v>
      </c>
      <c r="P340" t="str">
        <f>Rushing[[#This Row],[Player]]&amp;Rushing[[#This Row],[Season]]</f>
        <v>Cam Sims2021</v>
      </c>
    </row>
    <row r="341" spans="1:16">
      <c r="A341">
        <v>2021</v>
      </c>
      <c r="B341" t="s">
        <v>368</v>
      </c>
      <c r="C341" t="s">
        <v>51</v>
      </c>
      <c r="D341">
        <v>24</v>
      </c>
      <c r="E341" t="s">
        <v>91</v>
      </c>
      <c r="F341">
        <v>13</v>
      </c>
      <c r="G341">
        <v>5</v>
      </c>
      <c r="H341">
        <v>1</v>
      </c>
      <c r="I341">
        <v>-13</v>
      </c>
      <c r="J341">
        <v>0</v>
      </c>
      <c r="K341">
        <v>0</v>
      </c>
      <c r="L341">
        <v>-13</v>
      </c>
      <c r="M341">
        <v>-13</v>
      </c>
      <c r="N341">
        <v>-1</v>
      </c>
      <c r="O341">
        <v>1</v>
      </c>
      <c r="P341" t="str">
        <f>Rushing[[#This Row],[Player]]&amp;Rushing[[#This Row],[Season]]</f>
        <v>Darius Slayton2021</v>
      </c>
    </row>
    <row r="342" spans="1:16">
      <c r="A342">
        <v>2021</v>
      </c>
      <c r="B342" t="s">
        <v>369</v>
      </c>
      <c r="C342" t="s">
        <v>13</v>
      </c>
      <c r="D342">
        <v>26</v>
      </c>
      <c r="E342" t="s">
        <v>109</v>
      </c>
      <c r="F342">
        <v>1</v>
      </c>
      <c r="G342">
        <v>0</v>
      </c>
      <c r="H342">
        <v>1</v>
      </c>
      <c r="I342">
        <v>4</v>
      </c>
      <c r="J342">
        <v>1</v>
      </c>
      <c r="K342">
        <v>1</v>
      </c>
      <c r="L342">
        <v>4</v>
      </c>
      <c r="M342">
        <v>4</v>
      </c>
      <c r="N342">
        <v>4</v>
      </c>
      <c r="O342">
        <v>0</v>
      </c>
      <c r="P342" t="str">
        <f>Rushing[[#This Row],[Player]]&amp;Rushing[[#This Row],[Season]]</f>
        <v>Ito Smith2021</v>
      </c>
    </row>
    <row r="343" spans="1:16">
      <c r="A343">
        <v>2021</v>
      </c>
      <c r="B343" t="s">
        <v>370</v>
      </c>
      <c r="C343" t="s">
        <v>53</v>
      </c>
      <c r="D343">
        <v>24</v>
      </c>
      <c r="E343" t="s">
        <v>91</v>
      </c>
      <c r="F343">
        <v>12</v>
      </c>
      <c r="G343">
        <v>3</v>
      </c>
      <c r="H343">
        <v>1</v>
      </c>
      <c r="I343">
        <v>-1</v>
      </c>
      <c r="J343">
        <v>0</v>
      </c>
      <c r="K343">
        <v>0</v>
      </c>
      <c r="L343">
        <v>-1</v>
      </c>
      <c r="M343">
        <v>-1</v>
      </c>
      <c r="N343">
        <v>-0.1</v>
      </c>
      <c r="O343">
        <v>0</v>
      </c>
      <c r="P343" t="str">
        <f>Rushing[[#This Row],[Player]]&amp;Rushing[[#This Row],[Season]]</f>
        <v>Jeff Smith2021</v>
      </c>
    </row>
    <row r="344" spans="1:16">
      <c r="A344">
        <v>2021</v>
      </c>
      <c r="B344" t="s">
        <v>371</v>
      </c>
      <c r="C344" t="s">
        <v>49</v>
      </c>
      <c r="D344">
        <v>23</v>
      </c>
      <c r="E344" t="s">
        <v>91</v>
      </c>
      <c r="F344">
        <v>6</v>
      </c>
      <c r="G344">
        <v>0</v>
      </c>
      <c r="H344">
        <v>1</v>
      </c>
      <c r="I344">
        <v>-3</v>
      </c>
      <c r="J344">
        <v>0</v>
      </c>
      <c r="K344">
        <v>0</v>
      </c>
      <c r="L344">
        <v>-3</v>
      </c>
      <c r="M344">
        <v>-3</v>
      </c>
      <c r="N344">
        <v>-0.5</v>
      </c>
      <c r="O344">
        <v>0</v>
      </c>
      <c r="P344" t="str">
        <f>Rushing[[#This Row],[Player]]&amp;Rushing[[#This Row],[Season]]</f>
        <v>Shi Smith2021</v>
      </c>
    </row>
    <row r="345" spans="1:16">
      <c r="A345">
        <v>2021</v>
      </c>
      <c r="B345" t="s">
        <v>372</v>
      </c>
      <c r="C345" t="s">
        <v>960</v>
      </c>
      <c r="D345">
        <v>29</v>
      </c>
      <c r="E345" t="s">
        <v>91</v>
      </c>
      <c r="F345">
        <v>13</v>
      </c>
      <c r="G345">
        <v>4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0.1</v>
      </c>
      <c r="O345">
        <v>0</v>
      </c>
      <c r="P345" t="str">
        <f>Rushing[[#This Row],[Player]]&amp;Rushing[[#This Row],[Season]]</f>
        <v>Kenny Stills2021</v>
      </c>
    </row>
    <row r="346" spans="1:16">
      <c r="A346">
        <v>2021</v>
      </c>
      <c r="B346" t="s">
        <v>373</v>
      </c>
      <c r="C346" t="s">
        <v>16</v>
      </c>
      <c r="D346">
        <v>31</v>
      </c>
      <c r="E346" t="s">
        <v>91</v>
      </c>
      <c r="F346">
        <v>13</v>
      </c>
      <c r="G346">
        <v>13</v>
      </c>
      <c r="H346">
        <v>1</v>
      </c>
      <c r="I346">
        <v>2</v>
      </c>
      <c r="J346">
        <v>0</v>
      </c>
      <c r="K346">
        <v>0</v>
      </c>
      <c r="L346">
        <v>2</v>
      </c>
      <c r="M346">
        <v>2</v>
      </c>
      <c r="N346">
        <v>0.2</v>
      </c>
      <c r="O346">
        <v>1</v>
      </c>
      <c r="P346" t="str">
        <f>Rushing[[#This Row],[Player]]&amp;Rushing[[#This Row],[Season]]</f>
        <v>Adam Thielen2021</v>
      </c>
    </row>
    <row r="347" spans="1:16">
      <c r="A347">
        <v>2021</v>
      </c>
      <c r="B347" t="s">
        <v>374</v>
      </c>
      <c r="C347" t="s">
        <v>37</v>
      </c>
      <c r="D347">
        <v>23</v>
      </c>
      <c r="E347" t="s">
        <v>91</v>
      </c>
      <c r="F347">
        <v>17</v>
      </c>
      <c r="G347">
        <v>12</v>
      </c>
      <c r="H347">
        <v>1</v>
      </c>
      <c r="I347">
        <v>3</v>
      </c>
      <c r="J347">
        <v>0</v>
      </c>
      <c r="K347">
        <v>0</v>
      </c>
      <c r="L347">
        <v>3</v>
      </c>
      <c r="M347">
        <v>3</v>
      </c>
      <c r="N347">
        <v>0.2</v>
      </c>
      <c r="O347">
        <v>0</v>
      </c>
      <c r="P347" t="str">
        <f>Rushing[[#This Row],[Player]]&amp;Rushing[[#This Row],[Season]]</f>
        <v>Quez Watkins2021</v>
      </c>
    </row>
    <row r="348" spans="1:16">
      <c r="A348">
        <v>2021</v>
      </c>
      <c r="B348" t="s">
        <v>375</v>
      </c>
      <c r="C348" t="s">
        <v>25</v>
      </c>
      <c r="D348">
        <v>29</v>
      </c>
      <c r="E348" t="s">
        <v>109</v>
      </c>
      <c r="F348">
        <v>17</v>
      </c>
      <c r="G348">
        <v>4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0.1</v>
      </c>
      <c r="O348">
        <v>0</v>
      </c>
      <c r="P348" t="str">
        <f>Rushing[[#This Row],[Player]]&amp;Rushing[[#This Row],[Season]]</f>
        <v>Derek Watt2021</v>
      </c>
    </row>
    <row r="349" spans="1:16">
      <c r="A349">
        <v>2021</v>
      </c>
      <c r="B349" t="s">
        <v>376</v>
      </c>
      <c r="C349" t="s">
        <v>47</v>
      </c>
      <c r="D349">
        <v>24</v>
      </c>
      <c r="E349" t="s">
        <v>91</v>
      </c>
      <c r="F349">
        <v>8</v>
      </c>
      <c r="G349">
        <v>3</v>
      </c>
      <c r="H349">
        <v>1</v>
      </c>
      <c r="I349">
        <v>7</v>
      </c>
      <c r="J349">
        <v>0</v>
      </c>
      <c r="K349">
        <v>0</v>
      </c>
      <c r="L349">
        <v>7</v>
      </c>
      <c r="M349">
        <v>7</v>
      </c>
      <c r="N349">
        <v>0.9</v>
      </c>
      <c r="O349">
        <v>0</v>
      </c>
      <c r="P349" t="str">
        <f>Rushing[[#This Row],[Player]]&amp;Rushing[[#This Row],[Season]]</f>
        <v>Preston Williams2021</v>
      </c>
    </row>
    <row r="350" spans="1:16">
      <c r="A350">
        <v>2021</v>
      </c>
      <c r="B350" t="s">
        <v>377</v>
      </c>
      <c r="C350" t="s">
        <v>19</v>
      </c>
      <c r="D350">
        <v>24</v>
      </c>
      <c r="E350" t="s">
        <v>91</v>
      </c>
      <c r="F350">
        <v>17</v>
      </c>
      <c r="G350">
        <v>8</v>
      </c>
      <c r="H350">
        <v>1</v>
      </c>
      <c r="I350">
        <v>2</v>
      </c>
      <c r="J350">
        <v>0</v>
      </c>
      <c r="K350">
        <v>1</v>
      </c>
      <c r="L350">
        <v>2</v>
      </c>
      <c r="M350">
        <v>2</v>
      </c>
      <c r="N350">
        <v>0.1</v>
      </c>
      <c r="O350">
        <v>0</v>
      </c>
      <c r="P350" t="str">
        <f>Rushing[[#This Row],[Player]]&amp;Rushing[[#This Row],[Season]]</f>
        <v>Olamide Zaccheaus2021</v>
      </c>
    </row>
    <row r="351" spans="1:16">
      <c r="A351">
        <v>2022</v>
      </c>
      <c r="B351" t="s">
        <v>108</v>
      </c>
      <c r="C351" t="s">
        <v>27</v>
      </c>
      <c r="D351">
        <v>28</v>
      </c>
      <c r="E351" t="s">
        <v>109</v>
      </c>
      <c r="F351">
        <v>16</v>
      </c>
      <c r="G351">
        <v>16</v>
      </c>
      <c r="H351">
        <v>349</v>
      </c>
      <c r="I351">
        <v>1538</v>
      </c>
      <c r="J351">
        <v>13</v>
      </c>
      <c r="K351">
        <v>65</v>
      </c>
      <c r="L351">
        <v>56</v>
      </c>
      <c r="M351">
        <v>4.4000000000000004</v>
      </c>
      <c r="N351">
        <v>96.1</v>
      </c>
      <c r="O351">
        <v>6</v>
      </c>
      <c r="P351" t="str">
        <f>Rushing[[#This Row],[Player]]&amp;Rushing[[#This Row],[Season]]</f>
        <v>Derrick Henry2022</v>
      </c>
    </row>
    <row r="352" spans="1:16">
      <c r="A352">
        <v>2022</v>
      </c>
      <c r="B352" t="s">
        <v>135</v>
      </c>
      <c r="C352" t="s">
        <v>958</v>
      </c>
      <c r="D352">
        <v>24</v>
      </c>
      <c r="E352" t="s">
        <v>109</v>
      </c>
      <c r="F352">
        <v>17</v>
      </c>
      <c r="G352">
        <v>17</v>
      </c>
      <c r="H352">
        <v>340</v>
      </c>
      <c r="I352">
        <v>1653</v>
      </c>
      <c r="J352">
        <v>12</v>
      </c>
      <c r="K352">
        <v>93</v>
      </c>
      <c r="L352">
        <v>86</v>
      </c>
      <c r="M352">
        <v>4.9000000000000004</v>
      </c>
      <c r="N352">
        <v>97.2</v>
      </c>
      <c r="O352">
        <v>3</v>
      </c>
      <c r="P352" t="str">
        <f>Rushing[[#This Row],[Player]]&amp;Rushing[[#This Row],[Season]]</f>
        <v>Josh Jacobs2022</v>
      </c>
    </row>
    <row r="353" spans="1:16">
      <c r="A353">
        <v>2022</v>
      </c>
      <c r="B353" t="s">
        <v>854</v>
      </c>
      <c r="C353" t="s">
        <v>42</v>
      </c>
      <c r="D353">
        <v>27</v>
      </c>
      <c r="E353" t="s">
        <v>109</v>
      </c>
      <c r="F353">
        <v>17</v>
      </c>
      <c r="G353">
        <v>17</v>
      </c>
      <c r="H353">
        <v>302</v>
      </c>
      <c r="I353">
        <v>1525</v>
      </c>
      <c r="J353">
        <v>12</v>
      </c>
      <c r="K353">
        <v>69</v>
      </c>
      <c r="L353">
        <v>41</v>
      </c>
      <c r="M353">
        <v>5</v>
      </c>
      <c r="N353">
        <v>89.7</v>
      </c>
      <c r="O353">
        <v>1</v>
      </c>
      <c r="P353" t="str">
        <f>Rushing[[#This Row],[Player]]&amp;Rushing[[#This Row],[Season]]</f>
        <v>Nick Chubb2022</v>
      </c>
    </row>
    <row r="354" spans="1:16">
      <c r="A354">
        <v>2022</v>
      </c>
      <c r="B354" t="s">
        <v>148</v>
      </c>
      <c r="C354" t="s">
        <v>51</v>
      </c>
      <c r="D354">
        <v>25</v>
      </c>
      <c r="E354" t="s">
        <v>109</v>
      </c>
      <c r="F354">
        <v>16</v>
      </c>
      <c r="G354">
        <v>16</v>
      </c>
      <c r="H354">
        <v>295</v>
      </c>
      <c r="I354">
        <v>1312</v>
      </c>
      <c r="J354">
        <v>10</v>
      </c>
      <c r="K354">
        <v>62</v>
      </c>
      <c r="L354">
        <v>68</v>
      </c>
      <c r="M354">
        <v>4.4000000000000004</v>
      </c>
      <c r="N354">
        <v>82</v>
      </c>
      <c r="O354">
        <v>1</v>
      </c>
      <c r="P354" t="str">
        <f>Rushing[[#This Row],[Player]]&amp;Rushing[[#This Row],[Season]]</f>
        <v>Saquon Barkley2022</v>
      </c>
    </row>
    <row r="355" spans="1:16">
      <c r="A355">
        <v>2022</v>
      </c>
      <c r="B355" t="s">
        <v>709</v>
      </c>
      <c r="C355" t="s">
        <v>25</v>
      </c>
      <c r="D355">
        <v>24</v>
      </c>
      <c r="E355" t="s">
        <v>109</v>
      </c>
      <c r="F355">
        <v>17</v>
      </c>
      <c r="G355">
        <v>17</v>
      </c>
      <c r="H355">
        <v>272</v>
      </c>
      <c r="I355">
        <v>1034</v>
      </c>
      <c r="J355">
        <v>7</v>
      </c>
      <c r="K355">
        <v>45</v>
      </c>
      <c r="L355">
        <v>36</v>
      </c>
      <c r="M355">
        <v>3.8</v>
      </c>
      <c r="N355">
        <v>60.8</v>
      </c>
      <c r="O355">
        <v>3</v>
      </c>
      <c r="P355" t="str">
        <f>Rushing[[#This Row],[Player]]&amp;Rushing[[#This Row],[Season]]</f>
        <v>Najee Harris2022</v>
      </c>
    </row>
    <row r="356" spans="1:16">
      <c r="A356">
        <v>2022</v>
      </c>
      <c r="B356" t="s">
        <v>853</v>
      </c>
      <c r="C356" t="s">
        <v>16</v>
      </c>
      <c r="D356">
        <v>27</v>
      </c>
      <c r="E356" t="s">
        <v>109</v>
      </c>
      <c r="F356">
        <v>17</v>
      </c>
      <c r="G356">
        <v>17</v>
      </c>
      <c r="H356">
        <v>264</v>
      </c>
      <c r="I356">
        <v>1173</v>
      </c>
      <c r="J356">
        <v>8</v>
      </c>
      <c r="K356">
        <v>50</v>
      </c>
      <c r="L356">
        <v>81</v>
      </c>
      <c r="M356">
        <v>4.4000000000000004</v>
      </c>
      <c r="N356">
        <v>69</v>
      </c>
      <c r="O356">
        <v>4</v>
      </c>
      <c r="P356" t="str">
        <f>Rushing[[#This Row],[Player]]&amp;Rushing[[#This Row],[Season]]</f>
        <v>Dalvin Cook2022</v>
      </c>
    </row>
    <row r="357" spans="1:16">
      <c r="A357">
        <v>2022</v>
      </c>
      <c r="B357" t="s">
        <v>150</v>
      </c>
      <c r="C357" t="s">
        <v>35</v>
      </c>
      <c r="D357">
        <v>27</v>
      </c>
      <c r="E357" t="s">
        <v>109</v>
      </c>
      <c r="F357">
        <v>17</v>
      </c>
      <c r="G357">
        <v>9</v>
      </c>
      <c r="H357">
        <v>262</v>
      </c>
      <c r="I357">
        <v>1066</v>
      </c>
      <c r="J357">
        <v>17</v>
      </c>
      <c r="K357">
        <v>65</v>
      </c>
      <c r="L357">
        <v>58</v>
      </c>
      <c r="M357">
        <v>4.0999999999999996</v>
      </c>
      <c r="N357">
        <v>62.7</v>
      </c>
      <c r="O357">
        <v>3</v>
      </c>
      <c r="P357" t="str">
        <f>Rushing[[#This Row],[Player]]&amp;Rushing[[#This Row],[Season]]</f>
        <v>Jamaal Williams2022</v>
      </c>
    </row>
    <row r="358" spans="1:16">
      <c r="A358">
        <v>2022</v>
      </c>
      <c r="B358" t="s">
        <v>156</v>
      </c>
      <c r="C358" t="s">
        <v>37</v>
      </c>
      <c r="D358">
        <v>25</v>
      </c>
      <c r="E358" t="s">
        <v>109</v>
      </c>
      <c r="F358">
        <v>17</v>
      </c>
      <c r="G358">
        <v>15</v>
      </c>
      <c r="H358">
        <v>259</v>
      </c>
      <c r="I358">
        <v>1269</v>
      </c>
      <c r="J358">
        <v>11</v>
      </c>
      <c r="K358">
        <v>62</v>
      </c>
      <c r="L358">
        <v>40</v>
      </c>
      <c r="M358">
        <v>4.9000000000000004</v>
      </c>
      <c r="N358">
        <v>74.599999999999994</v>
      </c>
      <c r="O358">
        <v>2</v>
      </c>
      <c r="P358" t="str">
        <f>Rushing[[#This Row],[Player]]&amp;Rushing[[#This Row],[Season]]</f>
        <v>Miles Sanders2022</v>
      </c>
    </row>
    <row r="359" spans="1:16">
      <c r="A359">
        <v>2022</v>
      </c>
      <c r="B359" t="s">
        <v>170</v>
      </c>
      <c r="C359" t="s">
        <v>71</v>
      </c>
      <c r="D359">
        <v>26</v>
      </c>
      <c r="E359" t="s">
        <v>109</v>
      </c>
      <c r="F359">
        <v>17</v>
      </c>
      <c r="G359">
        <v>16</v>
      </c>
      <c r="H359">
        <v>244</v>
      </c>
      <c r="I359">
        <v>1139</v>
      </c>
      <c r="J359">
        <v>8</v>
      </c>
      <c r="K359">
        <v>59</v>
      </c>
      <c r="L359">
        <v>49</v>
      </c>
      <c r="M359">
        <v>4.7</v>
      </c>
      <c r="N359">
        <v>67</v>
      </c>
      <c r="O359">
        <v>1</v>
      </c>
      <c r="P359" t="str">
        <f>Rushing[[#This Row],[Player]]&amp;Rushing[[#This Row],[Season]]</f>
        <v>Christian McCaffrey2022</v>
      </c>
    </row>
    <row r="360" spans="1:16">
      <c r="A360">
        <v>2022</v>
      </c>
      <c r="B360" t="s">
        <v>112</v>
      </c>
      <c r="C360" t="s">
        <v>13</v>
      </c>
      <c r="D360">
        <v>27</v>
      </c>
      <c r="E360" t="s">
        <v>109</v>
      </c>
      <c r="F360">
        <v>15</v>
      </c>
      <c r="G360">
        <v>14</v>
      </c>
      <c r="H360">
        <v>231</v>
      </c>
      <c r="I360">
        <v>876</v>
      </c>
      <c r="J360">
        <v>12</v>
      </c>
      <c r="K360">
        <v>52</v>
      </c>
      <c r="L360">
        <v>27</v>
      </c>
      <c r="M360">
        <v>3.8</v>
      </c>
      <c r="N360">
        <v>58.4</v>
      </c>
      <c r="O360">
        <v>0</v>
      </c>
      <c r="P360" t="str">
        <f>Rushing[[#This Row],[Player]]&amp;Rushing[[#This Row],[Season]]</f>
        <v>Ezekiel Elliott2022</v>
      </c>
    </row>
    <row r="361" spans="1:16">
      <c r="A361">
        <v>2022</v>
      </c>
      <c r="B361" t="s">
        <v>727</v>
      </c>
      <c r="C361" t="s">
        <v>38</v>
      </c>
      <c r="D361">
        <v>22</v>
      </c>
      <c r="E361" t="s">
        <v>109</v>
      </c>
      <c r="F361">
        <v>15</v>
      </c>
      <c r="G361">
        <v>11</v>
      </c>
      <c r="H361">
        <v>228</v>
      </c>
      <c r="I361">
        <v>1050</v>
      </c>
      <c r="J361">
        <v>9</v>
      </c>
      <c r="K361">
        <v>51</v>
      </c>
      <c r="L361">
        <v>74</v>
      </c>
      <c r="M361">
        <v>4.5999999999999996</v>
      </c>
      <c r="N361">
        <v>70</v>
      </c>
      <c r="O361">
        <v>0</v>
      </c>
      <c r="P361" t="str">
        <f>Rushing[[#This Row],[Player]]&amp;Rushing[[#This Row],[Season]]</f>
        <v>Kenneth Walker III2022</v>
      </c>
    </row>
    <row r="362" spans="1:16">
      <c r="A362">
        <v>2022</v>
      </c>
      <c r="B362" t="s">
        <v>702</v>
      </c>
      <c r="C362" t="s">
        <v>960</v>
      </c>
      <c r="D362">
        <v>27</v>
      </c>
      <c r="E362" t="s">
        <v>109</v>
      </c>
      <c r="F362">
        <v>15</v>
      </c>
      <c r="G362">
        <v>13</v>
      </c>
      <c r="H362">
        <v>223</v>
      </c>
      <c r="I362">
        <v>897</v>
      </c>
      <c r="J362">
        <v>2</v>
      </c>
      <c r="K362">
        <v>40</v>
      </c>
      <c r="L362">
        <v>27</v>
      </c>
      <c r="M362">
        <v>4</v>
      </c>
      <c r="N362">
        <v>59.8</v>
      </c>
      <c r="O362">
        <v>4</v>
      </c>
      <c r="P362" t="str">
        <f>Rushing[[#This Row],[Player]]&amp;Rushing[[#This Row],[Season]]</f>
        <v>Alvin Kamara2022</v>
      </c>
    </row>
    <row r="363" spans="1:16">
      <c r="A363">
        <v>2022</v>
      </c>
      <c r="B363" t="s">
        <v>716</v>
      </c>
      <c r="C363" t="s">
        <v>956</v>
      </c>
      <c r="D363">
        <v>23</v>
      </c>
      <c r="E363" t="s">
        <v>109</v>
      </c>
      <c r="F363">
        <v>17</v>
      </c>
      <c r="G363">
        <v>12</v>
      </c>
      <c r="H363">
        <v>220</v>
      </c>
      <c r="I363">
        <v>1125</v>
      </c>
      <c r="J363">
        <v>5</v>
      </c>
      <c r="K363">
        <v>52</v>
      </c>
      <c r="L363">
        <v>62</v>
      </c>
      <c r="M363">
        <v>5.0999999999999996</v>
      </c>
      <c r="N363">
        <v>66.2</v>
      </c>
      <c r="O363">
        <v>5</v>
      </c>
      <c r="P363" t="str">
        <f>Rushing[[#This Row],[Player]]&amp;Rushing[[#This Row],[Season]]</f>
        <v>Travis Etienne2022</v>
      </c>
    </row>
    <row r="364" spans="1:16">
      <c r="A364">
        <v>2022</v>
      </c>
      <c r="B364" t="s">
        <v>721</v>
      </c>
      <c r="C364" t="s">
        <v>45</v>
      </c>
      <c r="D364">
        <v>22</v>
      </c>
      <c r="E364" t="s">
        <v>109</v>
      </c>
      <c r="F364">
        <v>13</v>
      </c>
      <c r="G364">
        <v>13</v>
      </c>
      <c r="H364">
        <v>220</v>
      </c>
      <c r="I364">
        <v>939</v>
      </c>
      <c r="J364">
        <v>4</v>
      </c>
      <c r="K364">
        <v>54</v>
      </c>
      <c r="L364">
        <v>75</v>
      </c>
      <c r="M364">
        <v>4.3</v>
      </c>
      <c r="N364">
        <v>72.2</v>
      </c>
      <c r="O364">
        <v>4</v>
      </c>
      <c r="P364" t="str">
        <f>Rushing[[#This Row],[Player]]&amp;Rushing[[#This Row],[Season]]</f>
        <v>Dameon Pierce2022</v>
      </c>
    </row>
    <row r="365" spans="1:16">
      <c r="A365">
        <v>2022</v>
      </c>
      <c r="B365" t="s">
        <v>146</v>
      </c>
      <c r="C365" t="s">
        <v>955</v>
      </c>
      <c r="D365">
        <v>28</v>
      </c>
      <c r="E365" t="s">
        <v>109</v>
      </c>
      <c r="F365">
        <v>17</v>
      </c>
      <c r="G365">
        <v>17</v>
      </c>
      <c r="H365">
        <v>213</v>
      </c>
      <c r="I365">
        <v>1121</v>
      </c>
      <c r="J365">
        <v>2</v>
      </c>
      <c r="K365">
        <v>54</v>
      </c>
      <c r="L365">
        <v>36</v>
      </c>
      <c r="M365">
        <v>5.3</v>
      </c>
      <c r="N365">
        <v>65.900000000000006</v>
      </c>
      <c r="O365">
        <v>5</v>
      </c>
      <c r="P365" t="str">
        <f>Rushing[[#This Row],[Player]]&amp;Rushing[[#This Row],[Season]]</f>
        <v>Aaron Jones2022</v>
      </c>
    </row>
    <row r="366" spans="1:16">
      <c r="A366">
        <v>2022</v>
      </c>
      <c r="B366" t="s">
        <v>740</v>
      </c>
      <c r="C366" t="s">
        <v>19</v>
      </c>
      <c r="D366">
        <v>22</v>
      </c>
      <c r="E366" t="s">
        <v>109</v>
      </c>
      <c r="F366">
        <v>16</v>
      </c>
      <c r="G366">
        <v>7</v>
      </c>
      <c r="H366">
        <v>210</v>
      </c>
      <c r="I366">
        <v>1035</v>
      </c>
      <c r="J366">
        <v>3</v>
      </c>
      <c r="K366">
        <v>53</v>
      </c>
      <c r="L366">
        <v>44</v>
      </c>
      <c r="M366">
        <v>4.9000000000000004</v>
      </c>
      <c r="N366">
        <v>64.7</v>
      </c>
      <c r="O366">
        <v>0</v>
      </c>
      <c r="P366" t="str">
        <f>Rushing[[#This Row],[Player]]&amp;Rushing[[#This Row],[Season]]</f>
        <v>Tyler Allgeier2022</v>
      </c>
    </row>
    <row r="367" spans="1:16">
      <c r="A367">
        <v>2022</v>
      </c>
      <c r="B367" t="s">
        <v>700</v>
      </c>
      <c r="C367" t="s">
        <v>11</v>
      </c>
      <c r="D367">
        <v>26</v>
      </c>
      <c r="E367" t="s">
        <v>109</v>
      </c>
      <c r="F367">
        <v>14</v>
      </c>
      <c r="G367">
        <v>14</v>
      </c>
      <c r="H367">
        <v>210</v>
      </c>
      <c r="I367">
        <v>814</v>
      </c>
      <c r="J367">
        <v>7</v>
      </c>
      <c r="K367">
        <v>47</v>
      </c>
      <c r="L367">
        <v>40</v>
      </c>
      <c r="M367">
        <v>3.9</v>
      </c>
      <c r="N367">
        <v>58.1</v>
      </c>
      <c r="O367">
        <v>0</v>
      </c>
      <c r="P367" t="str">
        <f>Rushing[[#This Row],[Player]]&amp;Rushing[[#This Row],[Season]]</f>
        <v>Joe Mixon2022</v>
      </c>
    </row>
    <row r="368" spans="1:16">
      <c r="A368">
        <v>2022</v>
      </c>
      <c r="B368" t="s">
        <v>160</v>
      </c>
      <c r="C368" t="s">
        <v>959</v>
      </c>
      <c r="D368">
        <v>24</v>
      </c>
      <c r="E368" t="s">
        <v>109</v>
      </c>
      <c r="F368">
        <v>17</v>
      </c>
      <c r="G368">
        <v>7</v>
      </c>
      <c r="H368">
        <v>210</v>
      </c>
      <c r="I368">
        <v>1040</v>
      </c>
      <c r="J368">
        <v>5</v>
      </c>
      <c r="K368">
        <v>49</v>
      </c>
      <c r="L368">
        <v>49</v>
      </c>
      <c r="M368">
        <v>5</v>
      </c>
      <c r="N368">
        <v>61.2</v>
      </c>
      <c r="O368">
        <v>4</v>
      </c>
      <c r="P368" t="str">
        <f>Rushing[[#This Row],[Player]]&amp;Rushing[[#This Row],[Season]]</f>
        <v>Rhamondre Stevenson2022</v>
      </c>
    </row>
    <row r="369" spans="1:16">
      <c r="A369">
        <v>2022</v>
      </c>
      <c r="B369" t="s">
        <v>759</v>
      </c>
      <c r="C369" t="s">
        <v>33</v>
      </c>
      <c r="D369">
        <v>23</v>
      </c>
      <c r="E369" t="s">
        <v>109</v>
      </c>
      <c r="F369">
        <v>12</v>
      </c>
      <c r="G369">
        <v>9</v>
      </c>
      <c r="H369">
        <v>205</v>
      </c>
      <c r="I369">
        <v>797</v>
      </c>
      <c r="J369">
        <v>2</v>
      </c>
      <c r="K369">
        <v>49</v>
      </c>
      <c r="L369">
        <v>24</v>
      </c>
      <c r="M369">
        <v>3.9</v>
      </c>
      <c r="N369">
        <v>66.400000000000006</v>
      </c>
      <c r="O369">
        <v>2</v>
      </c>
      <c r="P369" t="str">
        <f>Rushing[[#This Row],[Player]]&amp;Rushing[[#This Row],[Season]]</f>
        <v>Brian Robinson Jr.2022</v>
      </c>
    </row>
    <row r="370" spans="1:16">
      <c r="A370">
        <v>2022</v>
      </c>
      <c r="B370" t="s">
        <v>138</v>
      </c>
      <c r="C370" t="s">
        <v>4</v>
      </c>
      <c r="D370">
        <v>27</v>
      </c>
      <c r="E370" t="s">
        <v>109</v>
      </c>
      <c r="F370">
        <v>17</v>
      </c>
      <c r="G370">
        <v>17</v>
      </c>
      <c r="H370">
        <v>204</v>
      </c>
      <c r="I370">
        <v>915</v>
      </c>
      <c r="J370">
        <v>13</v>
      </c>
      <c r="K370">
        <v>46</v>
      </c>
      <c r="L370">
        <v>72</v>
      </c>
      <c r="M370">
        <v>4.5</v>
      </c>
      <c r="N370">
        <v>53.8</v>
      </c>
      <c r="O370">
        <v>5</v>
      </c>
      <c r="P370" t="str">
        <f>Rushing[[#This Row],[Player]]&amp;Rushing[[#This Row],[Season]]</f>
        <v>Austin Ekeler2022</v>
      </c>
    </row>
    <row r="371" spans="1:16">
      <c r="A371">
        <v>2022</v>
      </c>
      <c r="B371" t="s">
        <v>158</v>
      </c>
      <c r="C371" t="s">
        <v>49</v>
      </c>
      <c r="D371">
        <v>26</v>
      </c>
      <c r="E371" t="s">
        <v>109</v>
      </c>
      <c r="F371">
        <v>17</v>
      </c>
      <c r="G371">
        <v>9</v>
      </c>
      <c r="H371">
        <v>203</v>
      </c>
      <c r="I371">
        <v>914</v>
      </c>
      <c r="J371">
        <v>5</v>
      </c>
      <c r="K371">
        <v>45</v>
      </c>
      <c r="L371">
        <v>60</v>
      </c>
      <c r="M371">
        <v>4.5</v>
      </c>
      <c r="N371">
        <v>53.8</v>
      </c>
      <c r="O371">
        <v>1</v>
      </c>
      <c r="P371" t="str">
        <f>Rushing[[#This Row],[Player]]&amp;Rushing[[#This Row],[Season]]</f>
        <v>D'Onta Foreman2022</v>
      </c>
    </row>
    <row r="372" spans="1:16">
      <c r="A372">
        <v>2022</v>
      </c>
      <c r="B372" t="s">
        <v>127</v>
      </c>
      <c r="C372" t="s">
        <v>55</v>
      </c>
      <c r="D372">
        <v>25</v>
      </c>
      <c r="E372" t="s">
        <v>109</v>
      </c>
      <c r="F372">
        <v>16</v>
      </c>
      <c r="G372">
        <v>16</v>
      </c>
      <c r="H372">
        <v>201</v>
      </c>
      <c r="I372">
        <v>801</v>
      </c>
      <c r="J372">
        <v>5</v>
      </c>
      <c r="K372">
        <v>41</v>
      </c>
      <c r="L372">
        <v>28</v>
      </c>
      <c r="M372">
        <v>4</v>
      </c>
      <c r="N372">
        <v>50.1</v>
      </c>
      <c r="O372">
        <v>2</v>
      </c>
      <c r="P372" t="str">
        <f>Rushing[[#This Row],[Player]]&amp;Rushing[[#This Row],[Season]]</f>
        <v>David Montgomery2022</v>
      </c>
    </row>
    <row r="373" spans="1:16">
      <c r="A373">
        <v>2022</v>
      </c>
      <c r="B373" t="s">
        <v>161</v>
      </c>
      <c r="C373" t="s">
        <v>13</v>
      </c>
      <c r="D373">
        <v>25</v>
      </c>
      <c r="E373" t="s">
        <v>109</v>
      </c>
      <c r="F373">
        <v>16</v>
      </c>
      <c r="G373">
        <v>4</v>
      </c>
      <c r="H373">
        <v>193</v>
      </c>
      <c r="I373">
        <v>1007</v>
      </c>
      <c r="J373">
        <v>9</v>
      </c>
      <c r="K373">
        <v>46</v>
      </c>
      <c r="L373">
        <v>57</v>
      </c>
      <c r="M373">
        <v>5.2</v>
      </c>
      <c r="N373">
        <v>62.9</v>
      </c>
      <c r="O373">
        <v>0</v>
      </c>
      <c r="P373" t="str">
        <f>Rushing[[#This Row],[Player]]&amp;Rushing[[#This Row],[Season]]</f>
        <v>Tony Pollard2022</v>
      </c>
    </row>
    <row r="374" spans="1:16">
      <c r="A374">
        <v>2022</v>
      </c>
      <c r="B374" t="s">
        <v>725</v>
      </c>
      <c r="C374" t="s">
        <v>31</v>
      </c>
      <c r="D374">
        <v>23</v>
      </c>
      <c r="E374" t="s">
        <v>109</v>
      </c>
      <c r="F374">
        <v>11</v>
      </c>
      <c r="G374">
        <v>11</v>
      </c>
      <c r="H374">
        <v>192</v>
      </c>
      <c r="I374">
        <v>861</v>
      </c>
      <c r="J374">
        <v>4</v>
      </c>
      <c r="K374">
        <v>39</v>
      </c>
      <c r="L374">
        <v>66</v>
      </c>
      <c r="M374">
        <v>4.5</v>
      </c>
      <c r="N374">
        <v>78.3</v>
      </c>
      <c r="O374">
        <v>3</v>
      </c>
      <c r="P374" t="str">
        <f>Rushing[[#This Row],[Player]]&amp;Rushing[[#This Row],[Season]]</f>
        <v>Jonathan Taylor2022</v>
      </c>
    </row>
    <row r="375" spans="1:16">
      <c r="A375">
        <v>2022</v>
      </c>
      <c r="B375" t="s">
        <v>123</v>
      </c>
      <c r="C375" t="s">
        <v>608</v>
      </c>
      <c r="D375">
        <v>27</v>
      </c>
      <c r="E375" t="s">
        <v>109</v>
      </c>
      <c r="F375">
        <v>16</v>
      </c>
      <c r="G375">
        <v>9</v>
      </c>
      <c r="H375">
        <v>189</v>
      </c>
      <c r="I375">
        <v>668</v>
      </c>
      <c r="J375">
        <v>3</v>
      </c>
      <c r="K375">
        <v>39</v>
      </c>
      <c r="L375">
        <v>23</v>
      </c>
      <c r="M375">
        <v>3.5</v>
      </c>
      <c r="N375">
        <v>41.8</v>
      </c>
      <c r="O375">
        <v>0</v>
      </c>
      <c r="P375" t="str">
        <f>Rushing[[#This Row],[Player]]&amp;Rushing[[#This Row],[Season]]</f>
        <v>Leonard Fournette2022</v>
      </c>
    </row>
    <row r="376" spans="1:16">
      <c r="A376">
        <v>2022</v>
      </c>
      <c r="B376" t="s">
        <v>263</v>
      </c>
      <c r="C376" t="s">
        <v>6</v>
      </c>
      <c r="D376">
        <v>23</v>
      </c>
      <c r="E376" t="s">
        <v>109</v>
      </c>
      <c r="F376">
        <v>15</v>
      </c>
      <c r="G376">
        <v>9</v>
      </c>
      <c r="H376">
        <v>188</v>
      </c>
      <c r="I376">
        <v>786</v>
      </c>
      <c r="J376">
        <v>7</v>
      </c>
      <c r="K376">
        <v>39</v>
      </c>
      <c r="L376">
        <v>42</v>
      </c>
      <c r="M376">
        <v>4.2</v>
      </c>
      <c r="N376">
        <v>52.4</v>
      </c>
      <c r="O376">
        <v>2</v>
      </c>
      <c r="P376" t="str">
        <f>Rushing[[#This Row],[Player]]&amp;Rushing[[#This Row],[Season]]</f>
        <v>Cam Akers2022</v>
      </c>
    </row>
    <row r="377" spans="1:16">
      <c r="A377">
        <v>2022</v>
      </c>
      <c r="B377" t="s">
        <v>143</v>
      </c>
      <c r="C377" t="s">
        <v>955</v>
      </c>
      <c r="D377">
        <v>24</v>
      </c>
      <c r="E377" t="s">
        <v>109</v>
      </c>
      <c r="F377">
        <v>17</v>
      </c>
      <c r="G377">
        <v>3</v>
      </c>
      <c r="H377">
        <v>186</v>
      </c>
      <c r="I377">
        <v>770</v>
      </c>
      <c r="J377">
        <v>7</v>
      </c>
      <c r="K377">
        <v>47</v>
      </c>
      <c r="L377">
        <v>27</v>
      </c>
      <c r="M377">
        <v>4.0999999999999996</v>
      </c>
      <c r="N377">
        <v>45.3</v>
      </c>
      <c r="O377">
        <v>1</v>
      </c>
      <c r="P377" t="str">
        <f>Rushing[[#This Row],[Player]]&amp;Rushing[[#This Row],[Season]]</f>
        <v>AJ Dillon2022</v>
      </c>
    </row>
    <row r="378" spans="1:16">
      <c r="A378">
        <v>2022</v>
      </c>
      <c r="B378" t="s">
        <v>706</v>
      </c>
      <c r="C378" t="s">
        <v>23</v>
      </c>
      <c r="D378">
        <v>27</v>
      </c>
      <c r="E378" t="s">
        <v>109</v>
      </c>
      <c r="F378">
        <v>13</v>
      </c>
      <c r="G378">
        <v>13</v>
      </c>
      <c r="H378">
        <v>183</v>
      </c>
      <c r="I378">
        <v>782</v>
      </c>
      <c r="J378">
        <v>7</v>
      </c>
      <c r="K378">
        <v>48</v>
      </c>
      <c r="L378">
        <v>23</v>
      </c>
      <c r="M378">
        <v>4.3</v>
      </c>
      <c r="N378">
        <v>60.2</v>
      </c>
      <c r="O378">
        <v>3</v>
      </c>
      <c r="P378" t="str">
        <f>Rushing[[#This Row],[Player]]&amp;Rushing[[#This Row],[Season]]</f>
        <v>James Conner2022</v>
      </c>
    </row>
    <row r="379" spans="1:16">
      <c r="A379">
        <v>2022</v>
      </c>
      <c r="B379" t="s">
        <v>316</v>
      </c>
      <c r="C379" t="s">
        <v>47</v>
      </c>
      <c r="D379">
        <v>30</v>
      </c>
      <c r="E379" t="s">
        <v>109</v>
      </c>
      <c r="F379">
        <v>16</v>
      </c>
      <c r="G379">
        <v>14</v>
      </c>
      <c r="H379">
        <v>181</v>
      </c>
      <c r="I379">
        <v>891</v>
      </c>
      <c r="J379">
        <v>3</v>
      </c>
      <c r="K379">
        <v>44</v>
      </c>
      <c r="L379">
        <v>67</v>
      </c>
      <c r="M379">
        <v>4.9000000000000004</v>
      </c>
      <c r="N379">
        <v>55.7</v>
      </c>
      <c r="O379">
        <v>1</v>
      </c>
      <c r="P379" t="str">
        <f>Rushing[[#This Row],[Player]]&amp;Rushing[[#This Row],[Season]]</f>
        <v>Raheem Mostert2022</v>
      </c>
    </row>
    <row r="380" spans="1:16">
      <c r="A380">
        <v>2022</v>
      </c>
      <c r="B380" t="s">
        <v>142</v>
      </c>
      <c r="C380" t="s">
        <v>15</v>
      </c>
      <c r="D380">
        <v>25</v>
      </c>
      <c r="E380" t="s">
        <v>109</v>
      </c>
      <c r="F380">
        <v>16</v>
      </c>
      <c r="G380">
        <v>16</v>
      </c>
      <c r="H380">
        <v>177</v>
      </c>
      <c r="I380">
        <v>819</v>
      </c>
      <c r="J380">
        <v>5</v>
      </c>
      <c r="K380">
        <v>43</v>
      </c>
      <c r="L380">
        <v>33</v>
      </c>
      <c r="M380">
        <v>4.5999999999999996</v>
      </c>
      <c r="N380">
        <v>51.2</v>
      </c>
      <c r="O380">
        <v>3</v>
      </c>
      <c r="P380" t="str">
        <f>Rushing[[#This Row],[Player]]&amp;Rushing[[#This Row],[Season]]</f>
        <v>Devin Singletary2022</v>
      </c>
    </row>
    <row r="381" spans="1:16">
      <c r="A381">
        <v>2022</v>
      </c>
      <c r="B381" t="s">
        <v>176</v>
      </c>
      <c r="C381" t="s">
        <v>71</v>
      </c>
      <c r="D381">
        <v>27</v>
      </c>
      <c r="E381" t="s">
        <v>109</v>
      </c>
      <c r="F381">
        <v>16</v>
      </c>
      <c r="G381">
        <v>7</v>
      </c>
      <c r="H381">
        <v>176</v>
      </c>
      <c r="I381">
        <v>860</v>
      </c>
      <c r="J381">
        <v>5</v>
      </c>
      <c r="K381">
        <v>43</v>
      </c>
      <c r="L381">
        <v>41</v>
      </c>
      <c r="M381">
        <v>4.9000000000000004</v>
      </c>
      <c r="N381">
        <v>53.8</v>
      </c>
      <c r="O381">
        <v>3</v>
      </c>
      <c r="P381" t="str">
        <f>Rushing[[#This Row],[Player]]&amp;Rushing[[#This Row],[Season]]</f>
        <v>Jeff Wilson2022</v>
      </c>
    </row>
    <row r="382" spans="1:16">
      <c r="A382">
        <v>2022</v>
      </c>
      <c r="B382" t="s">
        <v>163</v>
      </c>
      <c r="C382" t="s">
        <v>71</v>
      </c>
      <c r="D382">
        <v>32</v>
      </c>
      <c r="E382" t="s">
        <v>109</v>
      </c>
      <c r="F382">
        <v>13</v>
      </c>
      <c r="G382">
        <v>7</v>
      </c>
      <c r="H382">
        <v>171</v>
      </c>
      <c r="I382">
        <v>760</v>
      </c>
      <c r="J382">
        <v>6</v>
      </c>
      <c r="K382">
        <v>44</v>
      </c>
      <c r="L382">
        <v>52</v>
      </c>
      <c r="M382">
        <v>4.4000000000000004</v>
      </c>
      <c r="N382">
        <v>58.5</v>
      </c>
      <c r="O382">
        <v>1</v>
      </c>
      <c r="P382" t="str">
        <f>Rushing[[#This Row],[Player]]&amp;Rushing[[#This Row],[Season]]</f>
        <v>Latavius Murray2022</v>
      </c>
    </row>
    <row r="383" spans="1:16">
      <c r="A383">
        <v>2022</v>
      </c>
      <c r="B383" t="s">
        <v>746</v>
      </c>
      <c r="C383" t="s">
        <v>957</v>
      </c>
      <c r="D383">
        <v>23</v>
      </c>
      <c r="E383" t="s">
        <v>109</v>
      </c>
      <c r="F383">
        <v>17</v>
      </c>
      <c r="G383">
        <v>11</v>
      </c>
      <c r="H383">
        <v>170</v>
      </c>
      <c r="I383">
        <v>830</v>
      </c>
      <c r="J383">
        <v>5</v>
      </c>
      <c r="K383">
        <v>37</v>
      </c>
      <c r="L383">
        <v>31</v>
      </c>
      <c r="M383">
        <v>4.9000000000000004</v>
      </c>
      <c r="N383">
        <v>48.8</v>
      </c>
      <c r="O383">
        <v>4</v>
      </c>
      <c r="P383" t="str">
        <f>Rushing[[#This Row],[Player]]&amp;Rushing[[#This Row],[Season]]</f>
        <v>Isiah Pacheco2022</v>
      </c>
    </row>
    <row r="384" spans="1:16">
      <c r="A384">
        <v>2022</v>
      </c>
      <c r="B384" t="s">
        <v>36</v>
      </c>
      <c r="C384" t="s">
        <v>37</v>
      </c>
      <c r="D384">
        <v>24</v>
      </c>
      <c r="E384" t="s">
        <v>3</v>
      </c>
      <c r="F384">
        <v>15</v>
      </c>
      <c r="G384">
        <v>15</v>
      </c>
      <c r="H384">
        <v>165</v>
      </c>
      <c r="I384">
        <v>760</v>
      </c>
      <c r="J384">
        <v>13</v>
      </c>
      <c r="K384">
        <v>67</v>
      </c>
      <c r="L384">
        <v>42</v>
      </c>
      <c r="M384">
        <v>4.5999999999999996</v>
      </c>
      <c r="N384">
        <v>50.7</v>
      </c>
      <c r="O384">
        <v>9</v>
      </c>
      <c r="P384" t="str">
        <f>Rushing[[#This Row],[Player]]&amp;Rushing[[#This Row],[Season]]</f>
        <v>Jalen Hurts2022</v>
      </c>
    </row>
    <row r="385" spans="1:16">
      <c r="A385">
        <v>2022</v>
      </c>
      <c r="B385" t="s">
        <v>54</v>
      </c>
      <c r="C385" t="s">
        <v>55</v>
      </c>
      <c r="D385">
        <v>23</v>
      </c>
      <c r="E385" t="s">
        <v>3</v>
      </c>
      <c r="F385">
        <v>15</v>
      </c>
      <c r="G385">
        <v>15</v>
      </c>
      <c r="H385">
        <v>160</v>
      </c>
      <c r="I385">
        <v>1143</v>
      </c>
      <c r="J385">
        <v>8</v>
      </c>
      <c r="K385">
        <v>65</v>
      </c>
      <c r="L385">
        <v>67</v>
      </c>
      <c r="M385">
        <v>7.1</v>
      </c>
      <c r="N385">
        <v>76.2</v>
      </c>
      <c r="O385">
        <v>16</v>
      </c>
      <c r="P385" t="str">
        <f>Rushing[[#This Row],[Player]]&amp;Rushing[[#This Row],[Season]]</f>
        <v>Justin Fields2022</v>
      </c>
    </row>
    <row r="386" spans="1:16">
      <c r="A386">
        <v>2022</v>
      </c>
      <c r="B386" t="s">
        <v>134</v>
      </c>
      <c r="C386" t="s">
        <v>33</v>
      </c>
      <c r="D386">
        <v>24</v>
      </c>
      <c r="E386" t="s">
        <v>109</v>
      </c>
      <c r="F386">
        <v>15</v>
      </c>
      <c r="G386">
        <v>6</v>
      </c>
      <c r="H386">
        <v>149</v>
      </c>
      <c r="I386">
        <v>546</v>
      </c>
      <c r="J386">
        <v>3</v>
      </c>
      <c r="K386">
        <v>32</v>
      </c>
      <c r="L386">
        <v>20</v>
      </c>
      <c r="M386">
        <v>3.7</v>
      </c>
      <c r="N386">
        <v>36.4</v>
      </c>
      <c r="O386">
        <v>1</v>
      </c>
      <c r="P386" t="str">
        <f>Rushing[[#This Row],[Player]]&amp;Rushing[[#This Row],[Season]]</f>
        <v>Antonio Gibson2022</v>
      </c>
    </row>
    <row r="387" spans="1:16">
      <c r="A387">
        <v>2022</v>
      </c>
      <c r="B387" t="s">
        <v>128</v>
      </c>
      <c r="C387" t="s">
        <v>19</v>
      </c>
      <c r="D387">
        <v>31</v>
      </c>
      <c r="E387" t="s">
        <v>109</v>
      </c>
      <c r="F387">
        <v>13</v>
      </c>
      <c r="G387">
        <v>11</v>
      </c>
      <c r="H387">
        <v>144</v>
      </c>
      <c r="I387">
        <v>695</v>
      </c>
      <c r="J387">
        <v>8</v>
      </c>
      <c r="K387">
        <v>39</v>
      </c>
      <c r="L387">
        <v>40</v>
      </c>
      <c r="M387">
        <v>4.8</v>
      </c>
      <c r="N387">
        <v>53.5</v>
      </c>
      <c r="O387">
        <v>1</v>
      </c>
      <c r="P387" t="str">
        <f>Rushing[[#This Row],[Player]]&amp;Rushing[[#This Row],[Season]]</f>
        <v>Cordarrelle Patterson2022</v>
      </c>
    </row>
    <row r="388" spans="1:16">
      <c r="A388">
        <v>2022</v>
      </c>
      <c r="B388" t="s">
        <v>167</v>
      </c>
      <c r="C388" t="s">
        <v>55</v>
      </c>
      <c r="D388">
        <v>24</v>
      </c>
      <c r="E388" t="s">
        <v>109</v>
      </c>
      <c r="F388">
        <v>13</v>
      </c>
      <c r="G388">
        <v>1</v>
      </c>
      <c r="H388">
        <v>129</v>
      </c>
      <c r="I388">
        <v>731</v>
      </c>
      <c r="J388">
        <v>4</v>
      </c>
      <c r="K388">
        <v>26</v>
      </c>
      <c r="L388">
        <v>63</v>
      </c>
      <c r="M388">
        <v>5.7</v>
      </c>
      <c r="N388">
        <v>56.2</v>
      </c>
      <c r="O388">
        <v>0</v>
      </c>
      <c r="P388" t="str">
        <f>Rushing[[#This Row],[Player]]&amp;Rushing[[#This Row],[Season]]</f>
        <v>Khalil Herbert2022</v>
      </c>
    </row>
    <row r="389" spans="1:16">
      <c r="A389">
        <v>2022</v>
      </c>
      <c r="B389" t="s">
        <v>705</v>
      </c>
      <c r="C389" t="s">
        <v>608</v>
      </c>
      <c r="D389">
        <v>23</v>
      </c>
      <c r="E389" t="s">
        <v>109</v>
      </c>
      <c r="F389">
        <v>17</v>
      </c>
      <c r="G389">
        <v>8</v>
      </c>
      <c r="H389">
        <v>129</v>
      </c>
      <c r="I389">
        <v>481</v>
      </c>
      <c r="J389">
        <v>1</v>
      </c>
      <c r="K389">
        <v>27</v>
      </c>
      <c r="L389">
        <v>35</v>
      </c>
      <c r="M389">
        <v>3.7</v>
      </c>
      <c r="N389">
        <v>28.3</v>
      </c>
      <c r="O389">
        <v>3</v>
      </c>
      <c r="P389" t="str">
        <f>Rushing[[#This Row],[Player]]&amp;Rushing[[#This Row],[Season]]</f>
        <v>Rachaad White2022</v>
      </c>
    </row>
    <row r="390" spans="1:16">
      <c r="A390">
        <v>2022</v>
      </c>
      <c r="B390" t="s">
        <v>14</v>
      </c>
      <c r="C390" t="s">
        <v>15</v>
      </c>
      <c r="D390">
        <v>26</v>
      </c>
      <c r="E390" t="s">
        <v>3</v>
      </c>
      <c r="F390">
        <v>16</v>
      </c>
      <c r="G390">
        <v>16</v>
      </c>
      <c r="H390">
        <v>124</v>
      </c>
      <c r="I390">
        <v>762</v>
      </c>
      <c r="J390">
        <v>7</v>
      </c>
      <c r="K390">
        <v>55</v>
      </c>
      <c r="L390">
        <v>44</v>
      </c>
      <c r="M390">
        <v>6.1</v>
      </c>
      <c r="N390">
        <v>47.6</v>
      </c>
      <c r="O390">
        <v>13</v>
      </c>
      <c r="P390" t="str">
        <f>Rushing[[#This Row],[Player]]&amp;Rushing[[#This Row],[Season]]</f>
        <v>Josh Allen2022</v>
      </c>
    </row>
    <row r="391" spans="1:16">
      <c r="A391">
        <v>2022</v>
      </c>
      <c r="B391" t="s">
        <v>177</v>
      </c>
      <c r="C391" t="s">
        <v>42</v>
      </c>
      <c r="D391">
        <v>27</v>
      </c>
      <c r="E391" t="s">
        <v>109</v>
      </c>
      <c r="F391">
        <v>17</v>
      </c>
      <c r="G391">
        <v>0</v>
      </c>
      <c r="H391">
        <v>123</v>
      </c>
      <c r="I391">
        <v>468</v>
      </c>
      <c r="J391">
        <v>3</v>
      </c>
      <c r="K391">
        <v>30</v>
      </c>
      <c r="L391">
        <v>24</v>
      </c>
      <c r="M391">
        <v>3.8</v>
      </c>
      <c r="N391">
        <v>27.5</v>
      </c>
      <c r="O391">
        <v>1</v>
      </c>
      <c r="P391" t="str">
        <f>Rushing[[#This Row],[Player]]&amp;Rushing[[#This Row],[Season]]</f>
        <v>Kareem Hunt2022</v>
      </c>
    </row>
    <row r="392" spans="1:16">
      <c r="A392">
        <v>2022</v>
      </c>
      <c r="B392" t="s">
        <v>50</v>
      </c>
      <c r="C392" t="s">
        <v>51</v>
      </c>
      <c r="D392">
        <v>25</v>
      </c>
      <c r="E392" t="s">
        <v>3</v>
      </c>
      <c r="F392">
        <v>16</v>
      </c>
      <c r="G392">
        <v>16</v>
      </c>
      <c r="H392">
        <v>120</v>
      </c>
      <c r="I392">
        <v>708</v>
      </c>
      <c r="J392">
        <v>7</v>
      </c>
      <c r="K392">
        <v>57</v>
      </c>
      <c r="L392">
        <v>25</v>
      </c>
      <c r="M392">
        <v>5.9</v>
      </c>
      <c r="N392">
        <v>44.3</v>
      </c>
      <c r="O392">
        <v>6</v>
      </c>
      <c r="P392" t="str">
        <f>Rushing[[#This Row],[Player]]&amp;Rushing[[#This Row],[Season]]</f>
        <v>Daniel Jones2022</v>
      </c>
    </row>
    <row r="393" spans="1:16">
      <c r="A393">
        <v>2022</v>
      </c>
      <c r="B393" t="s">
        <v>152</v>
      </c>
      <c r="C393" t="s">
        <v>53</v>
      </c>
      <c r="D393">
        <v>23</v>
      </c>
      <c r="E393" t="s">
        <v>109</v>
      </c>
      <c r="F393">
        <v>16</v>
      </c>
      <c r="G393">
        <v>10</v>
      </c>
      <c r="H393">
        <v>114</v>
      </c>
      <c r="I393">
        <v>402</v>
      </c>
      <c r="J393">
        <v>3</v>
      </c>
      <c r="K393">
        <v>14</v>
      </c>
      <c r="L393">
        <v>25</v>
      </c>
      <c r="M393">
        <v>3.5</v>
      </c>
      <c r="N393">
        <v>25.1</v>
      </c>
      <c r="O393">
        <v>2</v>
      </c>
      <c r="P393" t="str">
        <f>Rushing[[#This Row],[Player]]&amp;Rushing[[#This Row],[Season]]</f>
        <v>Michael Carter2022</v>
      </c>
    </row>
    <row r="394" spans="1:16">
      <c r="A394">
        <v>2022</v>
      </c>
      <c r="B394" t="s">
        <v>826</v>
      </c>
      <c r="C394" t="s">
        <v>43</v>
      </c>
      <c r="D394">
        <v>25</v>
      </c>
      <c r="E394" t="s">
        <v>3</v>
      </c>
      <c r="F394">
        <v>12</v>
      </c>
      <c r="G394">
        <v>12</v>
      </c>
      <c r="H394">
        <v>112</v>
      </c>
      <c r="I394">
        <v>764</v>
      </c>
      <c r="J394">
        <v>3</v>
      </c>
      <c r="K394">
        <v>47</v>
      </c>
      <c r="L394">
        <v>79</v>
      </c>
      <c r="M394">
        <v>6.8</v>
      </c>
      <c r="N394">
        <v>63.7</v>
      </c>
      <c r="O394">
        <v>5</v>
      </c>
      <c r="P394" t="str">
        <f>Rushing[[#This Row],[Player]]&amp;Rushing[[#This Row],[Season]]</f>
        <v>Lamar Jackson2022</v>
      </c>
    </row>
    <row r="395" spans="1:16">
      <c r="A395">
        <v>2022</v>
      </c>
      <c r="B395" t="s">
        <v>147</v>
      </c>
      <c r="C395" t="s">
        <v>71</v>
      </c>
      <c r="D395">
        <v>24</v>
      </c>
      <c r="E395" t="s">
        <v>109</v>
      </c>
      <c r="F395">
        <v>11</v>
      </c>
      <c r="G395">
        <v>5</v>
      </c>
      <c r="H395">
        <v>110</v>
      </c>
      <c r="I395">
        <v>425</v>
      </c>
      <c r="J395">
        <v>3</v>
      </c>
      <c r="K395">
        <v>22</v>
      </c>
      <c r="L395">
        <v>50</v>
      </c>
      <c r="M395">
        <v>3.9</v>
      </c>
      <c r="N395">
        <v>38.6</v>
      </c>
      <c r="O395">
        <v>1</v>
      </c>
      <c r="P395" t="str">
        <f>Rushing[[#This Row],[Player]]&amp;Rushing[[#This Row],[Season]]</f>
        <v>James Robinson2022</v>
      </c>
    </row>
    <row r="396" spans="1:16">
      <c r="A396">
        <v>2022</v>
      </c>
      <c r="B396" t="s">
        <v>184</v>
      </c>
      <c r="C396" t="s">
        <v>43</v>
      </c>
      <c r="D396">
        <v>28</v>
      </c>
      <c r="E396" t="s">
        <v>109</v>
      </c>
      <c r="F396">
        <v>12</v>
      </c>
      <c r="G396">
        <v>5</v>
      </c>
      <c r="H396">
        <v>109</v>
      </c>
      <c r="I396">
        <v>482</v>
      </c>
      <c r="J396">
        <v>4</v>
      </c>
      <c r="K396">
        <v>21</v>
      </c>
      <c r="L396">
        <v>40</v>
      </c>
      <c r="M396">
        <v>4.4000000000000004</v>
      </c>
      <c r="N396">
        <v>40.200000000000003</v>
      </c>
      <c r="O396">
        <v>1</v>
      </c>
      <c r="P396" t="str">
        <f>Rushing[[#This Row],[Player]]&amp;Rushing[[#This Row],[Season]]</f>
        <v>Kenyan Drake2022</v>
      </c>
    </row>
    <row r="397" spans="1:16">
      <c r="A397">
        <v>2022</v>
      </c>
      <c r="B397" t="s">
        <v>141</v>
      </c>
      <c r="C397" t="s">
        <v>959</v>
      </c>
      <c r="D397">
        <v>25</v>
      </c>
      <c r="E397" t="s">
        <v>109</v>
      </c>
      <c r="F397">
        <v>11</v>
      </c>
      <c r="G397">
        <v>9</v>
      </c>
      <c r="H397">
        <v>106</v>
      </c>
      <c r="I397">
        <v>462</v>
      </c>
      <c r="J397">
        <v>3</v>
      </c>
      <c r="K397">
        <v>23</v>
      </c>
      <c r="L397">
        <v>30</v>
      </c>
      <c r="M397">
        <v>4.4000000000000004</v>
      </c>
      <c r="N397">
        <v>42</v>
      </c>
      <c r="O397">
        <v>0</v>
      </c>
      <c r="P397" t="str">
        <f>Rushing[[#This Row],[Player]]&amp;Rushing[[#This Row],[Season]]</f>
        <v>Damien Harris2022</v>
      </c>
    </row>
    <row r="398" spans="1:16">
      <c r="A398">
        <v>2022</v>
      </c>
      <c r="B398" t="s">
        <v>130</v>
      </c>
      <c r="C398" t="s">
        <v>35</v>
      </c>
      <c r="D398">
        <v>23</v>
      </c>
      <c r="E398" t="s">
        <v>109</v>
      </c>
      <c r="F398">
        <v>14</v>
      </c>
      <c r="G398">
        <v>8</v>
      </c>
      <c r="H398">
        <v>99</v>
      </c>
      <c r="I398">
        <v>542</v>
      </c>
      <c r="J398">
        <v>5</v>
      </c>
      <c r="K398">
        <v>21</v>
      </c>
      <c r="L398">
        <v>50</v>
      </c>
      <c r="M398">
        <v>5.5</v>
      </c>
      <c r="N398">
        <v>38.700000000000003</v>
      </c>
      <c r="O398">
        <v>1</v>
      </c>
      <c r="P398" t="str">
        <f>Rushing[[#This Row],[Player]]&amp;Rushing[[#This Row],[Season]]</f>
        <v>D'Andre Swift2022</v>
      </c>
    </row>
    <row r="399" spans="1:16">
      <c r="A399">
        <v>2022</v>
      </c>
      <c r="B399" t="s">
        <v>62</v>
      </c>
      <c r="C399" t="s">
        <v>960</v>
      </c>
      <c r="D399">
        <v>32</v>
      </c>
      <c r="E399" t="s">
        <v>126</v>
      </c>
      <c r="F399">
        <v>16</v>
      </c>
      <c r="G399">
        <v>8</v>
      </c>
      <c r="H399">
        <v>96</v>
      </c>
      <c r="I399">
        <v>575</v>
      </c>
      <c r="J399">
        <v>7</v>
      </c>
      <c r="K399">
        <v>34</v>
      </c>
      <c r="L399">
        <v>60</v>
      </c>
      <c r="M399">
        <v>6</v>
      </c>
      <c r="N399">
        <v>35.9</v>
      </c>
      <c r="O399">
        <v>2</v>
      </c>
      <c r="P399" t="str">
        <f>Rushing[[#This Row],[Player]]&amp;Rushing[[#This Row],[Season]]</f>
        <v>Taysom Hill2022</v>
      </c>
    </row>
    <row r="400" spans="1:16">
      <c r="A400">
        <v>2022</v>
      </c>
      <c r="B400" t="s">
        <v>145</v>
      </c>
      <c r="C400" t="s">
        <v>49</v>
      </c>
      <c r="D400">
        <v>23</v>
      </c>
      <c r="E400" t="s">
        <v>109</v>
      </c>
      <c r="F400">
        <v>15</v>
      </c>
      <c r="G400">
        <v>2</v>
      </c>
      <c r="H400">
        <v>95</v>
      </c>
      <c r="I400">
        <v>466</v>
      </c>
      <c r="J400">
        <v>2</v>
      </c>
      <c r="K400">
        <v>23</v>
      </c>
      <c r="L400">
        <v>35</v>
      </c>
      <c r="M400">
        <v>4.9000000000000004</v>
      </c>
      <c r="N400">
        <v>31.1</v>
      </c>
      <c r="O400">
        <v>2</v>
      </c>
      <c r="P400" t="str">
        <f>Rushing[[#This Row],[Player]]&amp;Rushing[[#This Row],[Season]]</f>
        <v>Chuba Hubbard2022</v>
      </c>
    </row>
    <row r="401" spans="1:16">
      <c r="A401">
        <v>2022</v>
      </c>
      <c r="B401" t="s">
        <v>190</v>
      </c>
      <c r="C401" t="s">
        <v>11</v>
      </c>
      <c r="D401">
        <v>27</v>
      </c>
      <c r="E401" t="s">
        <v>109</v>
      </c>
      <c r="F401">
        <v>16</v>
      </c>
      <c r="G401">
        <v>2</v>
      </c>
      <c r="H401">
        <v>95</v>
      </c>
      <c r="I401">
        <v>394</v>
      </c>
      <c r="J401">
        <v>2</v>
      </c>
      <c r="K401">
        <v>19</v>
      </c>
      <c r="L401">
        <v>29</v>
      </c>
      <c r="M401">
        <v>4.0999999999999996</v>
      </c>
      <c r="N401">
        <v>24.6</v>
      </c>
      <c r="O401">
        <v>0</v>
      </c>
      <c r="P401" t="str">
        <f>Rushing[[#This Row],[Player]]&amp;Rushing[[#This Row],[Season]]</f>
        <v>Samaje Perine2022</v>
      </c>
    </row>
    <row r="402" spans="1:16">
      <c r="A402">
        <v>2022</v>
      </c>
      <c r="B402" t="s">
        <v>171</v>
      </c>
      <c r="C402" t="s">
        <v>71</v>
      </c>
      <c r="D402">
        <v>25</v>
      </c>
      <c r="E402" t="s">
        <v>109</v>
      </c>
      <c r="F402">
        <v>13</v>
      </c>
      <c r="G402">
        <v>3</v>
      </c>
      <c r="H402">
        <v>93</v>
      </c>
      <c r="I402">
        <v>456</v>
      </c>
      <c r="J402">
        <v>1</v>
      </c>
      <c r="K402">
        <v>18</v>
      </c>
      <c r="L402">
        <v>43</v>
      </c>
      <c r="M402">
        <v>4.9000000000000004</v>
      </c>
      <c r="N402">
        <v>35.1</v>
      </c>
      <c r="O402">
        <v>1</v>
      </c>
      <c r="P402" t="str">
        <f>Rushing[[#This Row],[Player]]&amp;Rushing[[#This Row],[Season]]</f>
        <v>Zack Moss2022</v>
      </c>
    </row>
    <row r="403" spans="1:16">
      <c r="A403">
        <v>2022</v>
      </c>
      <c r="B403" t="s">
        <v>764</v>
      </c>
      <c r="C403" t="s">
        <v>43</v>
      </c>
      <c r="D403">
        <v>24</v>
      </c>
      <c r="E403" t="s">
        <v>109</v>
      </c>
      <c r="F403">
        <v>8</v>
      </c>
      <c r="G403">
        <v>8</v>
      </c>
      <c r="H403">
        <v>92</v>
      </c>
      <c r="I403">
        <v>520</v>
      </c>
      <c r="J403">
        <v>2</v>
      </c>
      <c r="K403">
        <v>26</v>
      </c>
      <c r="L403">
        <v>44</v>
      </c>
      <c r="M403">
        <v>5.7</v>
      </c>
      <c r="N403">
        <v>65</v>
      </c>
      <c r="O403">
        <v>0</v>
      </c>
      <c r="P403" t="str">
        <f>Rushing[[#This Row],[Player]]&amp;Rushing[[#This Row],[Season]]</f>
        <v>J.K. Dobbins2022</v>
      </c>
    </row>
    <row r="404" spans="1:16">
      <c r="A404">
        <v>2022</v>
      </c>
      <c r="B404" t="s">
        <v>139</v>
      </c>
      <c r="C404" t="s">
        <v>40</v>
      </c>
      <c r="D404">
        <v>29</v>
      </c>
      <c r="E404" t="s">
        <v>109</v>
      </c>
      <c r="F404">
        <v>10</v>
      </c>
      <c r="G404">
        <v>6</v>
      </c>
      <c r="H404">
        <v>90</v>
      </c>
      <c r="I404">
        <v>318</v>
      </c>
      <c r="J404">
        <v>2</v>
      </c>
      <c r="K404">
        <v>15</v>
      </c>
      <c r="L404">
        <v>17</v>
      </c>
      <c r="M404">
        <v>3.5</v>
      </c>
      <c r="N404">
        <v>31.8</v>
      </c>
      <c r="O404">
        <v>5</v>
      </c>
      <c r="P404" t="str">
        <f>Rushing[[#This Row],[Player]]&amp;Rushing[[#This Row],[Season]]</f>
        <v>Melvin Gordon2022</v>
      </c>
    </row>
    <row r="405" spans="1:16">
      <c r="A405">
        <v>2022</v>
      </c>
      <c r="B405" t="s">
        <v>735</v>
      </c>
      <c r="C405" t="s">
        <v>15</v>
      </c>
      <c r="D405">
        <v>23</v>
      </c>
      <c r="E405" t="s">
        <v>109</v>
      </c>
      <c r="F405">
        <v>16</v>
      </c>
      <c r="G405">
        <v>0</v>
      </c>
      <c r="H405">
        <v>89</v>
      </c>
      <c r="I405">
        <v>507</v>
      </c>
      <c r="J405">
        <v>2</v>
      </c>
      <c r="K405">
        <v>25</v>
      </c>
      <c r="L405">
        <v>33</v>
      </c>
      <c r="M405">
        <v>5.7</v>
      </c>
      <c r="N405">
        <v>31.7</v>
      </c>
      <c r="O405">
        <v>1</v>
      </c>
      <c r="P405" t="str">
        <f>Rushing[[#This Row],[Player]]&amp;Rushing[[#This Row],[Season]]</f>
        <v>James Cook2022</v>
      </c>
    </row>
    <row r="406" spans="1:16">
      <c r="A406">
        <v>2022</v>
      </c>
      <c r="B406" t="s">
        <v>819</v>
      </c>
      <c r="C406" t="s">
        <v>43</v>
      </c>
      <c r="D406">
        <v>27</v>
      </c>
      <c r="E406" t="s">
        <v>109</v>
      </c>
      <c r="F406">
        <v>9</v>
      </c>
      <c r="G406">
        <v>4</v>
      </c>
      <c r="H406">
        <v>87</v>
      </c>
      <c r="I406">
        <v>433</v>
      </c>
      <c r="J406">
        <v>3</v>
      </c>
      <c r="K406">
        <v>30</v>
      </c>
      <c r="L406">
        <v>37</v>
      </c>
      <c r="M406">
        <v>5</v>
      </c>
      <c r="N406">
        <v>48.1</v>
      </c>
      <c r="O406">
        <v>1</v>
      </c>
      <c r="P406" t="str">
        <f>Rushing[[#This Row],[Player]]&amp;Rushing[[#This Row],[Season]]</f>
        <v>Gus Edwards2022</v>
      </c>
    </row>
    <row r="407" spans="1:16">
      <c r="A407">
        <v>2022</v>
      </c>
      <c r="B407" t="s">
        <v>745</v>
      </c>
      <c r="C407" t="s">
        <v>53</v>
      </c>
      <c r="D407">
        <v>21</v>
      </c>
      <c r="E407" t="s">
        <v>109</v>
      </c>
      <c r="F407">
        <v>7</v>
      </c>
      <c r="G407">
        <v>4</v>
      </c>
      <c r="H407">
        <v>85</v>
      </c>
      <c r="I407">
        <v>300</v>
      </c>
      <c r="J407">
        <v>1</v>
      </c>
      <c r="K407">
        <v>14</v>
      </c>
      <c r="L407">
        <v>48</v>
      </c>
      <c r="M407">
        <v>3.5</v>
      </c>
      <c r="N407">
        <v>42.9</v>
      </c>
      <c r="O407">
        <v>2</v>
      </c>
      <c r="P407" t="str">
        <f>Rushing[[#This Row],[Player]]&amp;Rushing[[#This Row],[Season]]</f>
        <v>Zonovan Knight2022</v>
      </c>
    </row>
    <row r="408" spans="1:16">
      <c r="A408">
        <v>2022</v>
      </c>
      <c r="B408" t="s">
        <v>113</v>
      </c>
      <c r="C408" t="s">
        <v>19</v>
      </c>
      <c r="D408">
        <v>29</v>
      </c>
      <c r="E408" t="s">
        <v>3</v>
      </c>
      <c r="F408">
        <v>13</v>
      </c>
      <c r="G408">
        <v>13</v>
      </c>
      <c r="H408">
        <v>85</v>
      </c>
      <c r="I408">
        <v>438</v>
      </c>
      <c r="J408">
        <v>4</v>
      </c>
      <c r="K408">
        <v>30</v>
      </c>
      <c r="L408">
        <v>30</v>
      </c>
      <c r="M408">
        <v>5.2</v>
      </c>
      <c r="N408">
        <v>33.700000000000003</v>
      </c>
      <c r="O408">
        <v>8</v>
      </c>
      <c r="P408" t="str">
        <f>Rushing[[#This Row],[Player]]&amp;Rushing[[#This Row],[Season]]</f>
        <v>Marcus Mariota2022</v>
      </c>
    </row>
    <row r="409" spans="1:16">
      <c r="A409">
        <v>2022</v>
      </c>
      <c r="B409" t="s">
        <v>737</v>
      </c>
      <c r="C409" t="s">
        <v>53</v>
      </c>
      <c r="D409">
        <v>21</v>
      </c>
      <c r="E409" t="s">
        <v>109</v>
      </c>
      <c r="F409">
        <v>7</v>
      </c>
      <c r="G409">
        <v>2</v>
      </c>
      <c r="H409">
        <v>80</v>
      </c>
      <c r="I409">
        <v>463</v>
      </c>
      <c r="J409">
        <v>4</v>
      </c>
      <c r="K409">
        <v>20</v>
      </c>
      <c r="L409">
        <v>62</v>
      </c>
      <c r="M409">
        <v>5.8</v>
      </c>
      <c r="N409">
        <v>66.099999999999994</v>
      </c>
      <c r="O409">
        <v>1</v>
      </c>
      <c r="P409" t="str">
        <f>Rushing[[#This Row],[Player]]&amp;Rushing[[#This Row],[Season]]</f>
        <v>Breece Hall2022</v>
      </c>
    </row>
    <row r="410" spans="1:16">
      <c r="A410">
        <v>2022</v>
      </c>
      <c r="B410" t="s">
        <v>209</v>
      </c>
      <c r="C410" t="s">
        <v>270</v>
      </c>
      <c r="D410">
        <v>23</v>
      </c>
      <c r="E410" t="s">
        <v>109</v>
      </c>
      <c r="F410">
        <v>15</v>
      </c>
      <c r="G410">
        <v>3</v>
      </c>
      <c r="H410">
        <v>77</v>
      </c>
      <c r="I410">
        <v>313</v>
      </c>
      <c r="J410">
        <v>2</v>
      </c>
      <c r="K410">
        <v>14</v>
      </c>
      <c r="L410">
        <v>45</v>
      </c>
      <c r="M410">
        <v>4.0999999999999996</v>
      </c>
      <c r="N410">
        <v>20.9</v>
      </c>
      <c r="O410">
        <v>0</v>
      </c>
      <c r="P410" t="str">
        <f>Rushing[[#This Row],[Player]]&amp;Rushing[[#This Row],[Season]]</f>
        <v>Eno Benjamin2022</v>
      </c>
    </row>
    <row r="411" spans="1:16">
      <c r="A411">
        <v>2022</v>
      </c>
      <c r="B411" t="s">
        <v>726</v>
      </c>
      <c r="C411" t="s">
        <v>25</v>
      </c>
      <c r="D411">
        <v>24</v>
      </c>
      <c r="E411" t="s">
        <v>109</v>
      </c>
      <c r="F411">
        <v>16</v>
      </c>
      <c r="G411">
        <v>0</v>
      </c>
      <c r="H411">
        <v>77</v>
      </c>
      <c r="I411">
        <v>379</v>
      </c>
      <c r="J411">
        <v>1</v>
      </c>
      <c r="K411">
        <v>20</v>
      </c>
      <c r="L411">
        <v>31</v>
      </c>
      <c r="M411">
        <v>4.9000000000000004</v>
      </c>
      <c r="N411">
        <v>23.7</v>
      </c>
      <c r="O411">
        <v>1</v>
      </c>
      <c r="P411" t="str">
        <f>Rushing[[#This Row],[Player]]&amp;Rushing[[#This Row],[Season]]</f>
        <v>Jaylen Warren2022</v>
      </c>
    </row>
    <row r="412" spans="1:16">
      <c r="A412">
        <v>2022</v>
      </c>
      <c r="B412" t="s">
        <v>792</v>
      </c>
      <c r="C412" t="s">
        <v>19</v>
      </c>
      <c r="D412">
        <v>24</v>
      </c>
      <c r="E412" t="s">
        <v>109</v>
      </c>
      <c r="F412">
        <v>12</v>
      </c>
      <c r="G412">
        <v>0</v>
      </c>
      <c r="H412">
        <v>76</v>
      </c>
      <c r="I412">
        <v>366</v>
      </c>
      <c r="J412">
        <v>1</v>
      </c>
      <c r="K412">
        <v>18</v>
      </c>
      <c r="L412">
        <v>30</v>
      </c>
      <c r="M412">
        <v>4.8</v>
      </c>
      <c r="N412">
        <v>30.5</v>
      </c>
      <c r="O412">
        <v>1</v>
      </c>
      <c r="P412" t="str">
        <f>Rushing[[#This Row],[Player]]&amp;Rushing[[#This Row],[Season]]</f>
        <v>Caleb Huntley2022</v>
      </c>
    </row>
    <row r="413" spans="1:16">
      <c r="A413">
        <v>2022</v>
      </c>
      <c r="B413" t="s">
        <v>10</v>
      </c>
      <c r="C413" t="s">
        <v>11</v>
      </c>
      <c r="D413">
        <v>26</v>
      </c>
      <c r="E413" t="s">
        <v>3</v>
      </c>
      <c r="F413">
        <v>16</v>
      </c>
      <c r="G413">
        <v>16</v>
      </c>
      <c r="H413">
        <v>75</v>
      </c>
      <c r="I413">
        <v>257</v>
      </c>
      <c r="J413">
        <v>5</v>
      </c>
      <c r="K413">
        <v>28</v>
      </c>
      <c r="L413">
        <v>23</v>
      </c>
      <c r="M413">
        <v>3.4</v>
      </c>
      <c r="N413">
        <v>16.100000000000001</v>
      </c>
      <c r="O413">
        <v>6</v>
      </c>
      <c r="P413" t="str">
        <f>Rushing[[#This Row],[Player]]&amp;Rushing[[#This Row],[Season]]</f>
        <v>Joe Burrow2022</v>
      </c>
    </row>
    <row r="414" spans="1:16">
      <c r="A414">
        <v>2022</v>
      </c>
      <c r="B414" t="s">
        <v>157</v>
      </c>
      <c r="C414" t="s">
        <v>16</v>
      </c>
      <c r="D414">
        <v>24</v>
      </c>
      <c r="E414" t="s">
        <v>109</v>
      </c>
      <c r="F414">
        <v>17</v>
      </c>
      <c r="G414">
        <v>0</v>
      </c>
      <c r="H414">
        <v>74</v>
      </c>
      <c r="I414">
        <v>283</v>
      </c>
      <c r="J414">
        <v>5</v>
      </c>
      <c r="K414">
        <v>21</v>
      </c>
      <c r="L414">
        <v>15</v>
      </c>
      <c r="M414">
        <v>3.8</v>
      </c>
      <c r="N414">
        <v>16.600000000000001</v>
      </c>
      <c r="O414">
        <v>0</v>
      </c>
      <c r="P414" t="str">
        <f>Rushing[[#This Row],[Player]]&amp;Rushing[[#This Row],[Season]]</f>
        <v>Alexander Mattison2022</v>
      </c>
    </row>
    <row r="415" spans="1:16">
      <c r="A415">
        <v>2022</v>
      </c>
      <c r="B415" t="s">
        <v>237</v>
      </c>
      <c r="C415" t="s">
        <v>957</v>
      </c>
      <c r="D415">
        <v>30</v>
      </c>
      <c r="E415" t="s">
        <v>109</v>
      </c>
      <c r="F415">
        <v>17</v>
      </c>
      <c r="G415">
        <v>0</v>
      </c>
      <c r="H415">
        <v>72</v>
      </c>
      <c r="I415">
        <v>291</v>
      </c>
      <c r="J415">
        <v>1</v>
      </c>
      <c r="K415">
        <v>12</v>
      </c>
      <c r="L415">
        <v>30</v>
      </c>
      <c r="M415">
        <v>4</v>
      </c>
      <c r="N415">
        <v>17.100000000000001</v>
      </c>
      <c r="O415">
        <v>1</v>
      </c>
      <c r="P415" t="str">
        <f>Rushing[[#This Row],[Player]]&amp;Rushing[[#This Row],[Season]]</f>
        <v>Jerick McKinnon2022</v>
      </c>
    </row>
    <row r="416" spans="1:16">
      <c r="A416">
        <v>2022</v>
      </c>
      <c r="B416" t="s">
        <v>162</v>
      </c>
      <c r="C416" t="s">
        <v>957</v>
      </c>
      <c r="D416">
        <v>23</v>
      </c>
      <c r="E416" t="s">
        <v>109</v>
      </c>
      <c r="F416">
        <v>10</v>
      </c>
      <c r="G416">
        <v>6</v>
      </c>
      <c r="H416">
        <v>71</v>
      </c>
      <c r="I416">
        <v>302</v>
      </c>
      <c r="J416">
        <v>3</v>
      </c>
      <c r="K416">
        <v>15</v>
      </c>
      <c r="L416">
        <v>52</v>
      </c>
      <c r="M416">
        <v>4.3</v>
      </c>
      <c r="N416">
        <v>30.2</v>
      </c>
      <c r="O416">
        <v>0</v>
      </c>
      <c r="P416" t="str">
        <f>Rushing[[#This Row],[Player]]&amp;Rushing[[#This Row],[Season]]</f>
        <v>Clyde Edwards-Helaire2022</v>
      </c>
    </row>
    <row r="417" spans="1:16">
      <c r="A417">
        <v>2022</v>
      </c>
      <c r="B417" t="s">
        <v>151</v>
      </c>
      <c r="C417" t="s">
        <v>6</v>
      </c>
      <c r="D417">
        <v>25</v>
      </c>
      <c r="E417" t="s">
        <v>109</v>
      </c>
      <c r="F417">
        <v>10</v>
      </c>
      <c r="G417">
        <v>7</v>
      </c>
      <c r="H417">
        <v>70</v>
      </c>
      <c r="I417">
        <v>283</v>
      </c>
      <c r="J417">
        <v>3</v>
      </c>
      <c r="K417">
        <v>14</v>
      </c>
      <c r="L417">
        <v>23</v>
      </c>
      <c r="M417">
        <v>4</v>
      </c>
      <c r="N417">
        <v>28.3</v>
      </c>
      <c r="O417">
        <v>0</v>
      </c>
      <c r="P417" t="str">
        <f>Rushing[[#This Row],[Player]]&amp;Rushing[[#This Row],[Season]]</f>
        <v>Darrell Henderson2022</v>
      </c>
    </row>
    <row r="418" spans="1:16">
      <c r="A418">
        <v>2022</v>
      </c>
      <c r="B418" t="s">
        <v>213</v>
      </c>
      <c r="C418" t="s">
        <v>4</v>
      </c>
      <c r="D418">
        <v>25</v>
      </c>
      <c r="E418" t="s">
        <v>109</v>
      </c>
      <c r="F418">
        <v>13</v>
      </c>
      <c r="G418">
        <v>1</v>
      </c>
      <c r="H418">
        <v>69</v>
      </c>
      <c r="I418">
        <v>287</v>
      </c>
      <c r="J418">
        <v>2</v>
      </c>
      <c r="K418">
        <v>16</v>
      </c>
      <c r="L418">
        <v>22</v>
      </c>
      <c r="M418">
        <v>4.2</v>
      </c>
      <c r="N418">
        <v>22.1</v>
      </c>
      <c r="O418">
        <v>0</v>
      </c>
      <c r="P418" t="str">
        <f>Rushing[[#This Row],[Player]]&amp;Rushing[[#This Row],[Season]]</f>
        <v>Joshua Kelley2022</v>
      </c>
    </row>
    <row r="419" spans="1:16">
      <c r="A419">
        <v>2022</v>
      </c>
      <c r="B419" t="s">
        <v>165</v>
      </c>
      <c r="C419" t="s">
        <v>71</v>
      </c>
      <c r="D419">
        <v>26</v>
      </c>
      <c r="E419" t="s">
        <v>109</v>
      </c>
      <c r="F419">
        <v>13</v>
      </c>
      <c r="G419">
        <v>3</v>
      </c>
      <c r="H419">
        <v>68</v>
      </c>
      <c r="I419">
        <v>245</v>
      </c>
      <c r="J419">
        <v>2</v>
      </c>
      <c r="K419">
        <v>8</v>
      </c>
      <c r="L419">
        <v>28</v>
      </c>
      <c r="M419">
        <v>3.6</v>
      </c>
      <c r="N419">
        <v>18.8</v>
      </c>
      <c r="O419">
        <v>0</v>
      </c>
      <c r="P419" t="str">
        <f>Rushing[[#This Row],[Player]]&amp;Rushing[[#This Row],[Season]]</f>
        <v>Chase Edmonds2022</v>
      </c>
    </row>
    <row r="420" spans="1:16">
      <c r="A420">
        <v>2022</v>
      </c>
      <c r="B420" t="s">
        <v>234</v>
      </c>
      <c r="C420" t="s">
        <v>31</v>
      </c>
      <c r="D420">
        <v>23</v>
      </c>
      <c r="E420" t="s">
        <v>109</v>
      </c>
      <c r="F420">
        <v>16</v>
      </c>
      <c r="G420">
        <v>2</v>
      </c>
      <c r="H420">
        <v>68</v>
      </c>
      <c r="I420">
        <v>236</v>
      </c>
      <c r="J420">
        <v>1</v>
      </c>
      <c r="K420">
        <v>13</v>
      </c>
      <c r="L420">
        <v>17</v>
      </c>
      <c r="M420">
        <v>3.5</v>
      </c>
      <c r="N420">
        <v>14.8</v>
      </c>
      <c r="O420">
        <v>1</v>
      </c>
      <c r="P420" t="str">
        <f>Rushing[[#This Row],[Player]]&amp;Rushing[[#This Row],[Season]]</f>
        <v>Deon Jackson2022</v>
      </c>
    </row>
    <row r="421" spans="1:16">
      <c r="A421">
        <v>2022</v>
      </c>
      <c r="B421" t="s">
        <v>68</v>
      </c>
      <c r="C421" t="s">
        <v>38</v>
      </c>
      <c r="D421">
        <v>32</v>
      </c>
      <c r="E421" t="s">
        <v>3</v>
      </c>
      <c r="F421">
        <v>17</v>
      </c>
      <c r="G421">
        <v>17</v>
      </c>
      <c r="H421">
        <v>68</v>
      </c>
      <c r="I421">
        <v>366</v>
      </c>
      <c r="J421">
        <v>1</v>
      </c>
      <c r="K421">
        <v>24</v>
      </c>
      <c r="L421">
        <v>25</v>
      </c>
      <c r="M421">
        <v>5.4</v>
      </c>
      <c r="N421">
        <v>21.5</v>
      </c>
      <c r="O421">
        <v>8</v>
      </c>
      <c r="P421" t="str">
        <f>Rushing[[#This Row],[Player]]&amp;Rushing[[#This Row],[Season]]</f>
        <v>Geno Smith2022</v>
      </c>
    </row>
    <row r="422" spans="1:16">
      <c r="A422">
        <v>2022</v>
      </c>
      <c r="B422" t="s">
        <v>827</v>
      </c>
      <c r="C422" t="s">
        <v>23</v>
      </c>
      <c r="D422">
        <v>25</v>
      </c>
      <c r="E422" t="s">
        <v>3</v>
      </c>
      <c r="F422">
        <v>11</v>
      </c>
      <c r="G422">
        <v>11</v>
      </c>
      <c r="H422">
        <v>67</v>
      </c>
      <c r="I422">
        <v>418</v>
      </c>
      <c r="J422">
        <v>3</v>
      </c>
      <c r="K422">
        <v>23</v>
      </c>
      <c r="L422">
        <v>42</v>
      </c>
      <c r="M422">
        <v>6.2</v>
      </c>
      <c r="N422">
        <v>38</v>
      </c>
      <c r="O422">
        <v>8</v>
      </c>
      <c r="P422" t="str">
        <f>Rushing[[#This Row],[Player]]&amp;Rushing[[#This Row],[Season]]</f>
        <v>Kyler Murray2022</v>
      </c>
    </row>
    <row r="423" spans="1:16">
      <c r="A423">
        <v>2022</v>
      </c>
      <c r="B423" t="s">
        <v>149</v>
      </c>
      <c r="C423" t="s">
        <v>960</v>
      </c>
      <c r="D423">
        <v>33</v>
      </c>
      <c r="E423" t="s">
        <v>109</v>
      </c>
      <c r="F423">
        <v>10</v>
      </c>
      <c r="G423">
        <v>3</v>
      </c>
      <c r="H423">
        <v>62</v>
      </c>
      <c r="I423">
        <v>233</v>
      </c>
      <c r="J423">
        <v>1</v>
      </c>
      <c r="K423">
        <v>12</v>
      </c>
      <c r="L423">
        <v>14</v>
      </c>
      <c r="M423">
        <v>3.8</v>
      </c>
      <c r="N423">
        <v>23.3</v>
      </c>
      <c r="O423">
        <v>2</v>
      </c>
      <c r="P423" t="str">
        <f>Rushing[[#This Row],[Player]]&amp;Rushing[[#This Row],[Season]]</f>
        <v>Mark Ingram2022</v>
      </c>
    </row>
    <row r="424" spans="1:16">
      <c r="A424">
        <v>2022</v>
      </c>
      <c r="B424" t="s">
        <v>28</v>
      </c>
      <c r="C424" t="s">
        <v>956</v>
      </c>
      <c r="D424">
        <v>23</v>
      </c>
      <c r="E424" t="s">
        <v>3</v>
      </c>
      <c r="F424">
        <v>17</v>
      </c>
      <c r="G424">
        <v>17</v>
      </c>
      <c r="H424">
        <v>62</v>
      </c>
      <c r="I424">
        <v>291</v>
      </c>
      <c r="J424">
        <v>5</v>
      </c>
      <c r="K424">
        <v>27</v>
      </c>
      <c r="L424">
        <v>24</v>
      </c>
      <c r="M424">
        <v>4.7</v>
      </c>
      <c r="N424">
        <v>17.100000000000001</v>
      </c>
      <c r="O424">
        <v>12</v>
      </c>
      <c r="P424" t="str">
        <f>Rushing[[#This Row],[Player]]&amp;Rushing[[#This Row],[Season]]</f>
        <v>Trevor Lawrence2022</v>
      </c>
    </row>
    <row r="425" spans="1:16">
      <c r="A425">
        <v>2022</v>
      </c>
      <c r="B425" t="s">
        <v>850</v>
      </c>
      <c r="C425" t="s">
        <v>957</v>
      </c>
      <c r="D425">
        <v>27</v>
      </c>
      <c r="E425" t="s">
        <v>3</v>
      </c>
      <c r="F425">
        <v>17</v>
      </c>
      <c r="G425">
        <v>17</v>
      </c>
      <c r="H425">
        <v>61</v>
      </c>
      <c r="I425">
        <v>358</v>
      </c>
      <c r="J425">
        <v>4</v>
      </c>
      <c r="K425">
        <v>25</v>
      </c>
      <c r="L425">
        <v>20</v>
      </c>
      <c r="M425">
        <v>5.9</v>
      </c>
      <c r="N425">
        <v>21.1</v>
      </c>
      <c r="O425">
        <v>5</v>
      </c>
      <c r="P425" t="str">
        <f>Rushing[[#This Row],[Player]]&amp;Rushing[[#This Row],[Season]]</f>
        <v>Patrick Mahomes2022</v>
      </c>
    </row>
    <row r="426" spans="1:16">
      <c r="A426">
        <v>2022</v>
      </c>
      <c r="B426" t="s">
        <v>164</v>
      </c>
      <c r="C426" t="s">
        <v>38</v>
      </c>
      <c r="D426">
        <v>26</v>
      </c>
      <c r="E426" t="s">
        <v>109</v>
      </c>
      <c r="F426">
        <v>5</v>
      </c>
      <c r="G426">
        <v>5</v>
      </c>
      <c r="H426">
        <v>57</v>
      </c>
      <c r="I426">
        <v>346</v>
      </c>
      <c r="J426">
        <v>2</v>
      </c>
      <c r="K426">
        <v>15</v>
      </c>
      <c r="L426">
        <v>41</v>
      </c>
      <c r="M426">
        <v>6.1</v>
      </c>
      <c r="N426">
        <v>69.2</v>
      </c>
      <c r="O426">
        <v>1</v>
      </c>
      <c r="P426" t="str">
        <f>Rushing[[#This Row],[Player]]&amp;Rushing[[#This Row],[Season]]</f>
        <v>Rashaad Penny2022</v>
      </c>
    </row>
    <row r="427" spans="1:16">
      <c r="A427">
        <v>2022</v>
      </c>
      <c r="B427" t="s">
        <v>828</v>
      </c>
      <c r="C427" t="s">
        <v>25</v>
      </c>
      <c r="D427">
        <v>24</v>
      </c>
      <c r="E427" t="s">
        <v>3</v>
      </c>
      <c r="F427">
        <v>13</v>
      </c>
      <c r="G427">
        <v>12</v>
      </c>
      <c r="H427">
        <v>55</v>
      </c>
      <c r="I427">
        <v>237</v>
      </c>
      <c r="J427">
        <v>3</v>
      </c>
      <c r="K427">
        <v>23</v>
      </c>
      <c r="L427">
        <v>23</v>
      </c>
      <c r="M427">
        <v>4.3</v>
      </c>
      <c r="N427">
        <v>18.2</v>
      </c>
      <c r="O427">
        <v>4</v>
      </c>
      <c r="P427" t="str">
        <f>Rushing[[#This Row],[Player]]&amp;Rushing[[#This Row],[Season]]</f>
        <v>Kenny Pickett2022</v>
      </c>
    </row>
    <row r="428" spans="1:16">
      <c r="A428">
        <v>2022</v>
      </c>
      <c r="B428" t="s">
        <v>813</v>
      </c>
      <c r="C428" t="s">
        <v>40</v>
      </c>
      <c r="D428">
        <v>34</v>
      </c>
      <c r="E428" t="s">
        <v>3</v>
      </c>
      <c r="F428">
        <v>15</v>
      </c>
      <c r="G428">
        <v>15</v>
      </c>
      <c r="H428">
        <v>55</v>
      </c>
      <c r="I428">
        <v>277</v>
      </c>
      <c r="J428">
        <v>3</v>
      </c>
      <c r="K428">
        <v>21</v>
      </c>
      <c r="L428">
        <v>19</v>
      </c>
      <c r="M428">
        <v>5</v>
      </c>
      <c r="N428">
        <v>18.5</v>
      </c>
      <c r="O428">
        <v>6</v>
      </c>
      <c r="P428" t="str">
        <f>Rushing[[#This Row],[Player]]&amp;Rushing[[#This Row],[Season]]</f>
        <v>Russell Wilson2022</v>
      </c>
    </row>
    <row r="429" spans="1:16">
      <c r="A429">
        <v>2022</v>
      </c>
      <c r="B429" t="s">
        <v>216</v>
      </c>
      <c r="C429" t="s">
        <v>51</v>
      </c>
      <c r="D429">
        <v>27</v>
      </c>
      <c r="E429" t="s">
        <v>109</v>
      </c>
      <c r="F429">
        <v>17</v>
      </c>
      <c r="G429">
        <v>1</v>
      </c>
      <c r="H429">
        <v>54</v>
      </c>
      <c r="I429">
        <v>220</v>
      </c>
      <c r="J429">
        <v>1</v>
      </c>
      <c r="K429">
        <v>13</v>
      </c>
      <c r="L429">
        <v>18</v>
      </c>
      <c r="M429">
        <v>4.0999999999999996</v>
      </c>
      <c r="N429">
        <v>12.9</v>
      </c>
      <c r="O429">
        <v>0</v>
      </c>
      <c r="P429" t="str">
        <f>Rushing[[#This Row],[Player]]&amp;Rushing[[#This Row],[Season]]</f>
        <v>Matt Breida2022</v>
      </c>
    </row>
    <row r="430" spans="1:16">
      <c r="A430">
        <v>2022</v>
      </c>
      <c r="B430" t="s">
        <v>790</v>
      </c>
      <c r="C430" t="s">
        <v>4</v>
      </c>
      <c r="D430">
        <v>24</v>
      </c>
      <c r="E430" t="s">
        <v>3</v>
      </c>
      <c r="F430">
        <v>17</v>
      </c>
      <c r="G430">
        <v>17</v>
      </c>
      <c r="H430">
        <v>54</v>
      </c>
      <c r="I430">
        <v>147</v>
      </c>
      <c r="J430">
        <v>0</v>
      </c>
      <c r="K430">
        <v>17</v>
      </c>
      <c r="L430">
        <v>23</v>
      </c>
      <c r="M430">
        <v>2.7</v>
      </c>
      <c r="N430">
        <v>8.6</v>
      </c>
      <c r="O430">
        <v>8</v>
      </c>
      <c r="P430" t="str">
        <f>Rushing[[#This Row],[Player]]&amp;Rushing[[#This Row],[Season]]</f>
        <v>Justin Herbert2022</v>
      </c>
    </row>
    <row r="431" spans="1:16">
      <c r="A431">
        <v>2022</v>
      </c>
      <c r="B431" t="s">
        <v>173</v>
      </c>
      <c r="C431" t="s">
        <v>37</v>
      </c>
      <c r="D431">
        <v>27</v>
      </c>
      <c r="E431" t="s">
        <v>109</v>
      </c>
      <c r="F431">
        <v>15</v>
      </c>
      <c r="G431">
        <v>2</v>
      </c>
      <c r="H431">
        <v>54</v>
      </c>
      <c r="I431">
        <v>217</v>
      </c>
      <c r="J431">
        <v>3</v>
      </c>
      <c r="K431">
        <v>12</v>
      </c>
      <c r="L431">
        <v>21</v>
      </c>
      <c r="M431">
        <v>4</v>
      </c>
      <c r="N431">
        <v>14.5</v>
      </c>
      <c r="O431">
        <v>0</v>
      </c>
      <c r="P431" t="str">
        <f>Rushing[[#This Row],[Player]]&amp;Rushing[[#This Row],[Season]]</f>
        <v>Boston Scott2022</v>
      </c>
    </row>
    <row r="432" spans="1:16">
      <c r="A432">
        <v>2022</v>
      </c>
      <c r="B432" t="s">
        <v>180</v>
      </c>
      <c r="C432" t="s">
        <v>37</v>
      </c>
      <c r="D432">
        <v>23</v>
      </c>
      <c r="E432" t="s">
        <v>109</v>
      </c>
      <c r="F432">
        <v>17</v>
      </c>
      <c r="G432">
        <v>0</v>
      </c>
      <c r="H432">
        <v>53</v>
      </c>
      <c r="I432">
        <v>240</v>
      </c>
      <c r="J432">
        <v>4</v>
      </c>
      <c r="K432">
        <v>17</v>
      </c>
      <c r="L432">
        <v>13</v>
      </c>
      <c r="M432">
        <v>4.5</v>
      </c>
      <c r="N432">
        <v>14.1</v>
      </c>
      <c r="O432">
        <v>0</v>
      </c>
      <c r="P432" t="str">
        <f>Rushing[[#This Row],[Player]]&amp;Rushing[[#This Row],[Season]]</f>
        <v>Kenneth Gainwell2022</v>
      </c>
    </row>
    <row r="433" spans="1:16">
      <c r="A433">
        <v>2022</v>
      </c>
      <c r="B433" t="s">
        <v>57</v>
      </c>
      <c r="C433" t="s">
        <v>42</v>
      </c>
      <c r="D433">
        <v>30</v>
      </c>
      <c r="E433" t="s">
        <v>3</v>
      </c>
      <c r="F433">
        <v>16</v>
      </c>
      <c r="G433">
        <v>11</v>
      </c>
      <c r="H433">
        <v>49</v>
      </c>
      <c r="I433">
        <v>243</v>
      </c>
      <c r="J433">
        <v>2</v>
      </c>
      <c r="K433">
        <v>28</v>
      </c>
      <c r="L433">
        <v>22</v>
      </c>
      <c r="M433">
        <v>5</v>
      </c>
      <c r="N433">
        <v>15.2</v>
      </c>
      <c r="O433">
        <v>6</v>
      </c>
      <c r="P433" t="str">
        <f>Rushing[[#This Row],[Player]]&amp;Rushing[[#This Row],[Season]]</f>
        <v>Jacoby Brissett2022</v>
      </c>
    </row>
    <row r="434" spans="1:16">
      <c r="A434">
        <v>2022</v>
      </c>
      <c r="B434" t="s">
        <v>749</v>
      </c>
      <c r="C434" t="s">
        <v>43</v>
      </c>
      <c r="D434">
        <v>25</v>
      </c>
      <c r="E434" t="s">
        <v>109</v>
      </c>
      <c r="F434">
        <v>15</v>
      </c>
      <c r="G434">
        <v>0</v>
      </c>
      <c r="H434">
        <v>49</v>
      </c>
      <c r="I434">
        <v>262</v>
      </c>
      <c r="J434">
        <v>0</v>
      </c>
      <c r="K434">
        <v>15</v>
      </c>
      <c r="L434">
        <v>34</v>
      </c>
      <c r="M434">
        <v>5.3</v>
      </c>
      <c r="N434">
        <v>17.5</v>
      </c>
      <c r="O434">
        <v>2</v>
      </c>
      <c r="P434" t="str">
        <f>Rushing[[#This Row],[Player]]&amp;Rushing[[#This Row],[Season]]</f>
        <v>Justice Hill2022</v>
      </c>
    </row>
    <row r="435" spans="1:16">
      <c r="A435">
        <v>2022</v>
      </c>
      <c r="B435" t="s">
        <v>829</v>
      </c>
      <c r="C435" t="s">
        <v>959</v>
      </c>
      <c r="D435">
        <v>24</v>
      </c>
      <c r="E435" t="s">
        <v>3</v>
      </c>
      <c r="F435">
        <v>14</v>
      </c>
      <c r="G435">
        <v>14</v>
      </c>
      <c r="H435">
        <v>47</v>
      </c>
      <c r="I435">
        <v>102</v>
      </c>
      <c r="J435">
        <v>1</v>
      </c>
      <c r="K435">
        <v>12</v>
      </c>
      <c r="L435">
        <v>15</v>
      </c>
      <c r="M435">
        <v>2.2000000000000002</v>
      </c>
      <c r="N435">
        <v>7.3</v>
      </c>
      <c r="O435">
        <v>5</v>
      </c>
      <c r="P435" t="str">
        <f>Rushing[[#This Row],[Player]]&amp;Rushing[[#This Row],[Season]]</f>
        <v>Mac Jones2022</v>
      </c>
    </row>
    <row r="436" spans="1:16">
      <c r="A436">
        <v>2022</v>
      </c>
      <c r="B436" t="s">
        <v>140</v>
      </c>
      <c r="C436" t="s">
        <v>40</v>
      </c>
      <c r="D436">
        <v>22</v>
      </c>
      <c r="E436" t="s">
        <v>109</v>
      </c>
      <c r="F436">
        <v>4</v>
      </c>
      <c r="G436">
        <v>4</v>
      </c>
      <c r="H436">
        <v>47</v>
      </c>
      <c r="I436">
        <v>204</v>
      </c>
      <c r="J436">
        <v>0</v>
      </c>
      <c r="K436">
        <v>9</v>
      </c>
      <c r="L436">
        <v>17</v>
      </c>
      <c r="M436">
        <v>4.3</v>
      </c>
      <c r="N436">
        <v>51</v>
      </c>
      <c r="O436">
        <v>1</v>
      </c>
      <c r="P436" t="str">
        <f>Rushing[[#This Row],[Player]]&amp;Rushing[[#This Row],[Season]]</f>
        <v>Javonte Williams2022</v>
      </c>
    </row>
    <row r="437" spans="1:16">
      <c r="A437">
        <v>2022</v>
      </c>
      <c r="B437" t="s">
        <v>227</v>
      </c>
      <c r="C437" t="s">
        <v>956</v>
      </c>
      <c r="D437">
        <v>26</v>
      </c>
      <c r="E437" t="s">
        <v>109</v>
      </c>
      <c r="F437">
        <v>17</v>
      </c>
      <c r="G437">
        <v>0</v>
      </c>
      <c r="H437">
        <v>46</v>
      </c>
      <c r="I437">
        <v>194</v>
      </c>
      <c r="J437">
        <v>2</v>
      </c>
      <c r="K437">
        <v>7</v>
      </c>
      <c r="L437">
        <v>61</v>
      </c>
      <c r="M437">
        <v>4.2</v>
      </c>
      <c r="N437">
        <v>11.4</v>
      </c>
      <c r="O437">
        <v>0</v>
      </c>
      <c r="P437" t="str">
        <f>Rushing[[#This Row],[Player]]&amp;Rushing[[#This Row],[Season]]</f>
        <v>Jamycal Hasty2022</v>
      </c>
    </row>
    <row r="438" spans="1:16">
      <c r="A438">
        <v>2022</v>
      </c>
      <c r="B438" t="s">
        <v>137</v>
      </c>
      <c r="C438" t="s">
        <v>961</v>
      </c>
      <c r="D438">
        <v>24</v>
      </c>
      <c r="E438" t="s">
        <v>109</v>
      </c>
      <c r="F438">
        <v>5</v>
      </c>
      <c r="G438">
        <v>1</v>
      </c>
      <c r="H438">
        <v>45</v>
      </c>
      <c r="I438">
        <v>279</v>
      </c>
      <c r="J438">
        <v>2</v>
      </c>
      <c r="K438">
        <v>15</v>
      </c>
      <c r="L438">
        <v>37</v>
      </c>
      <c r="M438">
        <v>6.2</v>
      </c>
      <c r="N438">
        <v>55.8</v>
      </c>
      <c r="O438">
        <v>0</v>
      </c>
      <c r="P438" t="str">
        <f>Rushing[[#This Row],[Player]]&amp;Rushing[[#This Row],[Season]]</f>
        <v>Elijah Mitchell2022</v>
      </c>
    </row>
    <row r="439" spans="1:16">
      <c r="A439">
        <v>2022</v>
      </c>
      <c r="B439" t="s">
        <v>12</v>
      </c>
      <c r="C439" t="s">
        <v>13</v>
      </c>
      <c r="D439">
        <v>29</v>
      </c>
      <c r="E439" t="s">
        <v>3</v>
      </c>
      <c r="F439">
        <v>12</v>
      </c>
      <c r="G439">
        <v>12</v>
      </c>
      <c r="H439">
        <v>45</v>
      </c>
      <c r="I439">
        <v>182</v>
      </c>
      <c r="J439">
        <v>1</v>
      </c>
      <c r="K439">
        <v>19</v>
      </c>
      <c r="L439">
        <v>25</v>
      </c>
      <c r="M439">
        <v>4</v>
      </c>
      <c r="N439">
        <v>15.2</v>
      </c>
      <c r="O439">
        <v>4</v>
      </c>
      <c r="P439" t="str">
        <f>Rushing[[#This Row],[Player]]&amp;Rushing[[#This Row],[Season]]</f>
        <v>Dak Prescott2022</v>
      </c>
    </row>
    <row r="440" spans="1:16">
      <c r="A440">
        <v>2022</v>
      </c>
      <c r="B440" t="s">
        <v>61</v>
      </c>
      <c r="C440" t="s">
        <v>43</v>
      </c>
      <c r="D440">
        <v>24</v>
      </c>
      <c r="E440" t="s">
        <v>3</v>
      </c>
      <c r="F440">
        <v>6</v>
      </c>
      <c r="G440">
        <v>4</v>
      </c>
      <c r="H440">
        <v>43</v>
      </c>
      <c r="I440">
        <v>137</v>
      </c>
      <c r="J440">
        <v>1</v>
      </c>
      <c r="K440">
        <v>12</v>
      </c>
      <c r="L440">
        <v>14</v>
      </c>
      <c r="M440">
        <v>3.2</v>
      </c>
      <c r="N440">
        <v>22.8</v>
      </c>
      <c r="O440">
        <v>3</v>
      </c>
      <c r="P440" t="str">
        <f>Rushing[[#This Row],[Player]]&amp;Rushing[[#This Row],[Season]]</f>
        <v>Tyler Huntley2022</v>
      </c>
    </row>
    <row r="441" spans="1:16">
      <c r="A441">
        <v>2022</v>
      </c>
      <c r="B441" t="s">
        <v>830</v>
      </c>
      <c r="C441" t="s">
        <v>961</v>
      </c>
      <c r="D441">
        <v>23</v>
      </c>
      <c r="E441" t="s">
        <v>109</v>
      </c>
      <c r="F441">
        <v>16</v>
      </c>
      <c r="G441">
        <v>0</v>
      </c>
      <c r="H441">
        <v>43</v>
      </c>
      <c r="I441">
        <v>258</v>
      </c>
      <c r="J441">
        <v>1</v>
      </c>
      <c r="K441">
        <v>10</v>
      </c>
      <c r="L441">
        <v>55</v>
      </c>
      <c r="M441">
        <v>6</v>
      </c>
      <c r="N441">
        <v>16.100000000000001</v>
      </c>
      <c r="O441">
        <v>0</v>
      </c>
      <c r="P441" t="str">
        <f>Rushing[[#This Row],[Player]]&amp;Rushing[[#This Row],[Season]]</f>
        <v>Jordan Mason2022</v>
      </c>
    </row>
    <row r="442" spans="1:16">
      <c r="A442">
        <v>2022</v>
      </c>
      <c r="B442" t="s">
        <v>181</v>
      </c>
      <c r="C442" t="s">
        <v>35</v>
      </c>
      <c r="D442">
        <v>26</v>
      </c>
      <c r="E442" t="s">
        <v>109</v>
      </c>
      <c r="F442">
        <v>16</v>
      </c>
      <c r="G442">
        <v>0</v>
      </c>
      <c r="H442">
        <v>42</v>
      </c>
      <c r="I442">
        <v>170</v>
      </c>
      <c r="J442">
        <v>1</v>
      </c>
      <c r="K442">
        <v>8</v>
      </c>
      <c r="L442">
        <v>27</v>
      </c>
      <c r="M442">
        <v>4</v>
      </c>
      <c r="N442">
        <v>10.6</v>
      </c>
      <c r="O442">
        <v>0</v>
      </c>
      <c r="P442" t="str">
        <f>Rushing[[#This Row],[Player]]&amp;Rushing[[#This Row],[Season]]</f>
        <v>Justin Jackson2022</v>
      </c>
    </row>
    <row r="443" spans="1:16">
      <c r="A443">
        <v>2022</v>
      </c>
      <c r="B443" t="s">
        <v>199</v>
      </c>
      <c r="C443" t="s">
        <v>45</v>
      </c>
      <c r="D443">
        <v>28</v>
      </c>
      <c r="E443" t="s">
        <v>109</v>
      </c>
      <c r="F443">
        <v>17</v>
      </c>
      <c r="G443">
        <v>4</v>
      </c>
      <c r="H443">
        <v>42</v>
      </c>
      <c r="I443">
        <v>123</v>
      </c>
      <c r="J443">
        <v>1</v>
      </c>
      <c r="K443">
        <v>10</v>
      </c>
      <c r="L443">
        <v>11</v>
      </c>
      <c r="M443">
        <v>2.9</v>
      </c>
      <c r="N443">
        <v>7.2</v>
      </c>
      <c r="O443">
        <v>0</v>
      </c>
      <c r="P443" t="str">
        <f>Rushing[[#This Row],[Player]]&amp;Rushing[[#This Row],[Season]]</f>
        <v>Dare Ogunbowale2022</v>
      </c>
    </row>
    <row r="444" spans="1:16">
      <c r="A444">
        <v>2022</v>
      </c>
      <c r="B444" t="s">
        <v>703</v>
      </c>
      <c r="C444" t="s">
        <v>961</v>
      </c>
      <c r="D444">
        <v>26</v>
      </c>
      <c r="E444" t="s">
        <v>91</v>
      </c>
      <c r="F444">
        <v>13</v>
      </c>
      <c r="G444">
        <v>12</v>
      </c>
      <c r="H444">
        <v>42</v>
      </c>
      <c r="I444">
        <v>232</v>
      </c>
      <c r="J444">
        <v>3</v>
      </c>
      <c r="K444">
        <v>8</v>
      </c>
      <c r="L444">
        <v>51</v>
      </c>
      <c r="M444">
        <v>5.5</v>
      </c>
      <c r="N444">
        <v>17.8</v>
      </c>
      <c r="O444">
        <v>3</v>
      </c>
      <c r="P444" t="str">
        <f>Rushing[[#This Row],[Player]]&amp;Rushing[[#This Row],[Season]]</f>
        <v>Deebo Samuel2022</v>
      </c>
    </row>
    <row r="445" spans="1:16">
      <c r="A445">
        <v>2022</v>
      </c>
      <c r="B445" t="s">
        <v>186</v>
      </c>
      <c r="C445" t="s">
        <v>45</v>
      </c>
      <c r="D445">
        <v>26</v>
      </c>
      <c r="E445" t="s">
        <v>109</v>
      </c>
      <c r="F445">
        <v>4</v>
      </c>
      <c r="G445">
        <v>1</v>
      </c>
      <c r="H445">
        <v>41</v>
      </c>
      <c r="I445">
        <v>117</v>
      </c>
      <c r="J445">
        <v>0</v>
      </c>
      <c r="K445">
        <v>7</v>
      </c>
      <c r="L445">
        <v>11</v>
      </c>
      <c r="M445">
        <v>2.9</v>
      </c>
      <c r="N445">
        <v>29.3</v>
      </c>
      <c r="O445">
        <v>1</v>
      </c>
      <c r="P445" t="str">
        <f>Rushing[[#This Row],[Player]]&amp;Rushing[[#This Row],[Season]]</f>
        <v>Royce Freeman2022</v>
      </c>
    </row>
    <row r="446" spans="1:16">
      <c r="A446">
        <v>2022</v>
      </c>
      <c r="B446" t="s">
        <v>769</v>
      </c>
      <c r="C446" t="s">
        <v>13</v>
      </c>
      <c r="D446">
        <v>24</v>
      </c>
      <c r="E446" t="s">
        <v>109</v>
      </c>
      <c r="F446">
        <v>12</v>
      </c>
      <c r="G446">
        <v>0</v>
      </c>
      <c r="H446">
        <v>38</v>
      </c>
      <c r="I446">
        <v>161</v>
      </c>
      <c r="J446">
        <v>1</v>
      </c>
      <c r="K446">
        <v>6</v>
      </c>
      <c r="L446">
        <v>23</v>
      </c>
      <c r="M446">
        <v>4.2</v>
      </c>
      <c r="N446">
        <v>13.4</v>
      </c>
      <c r="O446">
        <v>0</v>
      </c>
      <c r="P446" t="str">
        <f>Rushing[[#This Row],[Player]]&amp;Rushing[[#This Row],[Season]]</f>
        <v>Malik Davis2022</v>
      </c>
    </row>
    <row r="447" spans="1:16">
      <c r="A447">
        <v>2022</v>
      </c>
      <c r="B447" t="s">
        <v>280</v>
      </c>
      <c r="C447" t="s">
        <v>33</v>
      </c>
      <c r="D447">
        <v>26</v>
      </c>
      <c r="E447" t="s">
        <v>91</v>
      </c>
      <c r="F447">
        <v>17</v>
      </c>
      <c r="G447">
        <v>12</v>
      </c>
      <c r="H447">
        <v>38</v>
      </c>
      <c r="I447">
        <v>187</v>
      </c>
      <c r="J447">
        <v>1</v>
      </c>
      <c r="K447">
        <v>11</v>
      </c>
      <c r="L447">
        <v>21</v>
      </c>
      <c r="M447">
        <v>4.9000000000000004</v>
      </c>
      <c r="N447">
        <v>11</v>
      </c>
      <c r="O447">
        <v>1</v>
      </c>
      <c r="P447" t="str">
        <f>Rushing[[#This Row],[Player]]&amp;Rushing[[#This Row],[Season]]</f>
        <v>Curtis Samuel2022</v>
      </c>
    </row>
    <row r="448" spans="1:16">
      <c r="A448">
        <v>2022</v>
      </c>
      <c r="B448" t="s">
        <v>226</v>
      </c>
      <c r="C448" t="s">
        <v>33</v>
      </c>
      <c r="D448">
        <v>28</v>
      </c>
      <c r="E448" t="s">
        <v>109</v>
      </c>
      <c r="F448">
        <v>13</v>
      </c>
      <c r="G448">
        <v>2</v>
      </c>
      <c r="H448">
        <v>37</v>
      </c>
      <c r="I448">
        <v>152</v>
      </c>
      <c r="J448">
        <v>0</v>
      </c>
      <c r="K448">
        <v>6</v>
      </c>
      <c r="L448">
        <v>23</v>
      </c>
      <c r="M448">
        <v>4.0999999999999996</v>
      </c>
      <c r="N448">
        <v>11.7</v>
      </c>
      <c r="O448">
        <v>0</v>
      </c>
      <c r="P448" t="str">
        <f>Rushing[[#This Row],[Player]]&amp;Rushing[[#This Row],[Season]]</f>
        <v>Jonathan Williams2022</v>
      </c>
    </row>
    <row r="449" spans="1:16">
      <c r="A449">
        <v>2022</v>
      </c>
      <c r="B449" t="s">
        <v>136</v>
      </c>
      <c r="C449" t="s">
        <v>4</v>
      </c>
      <c r="D449">
        <v>27</v>
      </c>
      <c r="E449" t="s">
        <v>109</v>
      </c>
      <c r="F449">
        <v>10</v>
      </c>
      <c r="G449">
        <v>0</v>
      </c>
      <c r="H449">
        <v>36</v>
      </c>
      <c r="I449">
        <v>106</v>
      </c>
      <c r="J449">
        <v>0</v>
      </c>
      <c r="K449">
        <v>8</v>
      </c>
      <c r="L449">
        <v>12</v>
      </c>
      <c r="M449">
        <v>2.9</v>
      </c>
      <c r="N449">
        <v>10.6</v>
      </c>
      <c r="O449">
        <v>0</v>
      </c>
      <c r="P449" t="str">
        <f>Rushing[[#This Row],[Player]]&amp;Rushing[[#This Row],[Season]]</f>
        <v>Sony Michel2022</v>
      </c>
    </row>
    <row r="450" spans="1:16">
      <c r="A450">
        <v>2022</v>
      </c>
      <c r="B450" t="s">
        <v>831</v>
      </c>
      <c r="C450" t="s">
        <v>42</v>
      </c>
      <c r="D450">
        <v>27</v>
      </c>
      <c r="E450" t="s">
        <v>3</v>
      </c>
      <c r="F450">
        <v>6</v>
      </c>
      <c r="G450">
        <v>6</v>
      </c>
      <c r="H450">
        <v>36</v>
      </c>
      <c r="I450">
        <v>175</v>
      </c>
      <c r="J450">
        <v>1</v>
      </c>
      <c r="K450">
        <v>10</v>
      </c>
      <c r="L450">
        <v>21</v>
      </c>
      <c r="M450">
        <v>4.9000000000000004</v>
      </c>
      <c r="N450">
        <v>29.2</v>
      </c>
      <c r="O450">
        <v>1</v>
      </c>
      <c r="P450" t="str">
        <f>Rushing[[#This Row],[Player]]&amp;Rushing[[#This Row],[Season]]</f>
        <v>Deshaun Watson2022</v>
      </c>
    </row>
    <row r="451" spans="1:16">
      <c r="A451">
        <v>2022</v>
      </c>
      <c r="B451" t="s">
        <v>212</v>
      </c>
      <c r="C451" t="s">
        <v>38</v>
      </c>
      <c r="D451">
        <v>24</v>
      </c>
      <c r="E451" t="s">
        <v>109</v>
      </c>
      <c r="F451">
        <v>15</v>
      </c>
      <c r="G451">
        <v>0</v>
      </c>
      <c r="H451">
        <v>35</v>
      </c>
      <c r="I451">
        <v>186</v>
      </c>
      <c r="J451">
        <v>0</v>
      </c>
      <c r="K451">
        <v>9</v>
      </c>
      <c r="L451">
        <v>27</v>
      </c>
      <c r="M451">
        <v>5.3</v>
      </c>
      <c r="N451">
        <v>12.4</v>
      </c>
      <c r="O451">
        <v>1</v>
      </c>
      <c r="P451" t="str">
        <f>Rushing[[#This Row],[Player]]&amp;Rushing[[#This Row],[Season]]</f>
        <v>DeeJay Dallas2022</v>
      </c>
    </row>
    <row r="452" spans="1:16">
      <c r="A452">
        <v>2022</v>
      </c>
      <c r="B452" t="s">
        <v>760</v>
      </c>
      <c r="C452" t="s">
        <v>6</v>
      </c>
      <c r="D452">
        <v>22</v>
      </c>
      <c r="E452" t="s">
        <v>109</v>
      </c>
      <c r="F452">
        <v>10</v>
      </c>
      <c r="G452">
        <v>0</v>
      </c>
      <c r="H452">
        <v>35</v>
      </c>
      <c r="I452">
        <v>139</v>
      </c>
      <c r="J452">
        <v>0</v>
      </c>
      <c r="K452">
        <v>6</v>
      </c>
      <c r="L452">
        <v>17</v>
      </c>
      <c r="M452">
        <v>4</v>
      </c>
      <c r="N452">
        <v>13.9</v>
      </c>
      <c r="O452">
        <v>0</v>
      </c>
      <c r="P452" t="str">
        <f>Rushing[[#This Row],[Player]]&amp;Rushing[[#This Row],[Season]]</f>
        <v>Kyren Williams2022</v>
      </c>
    </row>
    <row r="453" spans="1:16">
      <c r="A453">
        <v>2022</v>
      </c>
      <c r="B453" t="s">
        <v>818</v>
      </c>
      <c r="C453" t="s">
        <v>961</v>
      </c>
      <c r="D453">
        <v>22</v>
      </c>
      <c r="E453" t="s">
        <v>109</v>
      </c>
      <c r="F453">
        <v>6</v>
      </c>
      <c r="G453">
        <v>0</v>
      </c>
      <c r="H453">
        <v>34</v>
      </c>
      <c r="I453">
        <v>99</v>
      </c>
      <c r="J453">
        <v>0</v>
      </c>
      <c r="K453">
        <v>5</v>
      </c>
      <c r="L453">
        <v>20</v>
      </c>
      <c r="M453">
        <v>2.9</v>
      </c>
      <c r="N453">
        <v>16.5</v>
      </c>
      <c r="O453">
        <v>0</v>
      </c>
      <c r="P453" t="str">
        <f>Rushing[[#This Row],[Player]]&amp;Rushing[[#This Row],[Season]]</f>
        <v>Tyrion Davis-Price2022</v>
      </c>
    </row>
    <row r="454" spans="1:16">
      <c r="A454">
        <v>2022</v>
      </c>
      <c r="B454" t="s">
        <v>832</v>
      </c>
      <c r="C454" t="s">
        <v>955</v>
      </c>
      <c r="D454">
        <v>39</v>
      </c>
      <c r="E454" t="s">
        <v>3</v>
      </c>
      <c r="F454">
        <v>17</v>
      </c>
      <c r="G454">
        <v>17</v>
      </c>
      <c r="H454">
        <v>34</v>
      </c>
      <c r="I454">
        <v>94</v>
      </c>
      <c r="J454">
        <v>1</v>
      </c>
      <c r="K454">
        <v>9</v>
      </c>
      <c r="L454">
        <v>18</v>
      </c>
      <c r="M454">
        <v>2.8</v>
      </c>
      <c r="N454">
        <v>5.5</v>
      </c>
      <c r="O454">
        <v>8</v>
      </c>
      <c r="P454" t="str">
        <f>Rushing[[#This Row],[Player]]&amp;Rushing[[#This Row],[Season]]</f>
        <v>Aaron Rodgers2022</v>
      </c>
    </row>
    <row r="455" spans="1:16">
      <c r="A455">
        <v>2022</v>
      </c>
      <c r="B455" t="s">
        <v>26</v>
      </c>
      <c r="C455" t="s">
        <v>27</v>
      </c>
      <c r="D455">
        <v>34</v>
      </c>
      <c r="E455" t="s">
        <v>3</v>
      </c>
      <c r="F455">
        <v>12</v>
      </c>
      <c r="G455">
        <v>12</v>
      </c>
      <c r="H455">
        <v>34</v>
      </c>
      <c r="I455">
        <v>98</v>
      </c>
      <c r="J455">
        <v>2</v>
      </c>
      <c r="K455">
        <v>12</v>
      </c>
      <c r="L455">
        <v>17</v>
      </c>
      <c r="M455">
        <v>2.9</v>
      </c>
      <c r="N455">
        <v>8.1999999999999993</v>
      </c>
      <c r="O455">
        <v>3</v>
      </c>
      <c r="P455" t="str">
        <f>Rushing[[#This Row],[Player]]&amp;Rushing[[#This Row],[Season]]</f>
        <v>Ryan Tannehill2022</v>
      </c>
    </row>
    <row r="456" spans="1:16">
      <c r="A456">
        <v>2022</v>
      </c>
      <c r="B456" t="s">
        <v>44</v>
      </c>
      <c r="C456" t="s">
        <v>45</v>
      </c>
      <c r="D456">
        <v>24</v>
      </c>
      <c r="E456" t="s">
        <v>3</v>
      </c>
      <c r="F456">
        <v>15</v>
      </c>
      <c r="G456">
        <v>15</v>
      </c>
      <c r="H456">
        <v>32</v>
      </c>
      <c r="I456">
        <v>108</v>
      </c>
      <c r="J456">
        <v>2</v>
      </c>
      <c r="K456">
        <v>8</v>
      </c>
      <c r="L456">
        <v>17</v>
      </c>
      <c r="M456">
        <v>3.4</v>
      </c>
      <c r="N456">
        <v>7.2</v>
      </c>
      <c r="O456">
        <v>8</v>
      </c>
      <c r="P456" t="str">
        <f>Rushing[[#This Row],[Player]]&amp;Rushing[[#This Row],[Season]]</f>
        <v>Davis Mills2022</v>
      </c>
    </row>
    <row r="457" spans="1:16">
      <c r="A457">
        <v>2022</v>
      </c>
      <c r="B457" t="s">
        <v>330</v>
      </c>
      <c r="C457" t="s">
        <v>51</v>
      </c>
      <c r="D457">
        <v>23</v>
      </c>
      <c r="E457" t="s">
        <v>109</v>
      </c>
      <c r="F457">
        <v>17</v>
      </c>
      <c r="G457">
        <v>0</v>
      </c>
      <c r="H457">
        <v>31</v>
      </c>
      <c r="I457">
        <v>141</v>
      </c>
      <c r="J457">
        <v>1</v>
      </c>
      <c r="K457">
        <v>9</v>
      </c>
      <c r="L457">
        <v>25</v>
      </c>
      <c r="M457">
        <v>4.5</v>
      </c>
      <c r="N457">
        <v>8.3000000000000007</v>
      </c>
      <c r="O457">
        <v>0</v>
      </c>
      <c r="P457" t="str">
        <f>Rushing[[#This Row],[Player]]&amp;Rushing[[#This Row],[Season]]</f>
        <v>Gary Brightwell2022</v>
      </c>
    </row>
    <row r="458" spans="1:16">
      <c r="A458">
        <v>2022</v>
      </c>
      <c r="B458" t="s">
        <v>851</v>
      </c>
      <c r="C458" t="s">
        <v>16</v>
      </c>
      <c r="D458">
        <v>34</v>
      </c>
      <c r="E458" t="s">
        <v>3</v>
      </c>
      <c r="F458">
        <v>17</v>
      </c>
      <c r="G458">
        <v>17</v>
      </c>
      <c r="H458">
        <v>31</v>
      </c>
      <c r="I458">
        <v>97</v>
      </c>
      <c r="J458">
        <v>2</v>
      </c>
      <c r="K458">
        <v>11</v>
      </c>
      <c r="L458">
        <v>19</v>
      </c>
      <c r="M458">
        <v>3.1</v>
      </c>
      <c r="N458">
        <v>5.7</v>
      </c>
      <c r="O458">
        <v>7</v>
      </c>
      <c r="P458" t="str">
        <f>Rushing[[#This Row],[Player]]&amp;Rushing[[#This Row],[Season]]</f>
        <v>Kirk Cousins2022</v>
      </c>
    </row>
    <row r="459" spans="1:16">
      <c r="A459">
        <v>2022</v>
      </c>
      <c r="B459" t="s">
        <v>41</v>
      </c>
      <c r="C459" t="s">
        <v>71</v>
      </c>
      <c r="D459">
        <v>27</v>
      </c>
      <c r="E459" t="s">
        <v>3</v>
      </c>
      <c r="F459">
        <v>12</v>
      </c>
      <c r="G459">
        <v>10</v>
      </c>
      <c r="H459">
        <v>31</v>
      </c>
      <c r="I459">
        <v>89</v>
      </c>
      <c r="J459">
        <v>1</v>
      </c>
      <c r="K459">
        <v>7</v>
      </c>
      <c r="L459">
        <v>17</v>
      </c>
      <c r="M459">
        <v>2.9</v>
      </c>
      <c r="N459">
        <v>7.4</v>
      </c>
      <c r="O459">
        <v>9</v>
      </c>
      <c r="P459" t="str">
        <f>Rushing[[#This Row],[Player]]&amp;Rushing[[#This Row],[Season]]</f>
        <v>Baker Mayfield2022</v>
      </c>
    </row>
    <row r="460" spans="1:16">
      <c r="A460">
        <v>2022</v>
      </c>
      <c r="B460" t="s">
        <v>56</v>
      </c>
      <c r="C460" t="s">
        <v>960</v>
      </c>
      <c r="D460">
        <v>35</v>
      </c>
      <c r="E460" t="s">
        <v>3</v>
      </c>
      <c r="F460">
        <v>14</v>
      </c>
      <c r="G460">
        <v>14</v>
      </c>
      <c r="H460">
        <v>30</v>
      </c>
      <c r="I460">
        <v>54</v>
      </c>
      <c r="J460">
        <v>0</v>
      </c>
      <c r="K460">
        <v>6</v>
      </c>
      <c r="L460">
        <v>14</v>
      </c>
      <c r="M460">
        <v>1.8</v>
      </c>
      <c r="N460">
        <v>3.9</v>
      </c>
      <c r="O460">
        <v>5</v>
      </c>
      <c r="P460" t="str">
        <f>Rushing[[#This Row],[Player]]&amp;Rushing[[#This Row],[Season]]</f>
        <v>Andy Dalton2022</v>
      </c>
    </row>
    <row r="461" spans="1:16">
      <c r="A461">
        <v>2022</v>
      </c>
      <c r="B461" t="s">
        <v>185</v>
      </c>
      <c r="C461" t="s">
        <v>53</v>
      </c>
      <c r="D461">
        <v>25</v>
      </c>
      <c r="E461" t="s">
        <v>109</v>
      </c>
      <c r="F461">
        <v>17</v>
      </c>
      <c r="G461">
        <v>1</v>
      </c>
      <c r="H461">
        <v>30</v>
      </c>
      <c r="I461">
        <v>160</v>
      </c>
      <c r="J461">
        <v>1</v>
      </c>
      <c r="K461">
        <v>5</v>
      </c>
      <c r="L461">
        <v>32</v>
      </c>
      <c r="M461">
        <v>5.3</v>
      </c>
      <c r="N461">
        <v>9.4</v>
      </c>
      <c r="O461">
        <v>0</v>
      </c>
      <c r="P461" t="str">
        <f>Rushing[[#This Row],[Player]]&amp;Rushing[[#This Row],[Season]]</f>
        <v>Ty Johnson2022</v>
      </c>
    </row>
    <row r="462" spans="1:16">
      <c r="A462">
        <v>2022</v>
      </c>
      <c r="B462" t="s">
        <v>816</v>
      </c>
      <c r="C462" t="s">
        <v>608</v>
      </c>
      <c r="D462">
        <v>45</v>
      </c>
      <c r="E462" t="s">
        <v>3</v>
      </c>
      <c r="F462">
        <v>17</v>
      </c>
      <c r="G462">
        <v>17</v>
      </c>
      <c r="H462">
        <v>29</v>
      </c>
      <c r="I462">
        <v>-1</v>
      </c>
      <c r="J462">
        <v>1</v>
      </c>
      <c r="K462">
        <v>5</v>
      </c>
      <c r="L462">
        <v>2</v>
      </c>
      <c r="M462">
        <v>0</v>
      </c>
      <c r="N462">
        <v>-0.1</v>
      </c>
      <c r="O462">
        <v>5</v>
      </c>
      <c r="P462" t="str">
        <f>Rushing[[#This Row],[Player]]&amp;Rushing[[#This Row],[Season]]</f>
        <v>Tom Brady2022</v>
      </c>
    </row>
    <row r="463" spans="1:16">
      <c r="A463">
        <v>2022</v>
      </c>
      <c r="B463" t="s">
        <v>34</v>
      </c>
      <c r="C463" t="s">
        <v>35</v>
      </c>
      <c r="D463">
        <v>28</v>
      </c>
      <c r="E463" t="s">
        <v>3</v>
      </c>
      <c r="F463">
        <v>17</v>
      </c>
      <c r="G463">
        <v>17</v>
      </c>
      <c r="H463">
        <v>29</v>
      </c>
      <c r="I463">
        <v>73</v>
      </c>
      <c r="J463">
        <v>0</v>
      </c>
      <c r="K463">
        <v>5</v>
      </c>
      <c r="L463">
        <v>14</v>
      </c>
      <c r="M463">
        <v>2.5</v>
      </c>
      <c r="N463">
        <v>4.3</v>
      </c>
      <c r="O463">
        <v>7</v>
      </c>
      <c r="P463" t="str">
        <f>Rushing[[#This Row],[Player]]&amp;Rushing[[#This Row],[Season]]</f>
        <v>Jared Goff2022</v>
      </c>
    </row>
    <row r="464" spans="1:16">
      <c r="A464">
        <v>2022</v>
      </c>
      <c r="B464" t="s">
        <v>32</v>
      </c>
      <c r="C464" t="s">
        <v>33</v>
      </c>
      <c r="D464">
        <v>29</v>
      </c>
      <c r="E464" t="s">
        <v>3</v>
      </c>
      <c r="F464">
        <v>9</v>
      </c>
      <c r="G464">
        <v>9</v>
      </c>
      <c r="H464">
        <v>28</v>
      </c>
      <c r="I464">
        <v>96</v>
      </c>
      <c r="J464">
        <v>1</v>
      </c>
      <c r="K464">
        <v>6</v>
      </c>
      <c r="L464">
        <v>15</v>
      </c>
      <c r="M464">
        <v>3.4</v>
      </c>
      <c r="N464">
        <v>10.7</v>
      </c>
      <c r="O464">
        <v>7</v>
      </c>
      <c r="P464" t="str">
        <f>Rushing[[#This Row],[Player]]&amp;Rushing[[#This Row],[Season]]</f>
        <v>Taylor Heinicke2022</v>
      </c>
    </row>
    <row r="465" spans="1:16">
      <c r="A465">
        <v>2022</v>
      </c>
      <c r="B465" t="s">
        <v>52</v>
      </c>
      <c r="C465" t="s">
        <v>53</v>
      </c>
      <c r="D465">
        <v>23</v>
      </c>
      <c r="E465" t="s">
        <v>3</v>
      </c>
      <c r="F465">
        <v>9</v>
      </c>
      <c r="G465">
        <v>9</v>
      </c>
      <c r="H465">
        <v>28</v>
      </c>
      <c r="I465">
        <v>102</v>
      </c>
      <c r="J465">
        <v>1</v>
      </c>
      <c r="K465">
        <v>7</v>
      </c>
      <c r="L465">
        <v>18</v>
      </c>
      <c r="M465">
        <v>3.6</v>
      </c>
      <c r="N465">
        <v>11.3</v>
      </c>
      <c r="O465">
        <v>1</v>
      </c>
      <c r="P465" t="str">
        <f>Rushing[[#This Row],[Player]]&amp;Rushing[[#This Row],[Season]]</f>
        <v>Zach Wilson2022</v>
      </c>
    </row>
    <row r="466" spans="1:16">
      <c r="A466">
        <v>2022</v>
      </c>
      <c r="B466" t="s">
        <v>778</v>
      </c>
      <c r="C466" t="s">
        <v>23</v>
      </c>
      <c r="D466">
        <v>23</v>
      </c>
      <c r="E466" t="s">
        <v>109</v>
      </c>
      <c r="F466">
        <v>12</v>
      </c>
      <c r="G466">
        <v>0</v>
      </c>
      <c r="H466">
        <v>27</v>
      </c>
      <c r="I466">
        <v>60</v>
      </c>
      <c r="J466">
        <v>1</v>
      </c>
      <c r="K466">
        <v>4</v>
      </c>
      <c r="L466">
        <v>13</v>
      </c>
      <c r="M466">
        <v>2.2000000000000002</v>
      </c>
      <c r="N466">
        <v>5</v>
      </c>
      <c r="O466">
        <v>0</v>
      </c>
      <c r="P466" t="str">
        <f>Rushing[[#This Row],[Player]]&amp;Rushing[[#This Row],[Season]]</f>
        <v>Keaontay Ingram2022</v>
      </c>
    </row>
    <row r="467" spans="1:16">
      <c r="A467">
        <v>2022</v>
      </c>
      <c r="B467" t="s">
        <v>18</v>
      </c>
      <c r="C467" t="s">
        <v>31</v>
      </c>
      <c r="D467">
        <v>37</v>
      </c>
      <c r="E467" t="s">
        <v>3</v>
      </c>
      <c r="F467">
        <v>12</v>
      </c>
      <c r="G467">
        <v>12</v>
      </c>
      <c r="H467">
        <v>27</v>
      </c>
      <c r="I467">
        <v>70</v>
      </c>
      <c r="J467">
        <v>1</v>
      </c>
      <c r="K467">
        <v>9</v>
      </c>
      <c r="L467">
        <v>39</v>
      </c>
      <c r="M467">
        <v>2.6</v>
      </c>
      <c r="N467">
        <v>5.8</v>
      </c>
      <c r="O467">
        <v>15</v>
      </c>
      <c r="P467" t="str">
        <f>Rushing[[#This Row],[Player]]&amp;Rushing[[#This Row],[Season]]</f>
        <v>Matt Ryan2022</v>
      </c>
    </row>
    <row r="468" spans="1:16">
      <c r="A468">
        <v>2022</v>
      </c>
      <c r="B468" t="s">
        <v>833</v>
      </c>
      <c r="C468" t="s">
        <v>27</v>
      </c>
      <c r="D468">
        <v>23</v>
      </c>
      <c r="E468" t="s">
        <v>3</v>
      </c>
      <c r="F468">
        <v>8</v>
      </c>
      <c r="G468">
        <v>3</v>
      </c>
      <c r="H468">
        <v>27</v>
      </c>
      <c r="I468">
        <v>123</v>
      </c>
      <c r="J468">
        <v>1</v>
      </c>
      <c r="K468">
        <v>8</v>
      </c>
      <c r="L468">
        <v>17</v>
      </c>
      <c r="M468">
        <v>4.5999999999999996</v>
      </c>
      <c r="N468">
        <v>15.4</v>
      </c>
      <c r="O468">
        <v>3</v>
      </c>
      <c r="P468" t="str">
        <f>Rushing[[#This Row],[Player]]&amp;Rushing[[#This Row],[Season]]</f>
        <v>Malik Willis2022</v>
      </c>
    </row>
    <row r="469" spans="1:16">
      <c r="A469">
        <v>2022</v>
      </c>
      <c r="B469" t="s">
        <v>121</v>
      </c>
      <c r="C469" t="s">
        <v>45</v>
      </c>
      <c r="D469">
        <v>32</v>
      </c>
      <c r="E469" t="s">
        <v>109</v>
      </c>
      <c r="F469">
        <v>16</v>
      </c>
      <c r="G469">
        <v>0</v>
      </c>
      <c r="H469">
        <v>26</v>
      </c>
      <c r="I469">
        <v>80</v>
      </c>
      <c r="J469">
        <v>0</v>
      </c>
      <c r="K469">
        <v>4</v>
      </c>
      <c r="L469">
        <v>9</v>
      </c>
      <c r="M469">
        <v>3.1</v>
      </c>
      <c r="N469">
        <v>5</v>
      </c>
      <c r="O469">
        <v>0</v>
      </c>
      <c r="P469" t="str">
        <f>Rushing[[#This Row],[Player]]&amp;Rushing[[#This Row],[Season]]</f>
        <v>Rex Burkhead2022</v>
      </c>
    </row>
    <row r="470" spans="1:16">
      <c r="A470">
        <v>2022</v>
      </c>
      <c r="B470" t="s">
        <v>48</v>
      </c>
      <c r="C470" t="s">
        <v>49</v>
      </c>
      <c r="D470">
        <v>25</v>
      </c>
      <c r="E470" t="s">
        <v>3</v>
      </c>
      <c r="F470">
        <v>6</v>
      </c>
      <c r="G470">
        <v>6</v>
      </c>
      <c r="H470">
        <v>26</v>
      </c>
      <c r="I470">
        <v>106</v>
      </c>
      <c r="J470">
        <v>2</v>
      </c>
      <c r="K470">
        <v>10</v>
      </c>
      <c r="L470">
        <v>26</v>
      </c>
      <c r="M470">
        <v>4.0999999999999996</v>
      </c>
      <c r="N470">
        <v>17.7</v>
      </c>
      <c r="O470">
        <v>6</v>
      </c>
      <c r="P470" t="str">
        <f>Rushing[[#This Row],[Player]]&amp;Rushing[[#This Row],[Season]]</f>
        <v>Sam Darnold2022</v>
      </c>
    </row>
    <row r="471" spans="1:16">
      <c r="A471">
        <v>2022</v>
      </c>
      <c r="B471" t="s">
        <v>750</v>
      </c>
      <c r="C471" t="s">
        <v>27</v>
      </c>
      <c r="D471">
        <v>23</v>
      </c>
      <c r="E471" t="s">
        <v>109</v>
      </c>
      <c r="F471">
        <v>15</v>
      </c>
      <c r="G471">
        <v>1</v>
      </c>
      <c r="H471">
        <v>25</v>
      </c>
      <c r="I471">
        <v>93</v>
      </c>
      <c r="J471">
        <v>0</v>
      </c>
      <c r="K471">
        <v>5</v>
      </c>
      <c r="L471">
        <v>12</v>
      </c>
      <c r="M471">
        <v>3.7</v>
      </c>
      <c r="N471">
        <v>6.2</v>
      </c>
      <c r="O471">
        <v>0</v>
      </c>
      <c r="P471" t="str">
        <f>Rushing[[#This Row],[Player]]&amp;Rushing[[#This Row],[Season]]</f>
        <v>Hassan Haskins2022</v>
      </c>
    </row>
    <row r="472" spans="1:16">
      <c r="A472">
        <v>2022</v>
      </c>
      <c r="B472" t="s">
        <v>275</v>
      </c>
      <c r="C472" t="s">
        <v>40</v>
      </c>
      <c r="D472">
        <v>27</v>
      </c>
      <c r="E472" t="s">
        <v>109</v>
      </c>
      <c r="F472">
        <v>9</v>
      </c>
      <c r="G472">
        <v>0</v>
      </c>
      <c r="H472">
        <v>24</v>
      </c>
      <c r="I472">
        <v>102</v>
      </c>
      <c r="J472">
        <v>0</v>
      </c>
      <c r="K472">
        <v>6</v>
      </c>
      <c r="L472">
        <v>18</v>
      </c>
      <c r="M472">
        <v>4.3</v>
      </c>
      <c r="N472">
        <v>11.3</v>
      </c>
      <c r="O472">
        <v>0</v>
      </c>
      <c r="P472" t="str">
        <f>Rushing[[#This Row],[Player]]&amp;Rushing[[#This Row],[Season]]</f>
        <v>Mike Boone2022</v>
      </c>
    </row>
    <row r="473" spans="1:16">
      <c r="A473">
        <v>2022</v>
      </c>
      <c r="B473" t="s">
        <v>8</v>
      </c>
      <c r="C473" t="s">
        <v>958</v>
      </c>
      <c r="D473">
        <v>31</v>
      </c>
      <c r="E473" t="s">
        <v>3</v>
      </c>
      <c r="F473">
        <v>15</v>
      </c>
      <c r="G473">
        <v>15</v>
      </c>
      <c r="H473">
        <v>24</v>
      </c>
      <c r="I473">
        <v>102</v>
      </c>
      <c r="J473">
        <v>0</v>
      </c>
      <c r="K473">
        <v>10</v>
      </c>
      <c r="L473">
        <v>20</v>
      </c>
      <c r="M473">
        <v>4.3</v>
      </c>
      <c r="N473">
        <v>6.8</v>
      </c>
      <c r="O473">
        <v>4</v>
      </c>
      <c r="P473" t="str">
        <f>Rushing[[#This Row],[Player]]&amp;Rushing[[#This Row],[Season]]</f>
        <v>Derek Carr2022</v>
      </c>
    </row>
    <row r="474" spans="1:16">
      <c r="A474">
        <v>2022</v>
      </c>
      <c r="B474" t="s">
        <v>789</v>
      </c>
      <c r="C474" t="s">
        <v>55</v>
      </c>
      <c r="D474">
        <v>23</v>
      </c>
      <c r="E474" t="s">
        <v>109</v>
      </c>
      <c r="F474">
        <v>17</v>
      </c>
      <c r="G474">
        <v>0</v>
      </c>
      <c r="H474">
        <v>24</v>
      </c>
      <c r="I474">
        <v>54</v>
      </c>
      <c r="J474">
        <v>0</v>
      </c>
      <c r="K474">
        <v>2</v>
      </c>
      <c r="L474">
        <v>11</v>
      </c>
      <c r="M474">
        <v>2.2999999999999998</v>
      </c>
      <c r="N474">
        <v>3.2</v>
      </c>
      <c r="O474">
        <v>2</v>
      </c>
      <c r="P474" t="str">
        <f>Rushing[[#This Row],[Player]]&amp;Rushing[[#This Row],[Season]]</f>
        <v>Trestan Ebner2022</v>
      </c>
    </row>
    <row r="475" spans="1:16">
      <c r="A475">
        <v>2022</v>
      </c>
      <c r="B475" t="s">
        <v>188</v>
      </c>
      <c r="C475" t="s">
        <v>71</v>
      </c>
      <c r="D475">
        <v>26</v>
      </c>
      <c r="E475" t="s">
        <v>109</v>
      </c>
      <c r="F475">
        <v>16</v>
      </c>
      <c r="G475">
        <v>5</v>
      </c>
      <c r="H475">
        <v>24</v>
      </c>
      <c r="I475">
        <v>33</v>
      </c>
      <c r="J475">
        <v>1</v>
      </c>
      <c r="K475">
        <v>2</v>
      </c>
      <c r="L475">
        <v>9</v>
      </c>
      <c r="M475">
        <v>1.4</v>
      </c>
      <c r="N475">
        <v>2.1</v>
      </c>
      <c r="O475">
        <v>2</v>
      </c>
      <c r="P475" t="str">
        <f>Rushing[[#This Row],[Player]]&amp;Rushing[[#This Row],[Season]]</f>
        <v>Nyheim Hines2022</v>
      </c>
    </row>
    <row r="476" spans="1:16">
      <c r="A476">
        <v>2022</v>
      </c>
      <c r="B476" t="s">
        <v>754</v>
      </c>
      <c r="C476" t="s">
        <v>49</v>
      </c>
      <c r="D476">
        <v>23</v>
      </c>
      <c r="E476" t="s">
        <v>109</v>
      </c>
      <c r="F476">
        <v>13</v>
      </c>
      <c r="G476">
        <v>1</v>
      </c>
      <c r="H476">
        <v>23</v>
      </c>
      <c r="I476">
        <v>77</v>
      </c>
      <c r="J476">
        <v>3</v>
      </c>
      <c r="K476">
        <v>7</v>
      </c>
      <c r="L476">
        <v>16</v>
      </c>
      <c r="M476">
        <v>3.3</v>
      </c>
      <c r="N476">
        <v>5.9</v>
      </c>
      <c r="O476">
        <v>1</v>
      </c>
      <c r="P476" t="str">
        <f>Rushing[[#This Row],[Player]]&amp;Rushing[[#This Row],[Season]]</f>
        <v>Raheem Blackshear2022</v>
      </c>
    </row>
    <row r="477" spans="1:16">
      <c r="A477">
        <v>2022</v>
      </c>
      <c r="B477" t="s">
        <v>20</v>
      </c>
      <c r="C477" t="s">
        <v>961</v>
      </c>
      <c r="D477">
        <v>31</v>
      </c>
      <c r="E477" t="s">
        <v>3</v>
      </c>
      <c r="F477">
        <v>11</v>
      </c>
      <c r="G477">
        <v>10</v>
      </c>
      <c r="H477">
        <v>23</v>
      </c>
      <c r="I477">
        <v>33</v>
      </c>
      <c r="J477">
        <v>2</v>
      </c>
      <c r="K477">
        <v>12</v>
      </c>
      <c r="L477">
        <v>6</v>
      </c>
      <c r="M477">
        <v>1.4</v>
      </c>
      <c r="N477">
        <v>3</v>
      </c>
      <c r="O477">
        <v>3</v>
      </c>
      <c r="P477" t="str">
        <f>Rushing[[#This Row],[Player]]&amp;Rushing[[#This Row],[Season]]</f>
        <v>Jimmy Garoppolo2022</v>
      </c>
    </row>
    <row r="478" spans="1:16">
      <c r="A478">
        <v>2022</v>
      </c>
      <c r="B478" t="s">
        <v>191</v>
      </c>
      <c r="C478" t="s">
        <v>35</v>
      </c>
      <c r="D478">
        <v>26</v>
      </c>
      <c r="E478" t="s">
        <v>109</v>
      </c>
      <c r="F478">
        <v>9</v>
      </c>
      <c r="G478">
        <v>0</v>
      </c>
      <c r="H478">
        <v>23</v>
      </c>
      <c r="I478">
        <v>102</v>
      </c>
      <c r="J478">
        <v>0</v>
      </c>
      <c r="K478">
        <v>4</v>
      </c>
      <c r="L478">
        <v>21</v>
      </c>
      <c r="M478">
        <v>4.4000000000000004</v>
      </c>
      <c r="N478">
        <v>11.3</v>
      </c>
      <c r="O478">
        <v>0</v>
      </c>
      <c r="P478" t="str">
        <f>Rushing[[#This Row],[Player]]&amp;Rushing[[#This Row],[Season]]</f>
        <v>Craig Reynolds2022</v>
      </c>
    </row>
    <row r="479" spans="1:16">
      <c r="A479">
        <v>2022</v>
      </c>
      <c r="B479" t="s">
        <v>46</v>
      </c>
      <c r="C479" t="s">
        <v>47</v>
      </c>
      <c r="D479">
        <v>24</v>
      </c>
      <c r="E479" t="s">
        <v>3</v>
      </c>
      <c r="F479">
        <v>13</v>
      </c>
      <c r="G479">
        <v>13</v>
      </c>
      <c r="H479">
        <v>23</v>
      </c>
      <c r="I479">
        <v>70</v>
      </c>
      <c r="J479">
        <v>0</v>
      </c>
      <c r="K479">
        <v>4</v>
      </c>
      <c r="L479">
        <v>18</v>
      </c>
      <c r="M479">
        <v>3</v>
      </c>
      <c r="N479">
        <v>5.4</v>
      </c>
      <c r="O479">
        <v>6</v>
      </c>
      <c r="P479" t="str">
        <f>Rushing[[#This Row],[Player]]&amp;Rushing[[#This Row],[Season]]</f>
        <v>Tua Tagovailoa2022</v>
      </c>
    </row>
    <row r="480" spans="1:16">
      <c r="A480">
        <v>2022</v>
      </c>
      <c r="B480" t="s">
        <v>187</v>
      </c>
      <c r="C480" t="s">
        <v>27</v>
      </c>
      <c r="D480">
        <v>27</v>
      </c>
      <c r="E480" t="s">
        <v>109</v>
      </c>
      <c r="F480">
        <v>12</v>
      </c>
      <c r="G480">
        <v>1</v>
      </c>
      <c r="H480">
        <v>22</v>
      </c>
      <c r="I480">
        <v>145</v>
      </c>
      <c r="J480">
        <v>0</v>
      </c>
      <c r="K480">
        <v>4</v>
      </c>
      <c r="L480">
        <v>30</v>
      </c>
      <c r="M480">
        <v>6.6</v>
      </c>
      <c r="N480">
        <v>12.1</v>
      </c>
      <c r="O480">
        <v>0</v>
      </c>
      <c r="P480" t="str">
        <f>Rushing[[#This Row],[Player]]&amp;Rushing[[#This Row],[Season]]</f>
        <v>Dontrell Hilliard2022</v>
      </c>
    </row>
    <row r="481" spans="1:16">
      <c r="A481">
        <v>2022</v>
      </c>
      <c r="B481" t="s">
        <v>197</v>
      </c>
      <c r="C481" t="s">
        <v>33</v>
      </c>
      <c r="D481">
        <v>29</v>
      </c>
      <c r="E481" t="s">
        <v>109</v>
      </c>
      <c r="F481">
        <v>8</v>
      </c>
      <c r="G481">
        <v>0</v>
      </c>
      <c r="H481">
        <v>22</v>
      </c>
      <c r="I481">
        <v>95</v>
      </c>
      <c r="J481">
        <v>0</v>
      </c>
      <c r="K481">
        <v>5</v>
      </c>
      <c r="L481">
        <v>33</v>
      </c>
      <c r="M481">
        <v>4.3</v>
      </c>
      <c r="N481">
        <v>11.9</v>
      </c>
      <c r="O481">
        <v>0</v>
      </c>
      <c r="P481" t="str">
        <f>Rushing[[#This Row],[Player]]&amp;Rushing[[#This Row],[Season]]</f>
        <v>J.D. McKissic2022</v>
      </c>
    </row>
    <row r="482" spans="1:16">
      <c r="A482">
        <v>2022</v>
      </c>
      <c r="B482" t="s">
        <v>834</v>
      </c>
      <c r="C482" t="s">
        <v>961</v>
      </c>
      <c r="D482">
        <v>23</v>
      </c>
      <c r="E482" t="s">
        <v>3</v>
      </c>
      <c r="F482">
        <v>9</v>
      </c>
      <c r="G482">
        <v>5</v>
      </c>
      <c r="H482">
        <v>22</v>
      </c>
      <c r="I482">
        <v>13</v>
      </c>
      <c r="J482">
        <v>1</v>
      </c>
      <c r="K482">
        <v>5</v>
      </c>
      <c r="L482">
        <v>13</v>
      </c>
      <c r="M482">
        <v>0.6</v>
      </c>
      <c r="N482">
        <v>1.4</v>
      </c>
      <c r="O482">
        <v>0</v>
      </c>
      <c r="P482" t="str">
        <f>Rushing[[#This Row],[Player]]&amp;Rushing[[#This Row],[Season]]</f>
        <v>Brock Purdy2022</v>
      </c>
    </row>
    <row r="483" spans="1:16">
      <c r="A483">
        <v>2022</v>
      </c>
      <c r="B483" t="s">
        <v>30</v>
      </c>
      <c r="C483" t="s">
        <v>33</v>
      </c>
      <c r="D483">
        <v>30</v>
      </c>
      <c r="E483" t="s">
        <v>3</v>
      </c>
      <c r="F483">
        <v>8</v>
      </c>
      <c r="G483">
        <v>7</v>
      </c>
      <c r="H483">
        <v>22</v>
      </c>
      <c r="I483">
        <v>86</v>
      </c>
      <c r="J483">
        <v>1</v>
      </c>
      <c r="K483">
        <v>4</v>
      </c>
      <c r="L483">
        <v>18</v>
      </c>
      <c r="M483">
        <v>3.9</v>
      </c>
      <c r="N483">
        <v>10.8</v>
      </c>
      <c r="O483">
        <v>6</v>
      </c>
      <c r="P483" t="str">
        <f>Rushing[[#This Row],[Player]]&amp;Rushing[[#This Row],[Season]]</f>
        <v>Carson Wentz2022</v>
      </c>
    </row>
    <row r="484" spans="1:16">
      <c r="A484">
        <v>2022</v>
      </c>
      <c r="B484" t="s">
        <v>747</v>
      </c>
      <c r="C484" t="s">
        <v>19</v>
      </c>
      <c r="D484">
        <v>24</v>
      </c>
      <c r="E484" t="s">
        <v>109</v>
      </c>
      <c r="F484">
        <v>17</v>
      </c>
      <c r="G484">
        <v>3</v>
      </c>
      <c r="H484">
        <v>22</v>
      </c>
      <c r="I484">
        <v>109</v>
      </c>
      <c r="J484">
        <v>1</v>
      </c>
      <c r="K484">
        <v>6</v>
      </c>
      <c r="L484">
        <v>21</v>
      </c>
      <c r="M484">
        <v>5</v>
      </c>
      <c r="N484">
        <v>6.4</v>
      </c>
      <c r="O484">
        <v>1</v>
      </c>
      <c r="P484" t="str">
        <f>Rushing[[#This Row],[Player]]&amp;Rushing[[#This Row],[Season]]</f>
        <v>Avery Williams2022</v>
      </c>
    </row>
    <row r="485" spans="1:16">
      <c r="A485">
        <v>2022</v>
      </c>
      <c r="B485" t="s">
        <v>154</v>
      </c>
      <c r="C485" t="s">
        <v>23</v>
      </c>
      <c r="D485">
        <v>27</v>
      </c>
      <c r="E485" t="s">
        <v>109</v>
      </c>
      <c r="F485">
        <v>6</v>
      </c>
      <c r="G485">
        <v>0</v>
      </c>
      <c r="H485">
        <v>21</v>
      </c>
      <c r="I485">
        <v>102</v>
      </c>
      <c r="J485">
        <v>1</v>
      </c>
      <c r="K485">
        <v>8</v>
      </c>
      <c r="L485">
        <v>30</v>
      </c>
      <c r="M485">
        <v>4.9000000000000004</v>
      </c>
      <c r="N485">
        <v>17</v>
      </c>
      <c r="O485">
        <v>0</v>
      </c>
      <c r="P485" t="str">
        <f>Rushing[[#This Row],[Player]]&amp;Rushing[[#This Row],[Season]]</f>
        <v>Darrel Williams2022</v>
      </c>
    </row>
    <row r="486" spans="1:16">
      <c r="A486">
        <v>2022</v>
      </c>
      <c r="B486" t="s">
        <v>805</v>
      </c>
      <c r="C486" t="s">
        <v>45</v>
      </c>
      <c r="D486">
        <v>29</v>
      </c>
      <c r="E486" t="s">
        <v>3</v>
      </c>
      <c r="F486">
        <v>7</v>
      </c>
      <c r="G486">
        <v>2</v>
      </c>
      <c r="H486">
        <v>20</v>
      </c>
      <c r="I486">
        <v>75</v>
      </c>
      <c r="J486">
        <v>0</v>
      </c>
      <c r="K486">
        <v>4</v>
      </c>
      <c r="L486">
        <v>10</v>
      </c>
      <c r="M486">
        <v>3.8</v>
      </c>
      <c r="N486">
        <v>10.7</v>
      </c>
      <c r="O486">
        <v>0</v>
      </c>
      <c r="P486" t="str">
        <f>Rushing[[#This Row],[Player]]&amp;Rushing[[#This Row],[Season]]</f>
        <v>Jeff Driskel2022</v>
      </c>
    </row>
    <row r="487" spans="1:16">
      <c r="A487">
        <v>2022</v>
      </c>
      <c r="B487" t="s">
        <v>206</v>
      </c>
      <c r="C487" t="s">
        <v>25</v>
      </c>
      <c r="D487">
        <v>24</v>
      </c>
      <c r="E487" t="s">
        <v>109</v>
      </c>
      <c r="F487">
        <v>17</v>
      </c>
      <c r="G487">
        <v>0</v>
      </c>
      <c r="H487">
        <v>20</v>
      </c>
      <c r="I487">
        <v>90</v>
      </c>
      <c r="J487">
        <v>1</v>
      </c>
      <c r="K487">
        <v>6</v>
      </c>
      <c r="L487">
        <v>16</v>
      </c>
      <c r="M487">
        <v>4.5</v>
      </c>
      <c r="N487">
        <v>5.3</v>
      </c>
      <c r="O487">
        <v>0</v>
      </c>
      <c r="P487" t="str">
        <f>Rushing[[#This Row],[Player]]&amp;Rushing[[#This Row],[Season]]</f>
        <v>Benny Snell Jr.2022</v>
      </c>
    </row>
    <row r="488" spans="1:16">
      <c r="A488">
        <v>2022</v>
      </c>
      <c r="B488" t="s">
        <v>220</v>
      </c>
      <c r="C488" t="s">
        <v>38</v>
      </c>
      <c r="D488">
        <v>24</v>
      </c>
      <c r="E488" t="s">
        <v>109</v>
      </c>
      <c r="F488">
        <v>10</v>
      </c>
      <c r="G488">
        <v>1</v>
      </c>
      <c r="H488">
        <v>19</v>
      </c>
      <c r="I488">
        <v>74</v>
      </c>
      <c r="J488">
        <v>0</v>
      </c>
      <c r="K488">
        <v>4</v>
      </c>
      <c r="L488">
        <v>16</v>
      </c>
      <c r="M488">
        <v>3.9</v>
      </c>
      <c r="N488">
        <v>7.4</v>
      </c>
      <c r="O488">
        <v>1</v>
      </c>
      <c r="P488" t="str">
        <f>Rushing[[#This Row],[Player]]&amp;Rushing[[#This Row],[Season]]</f>
        <v>Travis Homer2022</v>
      </c>
    </row>
    <row r="489" spans="1:16">
      <c r="A489">
        <v>2022</v>
      </c>
      <c r="B489" t="s">
        <v>835</v>
      </c>
      <c r="C489" t="s">
        <v>6</v>
      </c>
      <c r="D489">
        <v>26</v>
      </c>
      <c r="E489" t="s">
        <v>3</v>
      </c>
      <c r="F489">
        <v>5</v>
      </c>
      <c r="G489">
        <v>1</v>
      </c>
      <c r="H489">
        <v>19</v>
      </c>
      <c r="I489">
        <v>90</v>
      </c>
      <c r="J489">
        <v>0</v>
      </c>
      <c r="K489">
        <v>6</v>
      </c>
      <c r="L489">
        <v>23</v>
      </c>
      <c r="M489">
        <v>4.7</v>
      </c>
      <c r="N489">
        <v>18</v>
      </c>
      <c r="O489">
        <v>0</v>
      </c>
      <c r="P489" t="str">
        <f>Rushing[[#This Row],[Player]]&amp;Rushing[[#This Row],[Season]]</f>
        <v>Bryce Perkins2022</v>
      </c>
    </row>
    <row r="490" spans="1:16">
      <c r="A490">
        <v>2022</v>
      </c>
      <c r="B490" t="s">
        <v>97</v>
      </c>
      <c r="C490" t="s">
        <v>25</v>
      </c>
      <c r="D490">
        <v>28</v>
      </c>
      <c r="E490" t="s">
        <v>3</v>
      </c>
      <c r="F490">
        <v>7</v>
      </c>
      <c r="G490">
        <v>5</v>
      </c>
      <c r="H490">
        <v>19</v>
      </c>
      <c r="I490">
        <v>38</v>
      </c>
      <c r="J490">
        <v>2</v>
      </c>
      <c r="K490">
        <v>7</v>
      </c>
      <c r="L490">
        <v>9</v>
      </c>
      <c r="M490">
        <v>2</v>
      </c>
      <c r="N490">
        <v>5.4</v>
      </c>
      <c r="O490">
        <v>0</v>
      </c>
      <c r="P490" t="str">
        <f>Rushing[[#This Row],[Player]]&amp;Rushing[[#This Row],[Season]]</f>
        <v>Mitchell Trubisky2022</v>
      </c>
    </row>
    <row r="491" spans="1:16">
      <c r="A491">
        <v>2022</v>
      </c>
      <c r="B491" t="s">
        <v>210</v>
      </c>
      <c r="C491" t="s">
        <v>6</v>
      </c>
      <c r="D491">
        <v>29</v>
      </c>
      <c r="E491" t="s">
        <v>109</v>
      </c>
      <c r="F491">
        <v>11</v>
      </c>
      <c r="G491">
        <v>0</v>
      </c>
      <c r="H491">
        <v>18</v>
      </c>
      <c r="I491">
        <v>81</v>
      </c>
      <c r="J491">
        <v>1</v>
      </c>
      <c r="K491">
        <v>3</v>
      </c>
      <c r="L491">
        <v>23</v>
      </c>
      <c r="M491">
        <v>4.5</v>
      </c>
      <c r="N491">
        <v>7.4</v>
      </c>
      <c r="O491">
        <v>0</v>
      </c>
      <c r="P491" t="str">
        <f>Rushing[[#This Row],[Player]]&amp;Rushing[[#This Row],[Season]]</f>
        <v>Malcolm Brown2022</v>
      </c>
    </row>
    <row r="492" spans="1:16">
      <c r="A492">
        <v>2022</v>
      </c>
      <c r="B492" t="s">
        <v>836</v>
      </c>
      <c r="C492" t="s">
        <v>959</v>
      </c>
      <c r="D492">
        <v>22</v>
      </c>
      <c r="E492" t="s">
        <v>109</v>
      </c>
      <c r="F492">
        <v>5</v>
      </c>
      <c r="G492">
        <v>1</v>
      </c>
      <c r="H492">
        <v>18</v>
      </c>
      <c r="I492">
        <v>52</v>
      </c>
      <c r="J492">
        <v>1</v>
      </c>
      <c r="K492">
        <v>3</v>
      </c>
      <c r="L492">
        <v>14</v>
      </c>
      <c r="M492">
        <v>2.9</v>
      </c>
      <c r="N492">
        <v>10.4</v>
      </c>
      <c r="O492">
        <v>0</v>
      </c>
      <c r="P492" t="str">
        <f>Rushing[[#This Row],[Player]]&amp;Rushing[[#This Row],[Season]]</f>
        <v>Kevin Harris2022</v>
      </c>
    </row>
    <row r="493" spans="1:16">
      <c r="A493">
        <v>2022</v>
      </c>
      <c r="B493" t="s">
        <v>785</v>
      </c>
      <c r="C493" t="s">
        <v>4</v>
      </c>
      <c r="D493">
        <v>21</v>
      </c>
      <c r="E493" t="s">
        <v>109</v>
      </c>
      <c r="F493">
        <v>6</v>
      </c>
      <c r="G493">
        <v>0</v>
      </c>
      <c r="H493">
        <v>18</v>
      </c>
      <c r="I493">
        <v>41</v>
      </c>
      <c r="J493">
        <v>0</v>
      </c>
      <c r="K493">
        <v>2</v>
      </c>
      <c r="L493">
        <v>11</v>
      </c>
      <c r="M493">
        <v>2.2999999999999998</v>
      </c>
      <c r="N493">
        <v>6.8</v>
      </c>
      <c r="O493">
        <v>0</v>
      </c>
      <c r="P493" t="str">
        <f>Rushing[[#This Row],[Player]]&amp;Rushing[[#This Row],[Season]]</f>
        <v>Isaiah Spiller2022</v>
      </c>
    </row>
    <row r="494" spans="1:16">
      <c r="A494">
        <v>2022</v>
      </c>
      <c r="B494" t="s">
        <v>198</v>
      </c>
      <c r="C494" t="s">
        <v>958</v>
      </c>
      <c r="D494">
        <v>32</v>
      </c>
      <c r="E494" t="s">
        <v>109</v>
      </c>
      <c r="F494">
        <v>16</v>
      </c>
      <c r="G494">
        <v>0</v>
      </c>
      <c r="H494">
        <v>17</v>
      </c>
      <c r="I494">
        <v>66</v>
      </c>
      <c r="J494">
        <v>0</v>
      </c>
      <c r="K494">
        <v>3</v>
      </c>
      <c r="L494">
        <v>12</v>
      </c>
      <c r="M494">
        <v>3.9</v>
      </c>
      <c r="N494">
        <v>4.0999999999999996</v>
      </c>
      <c r="O494">
        <v>0</v>
      </c>
      <c r="P494" t="str">
        <f>Rushing[[#This Row],[Player]]&amp;Rushing[[#This Row],[Season]]</f>
        <v>Brandon Bolden2022</v>
      </c>
    </row>
    <row r="495" spans="1:16">
      <c r="A495">
        <v>2022</v>
      </c>
      <c r="B495" t="s">
        <v>289</v>
      </c>
      <c r="C495" t="s">
        <v>31</v>
      </c>
      <c r="D495">
        <v>24</v>
      </c>
      <c r="E495" t="s">
        <v>3</v>
      </c>
      <c r="F495">
        <v>4</v>
      </c>
      <c r="G495">
        <v>3</v>
      </c>
      <c r="H495">
        <v>17</v>
      </c>
      <c r="I495">
        <v>87</v>
      </c>
      <c r="J495">
        <v>0</v>
      </c>
      <c r="K495">
        <v>5</v>
      </c>
      <c r="L495">
        <v>19</v>
      </c>
      <c r="M495">
        <v>5.0999999999999996</v>
      </c>
      <c r="N495">
        <v>21.8</v>
      </c>
      <c r="O495">
        <v>2</v>
      </c>
      <c r="P495" t="str">
        <f>Rushing[[#This Row],[Player]]&amp;Rushing[[#This Row],[Season]]</f>
        <v>Sam Ehlinger2022</v>
      </c>
    </row>
    <row r="496" spans="1:16">
      <c r="A496">
        <v>2022</v>
      </c>
      <c r="B496" t="s">
        <v>168</v>
      </c>
      <c r="C496" t="s">
        <v>957</v>
      </c>
      <c r="D496">
        <v>25</v>
      </c>
      <c r="E496" t="s">
        <v>109</v>
      </c>
      <c r="F496">
        <v>6</v>
      </c>
      <c r="G496">
        <v>0</v>
      </c>
      <c r="H496">
        <v>17</v>
      </c>
      <c r="I496">
        <v>70</v>
      </c>
      <c r="J496">
        <v>1</v>
      </c>
      <c r="K496">
        <v>4</v>
      </c>
      <c r="L496">
        <v>13</v>
      </c>
      <c r="M496">
        <v>4.0999999999999996</v>
      </c>
      <c r="N496">
        <v>11.7</v>
      </c>
      <c r="O496">
        <v>0</v>
      </c>
      <c r="P496" t="str">
        <f>Rushing[[#This Row],[Player]]&amp;Rushing[[#This Row],[Season]]</f>
        <v>Ronald Jones II2022</v>
      </c>
    </row>
    <row r="497" spans="1:16">
      <c r="A497">
        <v>2022</v>
      </c>
      <c r="B497" t="s">
        <v>182</v>
      </c>
      <c r="C497" t="s">
        <v>33</v>
      </c>
      <c r="D497">
        <v>23</v>
      </c>
      <c r="E497" t="s">
        <v>109</v>
      </c>
      <c r="F497">
        <v>3</v>
      </c>
      <c r="G497">
        <v>0</v>
      </c>
      <c r="H497">
        <v>17</v>
      </c>
      <c r="I497">
        <v>78</v>
      </c>
      <c r="J497">
        <v>0</v>
      </c>
      <c r="K497">
        <v>3</v>
      </c>
      <c r="L497">
        <v>14</v>
      </c>
      <c r="M497">
        <v>4.5999999999999996</v>
      </c>
      <c r="N497">
        <v>26</v>
      </c>
      <c r="O497">
        <v>0</v>
      </c>
      <c r="P497" t="str">
        <f>Rushing[[#This Row],[Player]]&amp;Rushing[[#This Row],[Season]]</f>
        <v>Jaret Patterson2022</v>
      </c>
    </row>
    <row r="498" spans="1:16">
      <c r="A498">
        <v>2022</v>
      </c>
      <c r="B498" t="s">
        <v>731</v>
      </c>
      <c r="C498" t="s">
        <v>6</v>
      </c>
      <c r="D498">
        <v>27</v>
      </c>
      <c r="E498" t="s">
        <v>91</v>
      </c>
      <c r="F498">
        <v>17</v>
      </c>
      <c r="G498">
        <v>6</v>
      </c>
      <c r="H498">
        <v>17</v>
      </c>
      <c r="I498">
        <v>80</v>
      </c>
      <c r="J498">
        <v>0</v>
      </c>
      <c r="K498">
        <v>6</v>
      </c>
      <c r="L498">
        <v>20</v>
      </c>
      <c r="M498">
        <v>4.7</v>
      </c>
      <c r="N498">
        <v>4.7</v>
      </c>
      <c r="O498">
        <v>1</v>
      </c>
      <c r="P498" t="str">
        <f>Rushing[[#This Row],[Player]]&amp;Rushing[[#This Row],[Season]]</f>
        <v>Brandon Powell2022</v>
      </c>
    </row>
    <row r="499" spans="1:16">
      <c r="A499">
        <v>2022</v>
      </c>
      <c r="B499" t="s">
        <v>207</v>
      </c>
      <c r="C499" t="s">
        <v>608</v>
      </c>
      <c r="D499">
        <v>25</v>
      </c>
      <c r="E499" t="s">
        <v>109</v>
      </c>
      <c r="F499">
        <v>15</v>
      </c>
      <c r="G499">
        <v>0</v>
      </c>
      <c r="H499">
        <v>17</v>
      </c>
      <c r="I499">
        <v>53</v>
      </c>
      <c r="J499">
        <v>0</v>
      </c>
      <c r="K499">
        <v>3</v>
      </c>
      <c r="L499">
        <v>12</v>
      </c>
      <c r="M499">
        <v>3.1</v>
      </c>
      <c r="N499">
        <v>3.5</v>
      </c>
      <c r="O499">
        <v>0</v>
      </c>
      <c r="P499" t="str">
        <f>Rushing[[#This Row],[Player]]&amp;Rushing[[#This Row],[Season]]</f>
        <v>Ke'Shawn Vaughn2022</v>
      </c>
    </row>
    <row r="500" spans="1:16">
      <c r="A500">
        <v>2022</v>
      </c>
      <c r="B500" t="s">
        <v>837</v>
      </c>
      <c r="C500" t="s">
        <v>958</v>
      </c>
      <c r="D500">
        <v>23</v>
      </c>
      <c r="E500" t="s">
        <v>109</v>
      </c>
      <c r="F500">
        <v>14</v>
      </c>
      <c r="G500">
        <v>0</v>
      </c>
      <c r="H500">
        <v>17</v>
      </c>
      <c r="I500">
        <v>70</v>
      </c>
      <c r="J500">
        <v>0</v>
      </c>
      <c r="K500">
        <v>4</v>
      </c>
      <c r="L500">
        <v>22</v>
      </c>
      <c r="M500">
        <v>4.0999999999999996</v>
      </c>
      <c r="N500">
        <v>5</v>
      </c>
      <c r="O500">
        <v>0</v>
      </c>
      <c r="P500" t="str">
        <f>Rushing[[#This Row],[Player]]&amp;Rushing[[#This Row],[Season]]</f>
        <v>Zamir White2022</v>
      </c>
    </row>
    <row r="501" spans="1:16">
      <c r="A501">
        <v>2022</v>
      </c>
      <c r="B501" t="s">
        <v>72</v>
      </c>
      <c r="C501" t="s">
        <v>961</v>
      </c>
      <c r="D501">
        <v>22</v>
      </c>
      <c r="E501" t="s">
        <v>3</v>
      </c>
      <c r="F501">
        <v>2</v>
      </c>
      <c r="G501">
        <v>2</v>
      </c>
      <c r="H501">
        <v>16</v>
      </c>
      <c r="I501">
        <v>67</v>
      </c>
      <c r="J501">
        <v>0</v>
      </c>
      <c r="K501">
        <v>7</v>
      </c>
      <c r="L501">
        <v>13</v>
      </c>
      <c r="M501">
        <v>4.2</v>
      </c>
      <c r="N501">
        <v>33.5</v>
      </c>
      <c r="O501">
        <v>1</v>
      </c>
      <c r="P501" t="str">
        <f>Rushing[[#This Row],[Player]]&amp;Rushing[[#This Row],[Season]]</f>
        <v>Trey Lance2022</v>
      </c>
    </row>
    <row r="502" spans="1:16">
      <c r="A502">
        <v>2022</v>
      </c>
      <c r="B502" t="s">
        <v>215</v>
      </c>
      <c r="C502" t="s">
        <v>71</v>
      </c>
      <c r="D502">
        <v>26</v>
      </c>
      <c r="E502" t="s">
        <v>109</v>
      </c>
      <c r="F502">
        <v>8</v>
      </c>
      <c r="G502">
        <v>0</v>
      </c>
      <c r="H502">
        <v>16</v>
      </c>
      <c r="I502">
        <v>84</v>
      </c>
      <c r="J502">
        <v>1</v>
      </c>
      <c r="K502">
        <v>4</v>
      </c>
      <c r="L502">
        <v>17</v>
      </c>
      <c r="M502">
        <v>5.3</v>
      </c>
      <c r="N502">
        <v>10.5</v>
      </c>
      <c r="O502">
        <v>0</v>
      </c>
      <c r="P502" t="str">
        <f>Rushing[[#This Row],[Player]]&amp;Rushing[[#This Row],[Season]]</f>
        <v>Marlon Mack2022</v>
      </c>
    </row>
    <row r="503" spans="1:16">
      <c r="A503">
        <v>2022</v>
      </c>
      <c r="B503" t="s">
        <v>838</v>
      </c>
      <c r="C503" t="s">
        <v>19</v>
      </c>
      <c r="D503">
        <v>23</v>
      </c>
      <c r="E503" t="s">
        <v>3</v>
      </c>
      <c r="F503">
        <v>4</v>
      </c>
      <c r="G503">
        <v>4</v>
      </c>
      <c r="H503">
        <v>16</v>
      </c>
      <c r="I503">
        <v>64</v>
      </c>
      <c r="J503">
        <v>0</v>
      </c>
      <c r="K503">
        <v>4</v>
      </c>
      <c r="L503">
        <v>18</v>
      </c>
      <c r="M503">
        <v>4</v>
      </c>
      <c r="N503">
        <v>16</v>
      </c>
      <c r="O503">
        <v>3</v>
      </c>
      <c r="P503" t="str">
        <f>Rushing[[#This Row],[Player]]&amp;Rushing[[#This Row],[Season]]</f>
        <v>Desmond Ridder2022</v>
      </c>
    </row>
    <row r="504" spans="1:16">
      <c r="A504">
        <v>2022</v>
      </c>
      <c r="B504" t="s">
        <v>211</v>
      </c>
      <c r="C504" t="s">
        <v>23</v>
      </c>
      <c r="D504">
        <v>28</v>
      </c>
      <c r="E504" t="s">
        <v>109</v>
      </c>
      <c r="F504">
        <v>9</v>
      </c>
      <c r="G504">
        <v>1</v>
      </c>
      <c r="H504">
        <v>15</v>
      </c>
      <c r="I504">
        <v>55</v>
      </c>
      <c r="J504">
        <v>1</v>
      </c>
      <c r="K504">
        <v>6</v>
      </c>
      <c r="L504">
        <v>12</v>
      </c>
      <c r="M504">
        <v>3.7</v>
      </c>
      <c r="N504">
        <v>6.1</v>
      </c>
      <c r="O504">
        <v>0</v>
      </c>
      <c r="P504" t="str">
        <f>Rushing[[#This Row],[Player]]&amp;Rushing[[#This Row],[Season]]</f>
        <v>Corey Clement2022</v>
      </c>
    </row>
    <row r="505" spans="1:16">
      <c r="A505">
        <v>2022</v>
      </c>
      <c r="B505" t="s">
        <v>172</v>
      </c>
      <c r="C505" t="s">
        <v>31</v>
      </c>
      <c r="D505">
        <v>28</v>
      </c>
      <c r="E505" t="s">
        <v>109</v>
      </c>
      <c r="F505">
        <v>3</v>
      </c>
      <c r="G505">
        <v>0</v>
      </c>
      <c r="H505">
        <v>15</v>
      </c>
      <c r="I505">
        <v>49</v>
      </c>
      <c r="J505">
        <v>0</v>
      </c>
      <c r="K505">
        <v>1</v>
      </c>
      <c r="L505">
        <v>15</v>
      </c>
      <c r="M505">
        <v>3.3</v>
      </c>
      <c r="N505">
        <v>16.3</v>
      </c>
      <c r="O505">
        <v>0</v>
      </c>
      <c r="P505" t="str">
        <f>Rushing[[#This Row],[Player]]&amp;Rushing[[#This Row],[Season]]</f>
        <v>Phillip Lindsay2022</v>
      </c>
    </row>
    <row r="506" spans="1:16">
      <c r="A506">
        <v>2022</v>
      </c>
      <c r="B506" t="s">
        <v>839</v>
      </c>
      <c r="C506" t="s">
        <v>23</v>
      </c>
      <c r="D506">
        <v>27</v>
      </c>
      <c r="E506" t="s">
        <v>3</v>
      </c>
      <c r="F506">
        <v>6</v>
      </c>
      <c r="G506">
        <v>1</v>
      </c>
      <c r="H506">
        <v>15</v>
      </c>
      <c r="I506">
        <v>61</v>
      </c>
      <c r="J506">
        <v>0</v>
      </c>
      <c r="K506">
        <v>3</v>
      </c>
      <c r="L506">
        <v>14</v>
      </c>
      <c r="M506">
        <v>4.0999999999999996</v>
      </c>
      <c r="N506">
        <v>10.199999999999999</v>
      </c>
      <c r="O506">
        <v>2</v>
      </c>
      <c r="P506" t="str">
        <f>Rushing[[#This Row],[Player]]&amp;Rushing[[#This Row],[Season]]</f>
        <v>Trace McSorley2022</v>
      </c>
    </row>
    <row r="507" spans="1:16">
      <c r="A507">
        <v>2022</v>
      </c>
      <c r="B507" t="s">
        <v>304</v>
      </c>
      <c r="C507" t="s">
        <v>55</v>
      </c>
      <c r="D507">
        <v>24</v>
      </c>
      <c r="E507" t="s">
        <v>109</v>
      </c>
      <c r="F507">
        <v>6</v>
      </c>
      <c r="G507">
        <v>0</v>
      </c>
      <c r="H507">
        <v>14</v>
      </c>
      <c r="I507">
        <v>64</v>
      </c>
      <c r="J507">
        <v>0</v>
      </c>
      <c r="K507">
        <v>3</v>
      </c>
      <c r="L507">
        <v>21</v>
      </c>
      <c r="M507">
        <v>4.5999999999999996</v>
      </c>
      <c r="N507">
        <v>10.7</v>
      </c>
      <c r="O507">
        <v>0</v>
      </c>
      <c r="P507" t="str">
        <f>Rushing[[#This Row],[Player]]&amp;Rushing[[#This Row],[Season]]</f>
        <v>Darrynton Evans2022</v>
      </c>
    </row>
    <row r="508" spans="1:16">
      <c r="A508">
        <v>2022</v>
      </c>
      <c r="B508" t="s">
        <v>67</v>
      </c>
      <c r="C508" t="s">
        <v>23</v>
      </c>
      <c r="D508">
        <v>36</v>
      </c>
      <c r="E508" t="s">
        <v>3</v>
      </c>
      <c r="F508">
        <v>4</v>
      </c>
      <c r="G508">
        <v>3</v>
      </c>
      <c r="H508">
        <v>14</v>
      </c>
      <c r="I508">
        <v>36</v>
      </c>
      <c r="J508">
        <v>0</v>
      </c>
      <c r="K508">
        <v>5</v>
      </c>
      <c r="L508">
        <v>9</v>
      </c>
      <c r="M508">
        <v>2.6</v>
      </c>
      <c r="N508">
        <v>9</v>
      </c>
      <c r="O508">
        <v>2</v>
      </c>
      <c r="P508" t="str">
        <f>Rushing[[#This Row],[Player]]&amp;Rushing[[#This Row],[Season]]</f>
        <v>Colt McCoy2022</v>
      </c>
    </row>
    <row r="509" spans="1:16">
      <c r="A509">
        <v>2022</v>
      </c>
      <c r="B509" t="s">
        <v>840</v>
      </c>
      <c r="C509" t="s">
        <v>958</v>
      </c>
      <c r="D509">
        <v>26</v>
      </c>
      <c r="E509" t="s">
        <v>3</v>
      </c>
      <c r="F509">
        <v>5</v>
      </c>
      <c r="G509">
        <v>2</v>
      </c>
      <c r="H509">
        <v>14</v>
      </c>
      <c r="I509">
        <v>84</v>
      </c>
      <c r="J509">
        <v>0</v>
      </c>
      <c r="K509">
        <v>7</v>
      </c>
      <c r="L509">
        <v>11</v>
      </c>
      <c r="M509">
        <v>6</v>
      </c>
      <c r="N509">
        <v>16.8</v>
      </c>
      <c r="O509">
        <v>3</v>
      </c>
      <c r="P509" t="str">
        <f>Rushing[[#This Row],[Player]]&amp;Rushing[[#This Row],[Season]]</f>
        <v>Jarrett Stidham2022</v>
      </c>
    </row>
    <row r="510" spans="1:16">
      <c r="A510">
        <v>2022</v>
      </c>
      <c r="B510" t="s">
        <v>841</v>
      </c>
      <c r="C510" t="s">
        <v>47</v>
      </c>
      <c r="D510">
        <v>25</v>
      </c>
      <c r="E510" t="s">
        <v>3</v>
      </c>
      <c r="F510">
        <v>7</v>
      </c>
      <c r="G510">
        <v>2</v>
      </c>
      <c r="H510">
        <v>14</v>
      </c>
      <c r="I510">
        <v>21</v>
      </c>
      <c r="J510">
        <v>0</v>
      </c>
      <c r="K510">
        <v>1</v>
      </c>
      <c r="L510">
        <v>9</v>
      </c>
      <c r="M510">
        <v>1.5</v>
      </c>
      <c r="N510">
        <v>3</v>
      </c>
      <c r="O510">
        <v>2</v>
      </c>
      <c r="P510" t="str">
        <f>Rushing[[#This Row],[Player]]&amp;Rushing[[#This Row],[Season]]</f>
        <v>Skylar Thompson2022</v>
      </c>
    </row>
    <row r="511" spans="1:16">
      <c r="A511">
        <v>2022</v>
      </c>
      <c r="B511" t="s">
        <v>205</v>
      </c>
      <c r="C511" t="s">
        <v>4</v>
      </c>
      <c r="D511">
        <v>23</v>
      </c>
      <c r="E511" t="s">
        <v>109</v>
      </c>
      <c r="F511">
        <v>4</v>
      </c>
      <c r="G511">
        <v>0</v>
      </c>
      <c r="H511">
        <v>13</v>
      </c>
      <c r="I511">
        <v>19</v>
      </c>
      <c r="J511">
        <v>0</v>
      </c>
      <c r="K511">
        <v>0</v>
      </c>
      <c r="L511">
        <v>5</v>
      </c>
      <c r="M511">
        <v>1.5</v>
      </c>
      <c r="N511">
        <v>4.8</v>
      </c>
      <c r="O511">
        <v>0</v>
      </c>
      <c r="P511" t="str">
        <f>Rushing[[#This Row],[Player]]&amp;Rushing[[#This Row],[Season]]</f>
        <v>Larry Rountree2022</v>
      </c>
    </row>
    <row r="512" spans="1:16">
      <c r="A512">
        <v>2022</v>
      </c>
      <c r="B512" t="s">
        <v>743</v>
      </c>
      <c r="C512" t="s">
        <v>25</v>
      </c>
      <c r="D512">
        <v>25</v>
      </c>
      <c r="E512" t="s">
        <v>91</v>
      </c>
      <c r="F512">
        <v>12</v>
      </c>
      <c r="G512">
        <v>2</v>
      </c>
      <c r="H512">
        <v>13</v>
      </c>
      <c r="I512">
        <v>70</v>
      </c>
      <c r="J512">
        <v>0</v>
      </c>
      <c r="K512">
        <v>5</v>
      </c>
      <c r="L512">
        <v>22</v>
      </c>
      <c r="M512">
        <v>5.4</v>
      </c>
      <c r="N512">
        <v>5.8</v>
      </c>
      <c r="O512">
        <v>3</v>
      </c>
      <c r="P512" t="str">
        <f>Rushing[[#This Row],[Player]]&amp;Rushing[[#This Row],[Season]]</f>
        <v>Steven Sims2022</v>
      </c>
    </row>
    <row r="513" spans="1:16">
      <c r="A513">
        <v>2022</v>
      </c>
      <c r="B513" t="s">
        <v>5</v>
      </c>
      <c r="C513" t="s">
        <v>6</v>
      </c>
      <c r="D513">
        <v>34</v>
      </c>
      <c r="E513" t="s">
        <v>3</v>
      </c>
      <c r="F513">
        <v>9</v>
      </c>
      <c r="G513">
        <v>9</v>
      </c>
      <c r="H513">
        <v>13</v>
      </c>
      <c r="I513">
        <v>9</v>
      </c>
      <c r="J513">
        <v>1</v>
      </c>
      <c r="K513">
        <v>3</v>
      </c>
      <c r="L513">
        <v>4</v>
      </c>
      <c r="M513">
        <v>0.7</v>
      </c>
      <c r="N513">
        <v>1</v>
      </c>
      <c r="O513">
        <v>5</v>
      </c>
      <c r="P513" t="str">
        <f>Rushing[[#This Row],[Player]]&amp;Rushing[[#This Row],[Season]]</f>
        <v>Matthew Stafford2022</v>
      </c>
    </row>
    <row r="514" spans="1:16">
      <c r="A514">
        <v>2022</v>
      </c>
      <c r="B514" t="s">
        <v>771</v>
      </c>
      <c r="C514" t="s">
        <v>31</v>
      </c>
      <c r="D514">
        <v>28</v>
      </c>
      <c r="E514" t="s">
        <v>109</v>
      </c>
      <c r="F514">
        <v>4</v>
      </c>
      <c r="G514">
        <v>0</v>
      </c>
      <c r="H514">
        <v>13</v>
      </c>
      <c r="I514">
        <v>58</v>
      </c>
      <c r="J514">
        <v>0</v>
      </c>
      <c r="K514">
        <v>2</v>
      </c>
      <c r="L514">
        <v>9</v>
      </c>
      <c r="M514">
        <v>4.5</v>
      </c>
      <c r="N514">
        <v>14.5</v>
      </c>
      <c r="O514">
        <v>0</v>
      </c>
      <c r="P514" t="str">
        <f>Rushing[[#This Row],[Player]]&amp;Rushing[[#This Row],[Season]]</f>
        <v>Jordan Wilkins2022</v>
      </c>
    </row>
    <row r="515" spans="1:16">
      <c r="A515">
        <v>2022</v>
      </c>
      <c r="B515" t="s">
        <v>253</v>
      </c>
      <c r="C515" t="s">
        <v>956</v>
      </c>
      <c r="D515">
        <v>27</v>
      </c>
      <c r="E515" t="s">
        <v>91</v>
      </c>
      <c r="F515">
        <v>15</v>
      </c>
      <c r="G515">
        <v>0</v>
      </c>
      <c r="H515">
        <v>12</v>
      </c>
      <c r="I515">
        <v>86</v>
      </c>
      <c r="J515">
        <v>0</v>
      </c>
      <c r="K515">
        <v>6</v>
      </c>
      <c r="L515">
        <v>30</v>
      </c>
      <c r="M515">
        <v>7.2</v>
      </c>
      <c r="N515">
        <v>5.7</v>
      </c>
      <c r="O515">
        <v>0</v>
      </c>
      <c r="P515" t="str">
        <f>Rushing[[#This Row],[Player]]&amp;Rushing[[#This Row],[Season]]</f>
        <v>Jamal Agnew2022</v>
      </c>
    </row>
    <row r="516" spans="1:16">
      <c r="A516">
        <v>2022</v>
      </c>
      <c r="B516" t="s">
        <v>192</v>
      </c>
      <c r="C516" t="s">
        <v>47</v>
      </c>
      <c r="D516">
        <v>24</v>
      </c>
      <c r="E516" t="s">
        <v>109</v>
      </c>
      <c r="F516">
        <v>12</v>
      </c>
      <c r="G516">
        <v>0</v>
      </c>
      <c r="H516">
        <v>12</v>
      </c>
      <c r="I516">
        <v>64</v>
      </c>
      <c r="J516">
        <v>1</v>
      </c>
      <c r="K516">
        <v>4</v>
      </c>
      <c r="L516">
        <v>11</v>
      </c>
      <c r="M516">
        <v>5.3</v>
      </c>
      <c r="N516">
        <v>5.3</v>
      </c>
      <c r="O516">
        <v>0</v>
      </c>
      <c r="P516" t="str">
        <f>Rushing[[#This Row],[Player]]&amp;Rushing[[#This Row],[Season]]</f>
        <v>Salvon Ahmed2022</v>
      </c>
    </row>
    <row r="517" spans="1:16">
      <c r="A517">
        <v>2022</v>
      </c>
      <c r="B517" t="s">
        <v>175</v>
      </c>
      <c r="C517" t="s">
        <v>961</v>
      </c>
      <c r="D517">
        <v>29</v>
      </c>
      <c r="E517" t="s">
        <v>109</v>
      </c>
      <c r="F517">
        <v>5</v>
      </c>
      <c r="G517">
        <v>0</v>
      </c>
      <c r="H517">
        <v>12</v>
      </c>
      <c r="I517">
        <v>26</v>
      </c>
      <c r="J517">
        <v>1</v>
      </c>
      <c r="K517">
        <v>2</v>
      </c>
      <c r="L517">
        <v>14</v>
      </c>
      <c r="M517">
        <v>2.2000000000000002</v>
      </c>
      <c r="N517">
        <v>5.2</v>
      </c>
      <c r="O517">
        <v>0</v>
      </c>
      <c r="P517" t="str">
        <f>Rushing[[#This Row],[Player]]&amp;Rushing[[#This Row],[Season]]</f>
        <v>Tevin Coleman2022</v>
      </c>
    </row>
    <row r="518" spans="1:16">
      <c r="A518">
        <v>2022</v>
      </c>
      <c r="B518" t="s">
        <v>842</v>
      </c>
      <c r="C518" t="s">
        <v>956</v>
      </c>
      <c r="D518">
        <v>22</v>
      </c>
      <c r="E518" t="s">
        <v>109</v>
      </c>
      <c r="F518">
        <v>8</v>
      </c>
      <c r="G518">
        <v>0</v>
      </c>
      <c r="H518">
        <v>12</v>
      </c>
      <c r="I518">
        <v>42</v>
      </c>
      <c r="J518">
        <v>1</v>
      </c>
      <c r="K518">
        <v>2</v>
      </c>
      <c r="L518">
        <v>8</v>
      </c>
      <c r="M518">
        <v>3.5</v>
      </c>
      <c r="N518">
        <v>5.3</v>
      </c>
      <c r="O518">
        <v>0</v>
      </c>
      <c r="P518" t="str">
        <f>Rushing[[#This Row],[Player]]&amp;Rushing[[#This Row],[Season]]</f>
        <v>Snoop Conner2022</v>
      </c>
    </row>
    <row r="519" spans="1:16">
      <c r="A519">
        <v>2022</v>
      </c>
      <c r="B519" t="s">
        <v>861</v>
      </c>
      <c r="C519" t="s">
        <v>43</v>
      </c>
      <c r="D519">
        <v>25</v>
      </c>
      <c r="E519" t="s">
        <v>91</v>
      </c>
      <c r="F519">
        <v>14</v>
      </c>
      <c r="G519">
        <v>13</v>
      </c>
      <c r="H519">
        <v>12</v>
      </c>
      <c r="I519">
        <v>84</v>
      </c>
      <c r="J519">
        <v>1</v>
      </c>
      <c r="K519">
        <v>7</v>
      </c>
      <c r="L519">
        <v>18</v>
      </c>
      <c r="M519">
        <v>7</v>
      </c>
      <c r="N519">
        <v>6</v>
      </c>
      <c r="O519">
        <v>1</v>
      </c>
      <c r="P519" t="str">
        <f>Rushing[[#This Row],[Player]]&amp;Rushing[[#This Row],[Season]]</f>
        <v>Devin Duvernay2022</v>
      </c>
    </row>
    <row r="520" spans="1:16">
      <c r="A520">
        <v>2022</v>
      </c>
      <c r="B520" t="s">
        <v>183</v>
      </c>
      <c r="C520" t="s">
        <v>960</v>
      </c>
      <c r="D520">
        <v>31</v>
      </c>
      <c r="E520" t="s">
        <v>109</v>
      </c>
      <c r="F520">
        <v>5</v>
      </c>
      <c r="G520">
        <v>0</v>
      </c>
      <c r="H520">
        <v>12</v>
      </c>
      <c r="I520">
        <v>24</v>
      </c>
      <c r="J520">
        <v>0</v>
      </c>
      <c r="K520">
        <v>0</v>
      </c>
      <c r="L520">
        <v>5</v>
      </c>
      <c r="M520">
        <v>2</v>
      </c>
      <c r="N520">
        <v>4.8</v>
      </c>
      <c r="O520">
        <v>1</v>
      </c>
      <c r="P520" t="str">
        <f>Rushing[[#This Row],[Player]]&amp;Rushing[[#This Row],[Season]]</f>
        <v>David Johnson2022</v>
      </c>
    </row>
    <row r="521" spans="1:16">
      <c r="A521">
        <v>2022</v>
      </c>
      <c r="B521" t="s">
        <v>281</v>
      </c>
      <c r="C521" t="s">
        <v>960</v>
      </c>
      <c r="D521">
        <v>28</v>
      </c>
      <c r="E521" t="s">
        <v>109</v>
      </c>
      <c r="F521">
        <v>12</v>
      </c>
      <c r="G521">
        <v>0</v>
      </c>
      <c r="H521">
        <v>11</v>
      </c>
      <c r="I521">
        <v>38</v>
      </c>
      <c r="J521">
        <v>0</v>
      </c>
      <c r="K521">
        <v>2</v>
      </c>
      <c r="L521">
        <v>8</v>
      </c>
      <c r="M521">
        <v>3.5</v>
      </c>
      <c r="N521">
        <v>3.2</v>
      </c>
      <c r="O521">
        <v>0</v>
      </c>
      <c r="P521" t="str">
        <f>Rushing[[#This Row],[Player]]&amp;Rushing[[#This Row],[Season]]</f>
        <v>Dwayne Washington2022</v>
      </c>
    </row>
    <row r="522" spans="1:16">
      <c r="A522">
        <v>2022</v>
      </c>
      <c r="B522" t="s">
        <v>144</v>
      </c>
      <c r="C522" t="s">
        <v>47</v>
      </c>
      <c r="D522">
        <v>25</v>
      </c>
      <c r="E522" t="s">
        <v>109</v>
      </c>
      <c r="F522">
        <v>4</v>
      </c>
      <c r="G522">
        <v>0</v>
      </c>
      <c r="H522">
        <v>10</v>
      </c>
      <c r="I522">
        <v>26</v>
      </c>
      <c r="J522">
        <v>0</v>
      </c>
      <c r="K522">
        <v>2</v>
      </c>
      <c r="L522">
        <v>10</v>
      </c>
      <c r="M522">
        <v>2.6</v>
      </c>
      <c r="N522">
        <v>6.5</v>
      </c>
      <c r="O522">
        <v>0</v>
      </c>
      <c r="P522" t="str">
        <f>Rushing[[#This Row],[Player]]&amp;Rushing[[#This Row],[Season]]</f>
        <v>Myles Gaskin2022</v>
      </c>
    </row>
    <row r="523" spans="1:16">
      <c r="A523">
        <v>2022</v>
      </c>
      <c r="B523" t="s">
        <v>194</v>
      </c>
      <c r="C523" t="s">
        <v>71</v>
      </c>
      <c r="D523">
        <v>25</v>
      </c>
      <c r="E523" t="s">
        <v>109</v>
      </c>
      <c r="F523">
        <v>6</v>
      </c>
      <c r="G523">
        <v>0</v>
      </c>
      <c r="H523">
        <v>10</v>
      </c>
      <c r="I523">
        <v>24</v>
      </c>
      <c r="J523">
        <v>0</v>
      </c>
      <c r="K523">
        <v>3</v>
      </c>
      <c r="L523">
        <v>7</v>
      </c>
      <c r="M523">
        <v>2.4</v>
      </c>
      <c r="N523">
        <v>4</v>
      </c>
      <c r="O523">
        <v>0</v>
      </c>
      <c r="P523" t="str">
        <f>Rushing[[#This Row],[Player]]&amp;Rushing[[#This Row],[Season]]</f>
        <v>Tony Jones2022</v>
      </c>
    </row>
    <row r="524" spans="1:16">
      <c r="A524">
        <v>2022</v>
      </c>
      <c r="B524" t="s">
        <v>856</v>
      </c>
      <c r="C524" t="s">
        <v>13</v>
      </c>
      <c r="D524">
        <v>23</v>
      </c>
      <c r="E524" t="s">
        <v>91</v>
      </c>
      <c r="F524">
        <v>17</v>
      </c>
      <c r="G524">
        <v>17</v>
      </c>
      <c r="H524">
        <v>10</v>
      </c>
      <c r="I524">
        <v>47</v>
      </c>
      <c r="J524">
        <v>0</v>
      </c>
      <c r="K524">
        <v>3</v>
      </c>
      <c r="L524">
        <v>14</v>
      </c>
      <c r="M524">
        <v>4.7</v>
      </c>
      <c r="N524">
        <v>2.8</v>
      </c>
      <c r="O524">
        <v>0</v>
      </c>
      <c r="P524" t="str">
        <f>Rushing[[#This Row],[Player]]&amp;Rushing[[#This Row],[Season]]</f>
        <v>CeeDee Lamb2022</v>
      </c>
    </row>
    <row r="525" spans="1:16">
      <c r="A525">
        <v>2022</v>
      </c>
      <c r="B525" t="s">
        <v>250</v>
      </c>
      <c r="C525" t="s">
        <v>49</v>
      </c>
      <c r="D525">
        <v>25</v>
      </c>
      <c r="E525" t="s">
        <v>91</v>
      </c>
      <c r="F525">
        <v>17</v>
      </c>
      <c r="G525">
        <v>17</v>
      </c>
      <c r="H525">
        <v>10</v>
      </c>
      <c r="I525">
        <v>53</v>
      </c>
      <c r="J525">
        <v>0</v>
      </c>
      <c r="K525">
        <v>3</v>
      </c>
      <c r="L525">
        <v>11</v>
      </c>
      <c r="M525">
        <v>5.3</v>
      </c>
      <c r="N525">
        <v>3.1</v>
      </c>
      <c r="O525">
        <v>0</v>
      </c>
      <c r="P525" t="str">
        <f>Rushing[[#This Row],[Player]]&amp;Rushing[[#This Row],[Season]]</f>
        <v>D.J. Moore2022</v>
      </c>
    </row>
    <row r="526" spans="1:16">
      <c r="A526">
        <v>2022</v>
      </c>
      <c r="B526" t="s">
        <v>768</v>
      </c>
      <c r="C526" t="s">
        <v>959</v>
      </c>
      <c r="D526">
        <v>24</v>
      </c>
      <c r="E526" t="s">
        <v>109</v>
      </c>
      <c r="F526">
        <v>15</v>
      </c>
      <c r="G526">
        <v>0</v>
      </c>
      <c r="H526">
        <v>10</v>
      </c>
      <c r="I526">
        <v>100</v>
      </c>
      <c r="J526">
        <v>1</v>
      </c>
      <c r="K526">
        <v>5</v>
      </c>
      <c r="L526">
        <v>44</v>
      </c>
      <c r="M526">
        <v>10</v>
      </c>
      <c r="N526">
        <v>6.7</v>
      </c>
      <c r="O526">
        <v>0</v>
      </c>
      <c r="P526" t="str">
        <f>Rushing[[#This Row],[Player]]&amp;Rushing[[#This Row],[Season]]</f>
        <v>Pierre Strong2022</v>
      </c>
    </row>
    <row r="527" spans="1:16">
      <c r="A527">
        <v>2022</v>
      </c>
      <c r="B527" t="s">
        <v>222</v>
      </c>
      <c r="C527" t="s">
        <v>959</v>
      </c>
      <c r="D527">
        <v>24</v>
      </c>
      <c r="E527" t="s">
        <v>109</v>
      </c>
      <c r="F527">
        <v>1</v>
      </c>
      <c r="G527">
        <v>0</v>
      </c>
      <c r="H527">
        <v>10</v>
      </c>
      <c r="I527">
        <v>9</v>
      </c>
      <c r="J527">
        <v>0</v>
      </c>
      <c r="K527">
        <v>0</v>
      </c>
      <c r="L527">
        <v>5</v>
      </c>
      <c r="M527">
        <v>0.9</v>
      </c>
      <c r="N527">
        <v>9</v>
      </c>
      <c r="O527">
        <v>0</v>
      </c>
      <c r="P527" t="str">
        <f>Rushing[[#This Row],[Player]]&amp;Rushing[[#This Row],[Season]]</f>
        <v>J.J. Taylor2022</v>
      </c>
    </row>
    <row r="528" spans="1:16">
      <c r="A528">
        <v>2022</v>
      </c>
      <c r="B528" t="s">
        <v>219</v>
      </c>
      <c r="C528" t="s">
        <v>955</v>
      </c>
      <c r="D528">
        <v>24</v>
      </c>
      <c r="E528" t="s">
        <v>109</v>
      </c>
      <c r="F528">
        <v>14</v>
      </c>
      <c r="G528">
        <v>0</v>
      </c>
      <c r="H528">
        <v>10</v>
      </c>
      <c r="I528">
        <v>31</v>
      </c>
      <c r="J528">
        <v>0</v>
      </c>
      <c r="K528">
        <v>2</v>
      </c>
      <c r="L528">
        <v>6</v>
      </c>
      <c r="M528">
        <v>3.1</v>
      </c>
      <c r="N528">
        <v>2.2000000000000002</v>
      </c>
      <c r="O528">
        <v>0</v>
      </c>
      <c r="P528" t="str">
        <f>Rushing[[#This Row],[Player]]&amp;Rushing[[#This Row],[Season]]</f>
        <v>Patrick Taylor2022</v>
      </c>
    </row>
    <row r="529" spans="1:16">
      <c r="A529">
        <v>2022</v>
      </c>
      <c r="B529" t="s">
        <v>814</v>
      </c>
      <c r="C529" t="s">
        <v>959</v>
      </c>
      <c r="D529">
        <v>23</v>
      </c>
      <c r="E529" t="s">
        <v>3</v>
      </c>
      <c r="F529">
        <v>4</v>
      </c>
      <c r="G529">
        <v>2</v>
      </c>
      <c r="H529">
        <v>10</v>
      </c>
      <c r="I529">
        <v>0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4</v>
      </c>
      <c r="P529" t="str">
        <f>Rushing[[#This Row],[Player]]&amp;Rushing[[#This Row],[Season]]</f>
        <v>Bailey Zappe2022</v>
      </c>
    </row>
    <row r="530" spans="1:16">
      <c r="A530">
        <v>2022</v>
      </c>
      <c r="B530" t="s">
        <v>738</v>
      </c>
      <c r="C530" t="s">
        <v>6</v>
      </c>
      <c r="D530">
        <v>23</v>
      </c>
      <c r="E530" t="s">
        <v>91</v>
      </c>
      <c r="F530">
        <v>13</v>
      </c>
      <c r="G530">
        <v>4</v>
      </c>
      <c r="H530">
        <v>9</v>
      </c>
      <c r="I530">
        <v>34</v>
      </c>
      <c r="J530">
        <v>1</v>
      </c>
      <c r="K530">
        <v>2</v>
      </c>
      <c r="L530">
        <v>11</v>
      </c>
      <c r="M530">
        <v>3.8</v>
      </c>
      <c r="N530">
        <v>2.6</v>
      </c>
      <c r="O530">
        <v>0</v>
      </c>
      <c r="P530" t="str">
        <f>Rushing[[#This Row],[Player]]&amp;Rushing[[#This Row],[Season]]</f>
        <v>Tutu Atwell2022</v>
      </c>
    </row>
    <row r="531" spans="1:16">
      <c r="A531">
        <v>2022</v>
      </c>
      <c r="B531" t="s">
        <v>739</v>
      </c>
      <c r="C531" t="s">
        <v>53</v>
      </c>
      <c r="D531">
        <v>27</v>
      </c>
      <c r="E531" t="s">
        <v>91</v>
      </c>
      <c r="F531">
        <v>17</v>
      </c>
      <c r="G531">
        <v>2</v>
      </c>
      <c r="H531">
        <v>9</v>
      </c>
      <c r="I531">
        <v>91</v>
      </c>
      <c r="J531">
        <v>2</v>
      </c>
      <c r="K531">
        <v>5</v>
      </c>
      <c r="L531">
        <v>25</v>
      </c>
      <c r="M531">
        <v>10.1</v>
      </c>
      <c r="N531">
        <v>5.4</v>
      </c>
      <c r="O531">
        <v>1</v>
      </c>
      <c r="P531" t="str">
        <f>Rushing[[#This Row],[Player]]&amp;Rushing[[#This Row],[Season]]</f>
        <v>Braxton Berrios2022</v>
      </c>
    </row>
    <row r="532" spans="1:16">
      <c r="A532">
        <v>2022</v>
      </c>
      <c r="B532" t="s">
        <v>788</v>
      </c>
      <c r="C532" t="s">
        <v>49</v>
      </c>
      <c r="D532">
        <v>24</v>
      </c>
      <c r="E532" t="s">
        <v>109</v>
      </c>
      <c r="F532">
        <v>2</v>
      </c>
      <c r="G532">
        <v>0</v>
      </c>
      <c r="H532">
        <v>9</v>
      </c>
      <c r="I532">
        <v>43</v>
      </c>
      <c r="J532">
        <v>0</v>
      </c>
      <c r="K532">
        <v>1</v>
      </c>
      <c r="L532">
        <v>7</v>
      </c>
      <c r="M532">
        <v>4.8</v>
      </c>
      <c r="N532">
        <v>21.5</v>
      </c>
      <c r="O532">
        <v>0</v>
      </c>
      <c r="P532" t="str">
        <f>Rushing[[#This Row],[Player]]&amp;Rushing[[#This Row],[Season]]</f>
        <v>Spencer Brown2022</v>
      </c>
    </row>
    <row r="533" spans="1:16">
      <c r="A533">
        <v>2022</v>
      </c>
      <c r="B533" t="s">
        <v>782</v>
      </c>
      <c r="C533" t="s">
        <v>27</v>
      </c>
      <c r="D533">
        <v>22</v>
      </c>
      <c r="E533" t="s">
        <v>109</v>
      </c>
      <c r="F533">
        <v>6</v>
      </c>
      <c r="G533">
        <v>0</v>
      </c>
      <c r="H533">
        <v>9</v>
      </c>
      <c r="I533">
        <v>12</v>
      </c>
      <c r="J533">
        <v>0</v>
      </c>
      <c r="K533">
        <v>1</v>
      </c>
      <c r="L533">
        <v>5</v>
      </c>
      <c r="M533">
        <v>1.3</v>
      </c>
      <c r="N533">
        <v>2</v>
      </c>
      <c r="O533">
        <v>0</v>
      </c>
      <c r="P533" t="str">
        <f>Rushing[[#This Row],[Player]]&amp;Rushing[[#This Row],[Season]]</f>
        <v>Julius Chestnut2022</v>
      </c>
    </row>
    <row r="534" spans="1:16">
      <c r="A534">
        <v>2022</v>
      </c>
      <c r="B534" t="s">
        <v>232</v>
      </c>
      <c r="C534" t="s">
        <v>71</v>
      </c>
      <c r="D534">
        <v>24</v>
      </c>
      <c r="E534" t="s">
        <v>91</v>
      </c>
      <c r="F534">
        <v>15</v>
      </c>
      <c r="G534">
        <v>11</v>
      </c>
      <c r="H534">
        <v>9</v>
      </c>
      <c r="I534">
        <v>59</v>
      </c>
      <c r="J534">
        <v>0</v>
      </c>
      <c r="K534">
        <v>3</v>
      </c>
      <c r="L534">
        <v>15</v>
      </c>
      <c r="M534">
        <v>6.6</v>
      </c>
      <c r="N534">
        <v>3.9</v>
      </c>
      <c r="O534">
        <v>1</v>
      </c>
      <c r="P534" t="str">
        <f>Rushing[[#This Row],[Player]]&amp;Rushing[[#This Row],[Season]]</f>
        <v>Chase Claypool2022</v>
      </c>
    </row>
    <row r="535" spans="1:16">
      <c r="A535">
        <v>2022</v>
      </c>
      <c r="B535" t="s">
        <v>765</v>
      </c>
      <c r="C535" t="s">
        <v>55</v>
      </c>
      <c r="D535">
        <v>25</v>
      </c>
      <c r="E535" t="s">
        <v>91</v>
      </c>
      <c r="F535">
        <v>12</v>
      </c>
      <c r="G535">
        <v>2</v>
      </c>
      <c r="H535">
        <v>9</v>
      </c>
      <c r="I535">
        <v>103</v>
      </c>
      <c r="J535">
        <v>1</v>
      </c>
      <c r="K535">
        <v>5</v>
      </c>
      <c r="L535">
        <v>42</v>
      </c>
      <c r="M535">
        <v>11.4</v>
      </c>
      <c r="N535">
        <v>8.6</v>
      </c>
      <c r="O535">
        <v>3</v>
      </c>
      <c r="P535" t="str">
        <f>Rushing[[#This Row],[Player]]&amp;Rushing[[#This Row],[Season]]</f>
        <v>Velus Jones Jr.2022</v>
      </c>
    </row>
    <row r="536" spans="1:16">
      <c r="A536">
        <v>2022</v>
      </c>
      <c r="B536" t="s">
        <v>696</v>
      </c>
      <c r="C536" t="s">
        <v>6</v>
      </c>
      <c r="D536">
        <v>29</v>
      </c>
      <c r="E536" t="s">
        <v>91</v>
      </c>
      <c r="F536">
        <v>9</v>
      </c>
      <c r="G536">
        <v>9</v>
      </c>
      <c r="H536">
        <v>9</v>
      </c>
      <c r="I536">
        <v>52</v>
      </c>
      <c r="J536">
        <v>1</v>
      </c>
      <c r="K536">
        <v>4</v>
      </c>
      <c r="L536">
        <v>20</v>
      </c>
      <c r="M536">
        <v>5.8</v>
      </c>
      <c r="N536">
        <v>5.8</v>
      </c>
      <c r="O536">
        <v>2</v>
      </c>
      <c r="P536" t="str">
        <f>Rushing[[#This Row],[Player]]&amp;Rushing[[#This Row],[Season]]</f>
        <v>Cooper Kupp2022</v>
      </c>
    </row>
    <row r="537" spans="1:16">
      <c r="A537">
        <v>2022</v>
      </c>
      <c r="B537" t="s">
        <v>243</v>
      </c>
      <c r="C537" t="s">
        <v>15</v>
      </c>
      <c r="D537">
        <v>27</v>
      </c>
      <c r="E537" t="s">
        <v>91</v>
      </c>
      <c r="F537">
        <v>15</v>
      </c>
      <c r="G537">
        <v>8</v>
      </c>
      <c r="H537">
        <v>9</v>
      </c>
      <c r="I537">
        <v>55</v>
      </c>
      <c r="J537">
        <v>1</v>
      </c>
      <c r="K537">
        <v>3</v>
      </c>
      <c r="L537">
        <v>18</v>
      </c>
      <c r="M537">
        <v>6.1</v>
      </c>
      <c r="N537">
        <v>3.7</v>
      </c>
      <c r="O537">
        <v>0</v>
      </c>
      <c r="P537" t="str">
        <f>Rushing[[#This Row],[Player]]&amp;Rushing[[#This Row],[Season]]</f>
        <v>Isaiah McKenzie2022</v>
      </c>
    </row>
    <row r="538" spans="1:16">
      <c r="A538">
        <v>2022</v>
      </c>
      <c r="B538" t="s">
        <v>235</v>
      </c>
      <c r="C538" t="s">
        <v>16</v>
      </c>
      <c r="D538">
        <v>24</v>
      </c>
      <c r="E538" t="s">
        <v>109</v>
      </c>
      <c r="F538">
        <v>17</v>
      </c>
      <c r="G538">
        <v>0</v>
      </c>
      <c r="H538">
        <v>9</v>
      </c>
      <c r="I538">
        <v>14</v>
      </c>
      <c r="J538">
        <v>0</v>
      </c>
      <c r="K538">
        <v>1</v>
      </c>
      <c r="L538">
        <v>8</v>
      </c>
      <c r="M538">
        <v>1.6</v>
      </c>
      <c r="N538">
        <v>0.8</v>
      </c>
      <c r="O538">
        <v>0</v>
      </c>
      <c r="P538" t="str">
        <f>Rushing[[#This Row],[Player]]&amp;Rushing[[#This Row],[Season]]</f>
        <v>Kene Nwangwu2022</v>
      </c>
    </row>
    <row r="539" spans="1:16">
      <c r="A539">
        <v>2022</v>
      </c>
      <c r="B539" t="s">
        <v>773</v>
      </c>
      <c r="C539" t="s">
        <v>6</v>
      </c>
      <c r="D539">
        <v>23</v>
      </c>
      <c r="E539" t="s">
        <v>109</v>
      </c>
      <c r="F539">
        <v>8</v>
      </c>
      <c r="G539">
        <v>1</v>
      </c>
      <c r="H539">
        <v>9</v>
      </c>
      <c r="I539">
        <v>21</v>
      </c>
      <c r="J539">
        <v>0</v>
      </c>
      <c r="K539">
        <v>1</v>
      </c>
      <c r="L539">
        <v>5</v>
      </c>
      <c r="M539">
        <v>2.2999999999999998</v>
      </c>
      <c r="N539">
        <v>2.6</v>
      </c>
      <c r="O539">
        <v>0</v>
      </c>
      <c r="P539" t="str">
        <f>Rushing[[#This Row],[Player]]&amp;Rushing[[#This Row],[Season]]</f>
        <v>Ronnie Rivers2022</v>
      </c>
    </row>
    <row r="540" spans="1:16">
      <c r="A540">
        <v>2022</v>
      </c>
      <c r="B540" t="s">
        <v>76</v>
      </c>
      <c r="C540" t="s">
        <v>13</v>
      </c>
      <c r="D540">
        <v>29</v>
      </c>
      <c r="E540" t="s">
        <v>3</v>
      </c>
      <c r="F540">
        <v>9</v>
      </c>
      <c r="G540">
        <v>5</v>
      </c>
      <c r="H540">
        <v>9</v>
      </c>
      <c r="I540">
        <v>6</v>
      </c>
      <c r="J540">
        <v>0</v>
      </c>
      <c r="K540">
        <v>1</v>
      </c>
      <c r="L540">
        <v>6</v>
      </c>
      <c r="M540">
        <v>0.7</v>
      </c>
      <c r="N540">
        <v>0.7</v>
      </c>
      <c r="O540">
        <v>2</v>
      </c>
      <c r="P540" t="str">
        <f>Rushing[[#This Row],[Player]]&amp;Rushing[[#This Row],[Season]]</f>
        <v>Cooper Rush2022</v>
      </c>
    </row>
    <row r="541" spans="1:16">
      <c r="A541">
        <v>2022</v>
      </c>
      <c r="B541" t="s">
        <v>238</v>
      </c>
      <c r="C541" t="s">
        <v>49</v>
      </c>
      <c r="D541">
        <v>24</v>
      </c>
      <c r="E541" t="s">
        <v>91</v>
      </c>
      <c r="F541">
        <v>13</v>
      </c>
      <c r="G541">
        <v>4</v>
      </c>
      <c r="H541">
        <v>9</v>
      </c>
      <c r="I541">
        <v>65</v>
      </c>
      <c r="J541">
        <v>1</v>
      </c>
      <c r="K541">
        <v>1</v>
      </c>
      <c r="L541">
        <v>41</v>
      </c>
      <c r="M541">
        <v>7.2</v>
      </c>
      <c r="N541">
        <v>5</v>
      </c>
      <c r="O541">
        <v>0</v>
      </c>
      <c r="P541" t="str">
        <f>Rushing[[#This Row],[Player]]&amp;Rushing[[#This Row],[Season]]</f>
        <v>Laviska Shenault Jr.2022</v>
      </c>
    </row>
    <row r="542" spans="1:16">
      <c r="A542">
        <v>2022</v>
      </c>
      <c r="B542" t="s">
        <v>256</v>
      </c>
      <c r="C542" t="s">
        <v>35</v>
      </c>
      <c r="D542">
        <v>23</v>
      </c>
      <c r="E542" t="s">
        <v>91</v>
      </c>
      <c r="F542">
        <v>16</v>
      </c>
      <c r="G542">
        <v>16</v>
      </c>
      <c r="H542">
        <v>9</v>
      </c>
      <c r="I542">
        <v>95</v>
      </c>
      <c r="J542">
        <v>0</v>
      </c>
      <c r="K542">
        <v>3</v>
      </c>
      <c r="L542">
        <v>58</v>
      </c>
      <c r="M542">
        <v>10.6</v>
      </c>
      <c r="N542">
        <v>5.9</v>
      </c>
      <c r="O542">
        <v>0</v>
      </c>
      <c r="P542" t="str">
        <f>Rushing[[#This Row],[Player]]&amp;Rushing[[#This Row],[Season]]</f>
        <v>Amon-Ra St. Brown2022</v>
      </c>
    </row>
    <row r="543" spans="1:16">
      <c r="A543">
        <v>2022</v>
      </c>
      <c r="B543" t="s">
        <v>98</v>
      </c>
      <c r="C543" t="s">
        <v>53</v>
      </c>
      <c r="D543">
        <v>27</v>
      </c>
      <c r="E543" t="s">
        <v>3</v>
      </c>
      <c r="F543">
        <v>2</v>
      </c>
      <c r="G543">
        <v>1</v>
      </c>
      <c r="H543">
        <v>9</v>
      </c>
      <c r="I543">
        <v>54</v>
      </c>
      <c r="J543">
        <v>0</v>
      </c>
      <c r="K543">
        <v>1</v>
      </c>
      <c r="L543">
        <v>14</v>
      </c>
      <c r="M543">
        <v>6</v>
      </c>
      <c r="N543">
        <v>27</v>
      </c>
      <c r="O543">
        <v>1</v>
      </c>
      <c r="P543" t="str">
        <f>Rushing[[#This Row],[Player]]&amp;Rushing[[#This Row],[Season]]</f>
        <v>Chris Streveler2022</v>
      </c>
    </row>
    <row r="544" spans="1:16">
      <c r="A544">
        <v>2022</v>
      </c>
      <c r="B544" t="s">
        <v>247</v>
      </c>
      <c r="C544" t="s">
        <v>608</v>
      </c>
      <c r="D544">
        <v>31</v>
      </c>
      <c r="E544" t="s">
        <v>109</v>
      </c>
      <c r="F544">
        <v>8</v>
      </c>
      <c r="G544">
        <v>0</v>
      </c>
      <c r="H544">
        <v>8</v>
      </c>
      <c r="I544">
        <v>28</v>
      </c>
      <c r="J544">
        <v>0</v>
      </c>
      <c r="K544">
        <v>0</v>
      </c>
      <c r="L544">
        <v>8</v>
      </c>
      <c r="M544">
        <v>3.5</v>
      </c>
      <c r="N544">
        <v>3.5</v>
      </c>
      <c r="O544">
        <v>1</v>
      </c>
      <c r="P544" t="str">
        <f>Rushing[[#This Row],[Player]]&amp;Rushing[[#This Row],[Season]]</f>
        <v>Giovani Bernard2022</v>
      </c>
    </row>
    <row r="545" spans="1:16">
      <c r="A545">
        <v>2022</v>
      </c>
      <c r="B545" t="s">
        <v>155</v>
      </c>
      <c r="C545" t="s">
        <v>43</v>
      </c>
      <c r="D545">
        <v>29</v>
      </c>
      <c r="E545" t="s">
        <v>109</v>
      </c>
      <c r="F545">
        <v>8</v>
      </c>
      <c r="G545">
        <v>0</v>
      </c>
      <c r="H545">
        <v>8</v>
      </c>
      <c r="I545">
        <v>18</v>
      </c>
      <c r="J545">
        <v>0</v>
      </c>
      <c r="K545">
        <v>1</v>
      </c>
      <c r="L545">
        <v>10</v>
      </c>
      <c r="M545">
        <v>2.2999999999999998</v>
      </c>
      <c r="N545">
        <v>2.2999999999999998</v>
      </c>
      <c r="O545">
        <v>1</v>
      </c>
      <c r="P545" t="str">
        <f>Rushing[[#This Row],[Player]]&amp;Rushing[[#This Row],[Season]]</f>
        <v>Mike Davis2022</v>
      </c>
    </row>
    <row r="546" spans="1:16">
      <c r="A546">
        <v>2022</v>
      </c>
      <c r="B546" t="s">
        <v>843</v>
      </c>
      <c r="C546" t="s">
        <v>27</v>
      </c>
      <c r="D546">
        <v>27</v>
      </c>
      <c r="E546" t="s">
        <v>3</v>
      </c>
      <c r="F546">
        <v>2</v>
      </c>
      <c r="G546">
        <v>2</v>
      </c>
      <c r="H546">
        <v>8</v>
      </c>
      <c r="I546">
        <v>44</v>
      </c>
      <c r="J546">
        <v>0</v>
      </c>
      <c r="K546">
        <v>4</v>
      </c>
      <c r="L546">
        <v>11</v>
      </c>
      <c r="M546">
        <v>5.5</v>
      </c>
      <c r="N546">
        <v>22</v>
      </c>
      <c r="O546">
        <v>4</v>
      </c>
      <c r="P546" t="str">
        <f>Rushing[[#This Row],[Player]]&amp;Rushing[[#This Row],[Season]]</f>
        <v>Joshua Dobbs2022</v>
      </c>
    </row>
    <row r="547" spans="1:16">
      <c r="A547">
        <v>2022</v>
      </c>
      <c r="B547" t="s">
        <v>844</v>
      </c>
      <c r="C547" t="s">
        <v>42</v>
      </c>
      <c r="D547">
        <v>23</v>
      </c>
      <c r="E547" t="s">
        <v>109</v>
      </c>
      <c r="F547">
        <v>13</v>
      </c>
      <c r="G547">
        <v>0</v>
      </c>
      <c r="H547">
        <v>8</v>
      </c>
      <c r="I547">
        <v>12</v>
      </c>
      <c r="J547">
        <v>0</v>
      </c>
      <c r="K547">
        <v>1</v>
      </c>
      <c r="L547">
        <v>9</v>
      </c>
      <c r="M547">
        <v>1.5</v>
      </c>
      <c r="N547">
        <v>0.9</v>
      </c>
      <c r="O547">
        <v>0</v>
      </c>
      <c r="P547" t="str">
        <f>Rushing[[#This Row],[Player]]&amp;Rushing[[#This Row],[Season]]</f>
        <v>Jerome Ford2022</v>
      </c>
    </row>
    <row r="548" spans="1:16">
      <c r="A548">
        <v>2022</v>
      </c>
      <c r="B548" t="s">
        <v>357</v>
      </c>
      <c r="C548" t="s">
        <v>25</v>
      </c>
      <c r="D548">
        <v>26</v>
      </c>
      <c r="E548" t="s">
        <v>91</v>
      </c>
      <c r="F548">
        <v>16</v>
      </c>
      <c r="G548">
        <v>2</v>
      </c>
      <c r="H548">
        <v>8</v>
      </c>
      <c r="I548">
        <v>39</v>
      </c>
      <c r="J548">
        <v>0</v>
      </c>
      <c r="K548">
        <v>3</v>
      </c>
      <c r="L548">
        <v>18</v>
      </c>
      <c r="M548">
        <v>4.9000000000000004</v>
      </c>
      <c r="N548">
        <v>2.4</v>
      </c>
      <c r="O548">
        <v>2</v>
      </c>
      <c r="P548" t="str">
        <f>Rushing[[#This Row],[Player]]&amp;Rushing[[#This Row],[Season]]</f>
        <v>Gunner Olszewski2022</v>
      </c>
    </row>
    <row r="549" spans="1:16">
      <c r="A549">
        <v>2022</v>
      </c>
      <c r="B549" t="s">
        <v>111</v>
      </c>
      <c r="C549" t="s">
        <v>6</v>
      </c>
      <c r="D549">
        <v>27</v>
      </c>
      <c r="E549" t="s">
        <v>3</v>
      </c>
      <c r="F549">
        <v>3</v>
      </c>
      <c r="G549">
        <v>3</v>
      </c>
      <c r="H549">
        <v>8</v>
      </c>
      <c r="I549">
        <v>32</v>
      </c>
      <c r="J549">
        <v>0</v>
      </c>
      <c r="K549">
        <v>2</v>
      </c>
      <c r="L549">
        <v>14</v>
      </c>
      <c r="M549">
        <v>4</v>
      </c>
      <c r="N549">
        <v>10.7</v>
      </c>
      <c r="O549">
        <v>3</v>
      </c>
      <c r="P549" t="str">
        <f>Rushing[[#This Row],[Player]]&amp;Rushing[[#This Row],[Season]]</f>
        <v>John Wolford2022</v>
      </c>
    </row>
    <row r="550" spans="1:16">
      <c r="A550">
        <v>2022</v>
      </c>
      <c r="B550" t="s">
        <v>340</v>
      </c>
      <c r="C550" t="s">
        <v>23</v>
      </c>
      <c r="D550">
        <v>24</v>
      </c>
      <c r="E550" t="s">
        <v>91</v>
      </c>
      <c r="F550">
        <v>16</v>
      </c>
      <c r="G550">
        <v>4</v>
      </c>
      <c r="H550">
        <v>7</v>
      </c>
      <c r="I550">
        <v>44</v>
      </c>
      <c r="J550">
        <v>0</v>
      </c>
      <c r="K550">
        <v>3</v>
      </c>
      <c r="L550">
        <v>20</v>
      </c>
      <c r="M550">
        <v>6.3</v>
      </c>
      <c r="N550">
        <v>2.8</v>
      </c>
      <c r="O550">
        <v>1</v>
      </c>
      <c r="P550" t="str">
        <f>Rushing[[#This Row],[Player]]&amp;Rushing[[#This Row],[Season]]</f>
        <v>Greg Dortch2022</v>
      </c>
    </row>
    <row r="551" spans="1:16">
      <c r="A551">
        <v>2022</v>
      </c>
      <c r="B551" t="s">
        <v>855</v>
      </c>
      <c r="C551" t="s">
        <v>47</v>
      </c>
      <c r="D551">
        <v>28</v>
      </c>
      <c r="E551" t="s">
        <v>91</v>
      </c>
      <c r="F551">
        <v>17</v>
      </c>
      <c r="G551">
        <v>17</v>
      </c>
      <c r="H551">
        <v>7</v>
      </c>
      <c r="I551">
        <v>32</v>
      </c>
      <c r="J551">
        <v>1</v>
      </c>
      <c r="K551">
        <v>3</v>
      </c>
      <c r="L551">
        <v>10</v>
      </c>
      <c r="M551">
        <v>4.5999999999999996</v>
      </c>
      <c r="N551">
        <v>1.9</v>
      </c>
      <c r="O551">
        <v>1</v>
      </c>
      <c r="P551" t="str">
        <f>Rushing[[#This Row],[Player]]&amp;Rushing[[#This Row],[Season]]</f>
        <v>Tyreek Hill2022</v>
      </c>
    </row>
    <row r="552" spans="1:16">
      <c r="A552">
        <v>2022</v>
      </c>
      <c r="B552" t="s">
        <v>693</v>
      </c>
      <c r="C552" t="s">
        <v>25</v>
      </c>
      <c r="D552">
        <v>26</v>
      </c>
      <c r="E552" t="s">
        <v>91</v>
      </c>
      <c r="F552">
        <v>17</v>
      </c>
      <c r="G552">
        <v>17</v>
      </c>
      <c r="H552">
        <v>7</v>
      </c>
      <c r="I552">
        <v>25</v>
      </c>
      <c r="J552">
        <v>0</v>
      </c>
      <c r="K552">
        <v>1</v>
      </c>
      <c r="L552">
        <v>8</v>
      </c>
      <c r="M552">
        <v>3.6</v>
      </c>
      <c r="N552">
        <v>1.5</v>
      </c>
      <c r="O552">
        <v>1</v>
      </c>
      <c r="P552" t="str">
        <f>Rushing[[#This Row],[Player]]&amp;Rushing[[#This Row],[Season]]</f>
        <v>Diontae Johnson2022</v>
      </c>
    </row>
    <row r="553" spans="1:16">
      <c r="A553">
        <v>2022</v>
      </c>
      <c r="B553" t="s">
        <v>351</v>
      </c>
      <c r="C553" t="s">
        <v>33</v>
      </c>
      <c r="D553">
        <v>27</v>
      </c>
      <c r="E553" t="s">
        <v>91</v>
      </c>
      <c r="F553">
        <v>17</v>
      </c>
      <c r="G553">
        <v>17</v>
      </c>
      <c r="H553">
        <v>7</v>
      </c>
      <c r="I553">
        <v>29</v>
      </c>
      <c r="J553">
        <v>0</v>
      </c>
      <c r="K553">
        <v>2</v>
      </c>
      <c r="L553">
        <v>12</v>
      </c>
      <c r="M553">
        <v>4.0999999999999996</v>
      </c>
      <c r="N553">
        <v>1.7</v>
      </c>
      <c r="O553">
        <v>1</v>
      </c>
      <c r="P553" t="str">
        <f>Rushing[[#This Row],[Player]]&amp;Rushing[[#This Row],[Season]]</f>
        <v>Terry McLaurin2022</v>
      </c>
    </row>
    <row r="554" spans="1:16">
      <c r="A554">
        <v>2022</v>
      </c>
      <c r="B554" t="s">
        <v>75</v>
      </c>
      <c r="C554" t="s">
        <v>37</v>
      </c>
      <c r="D554">
        <v>26</v>
      </c>
      <c r="E554" t="s">
        <v>3</v>
      </c>
      <c r="F554">
        <v>5</v>
      </c>
      <c r="G554">
        <v>2</v>
      </c>
      <c r="H554">
        <v>7</v>
      </c>
      <c r="I554">
        <v>3</v>
      </c>
      <c r="J554">
        <v>1</v>
      </c>
      <c r="K554">
        <v>1</v>
      </c>
      <c r="L554">
        <v>3</v>
      </c>
      <c r="M554">
        <v>0.4</v>
      </c>
      <c r="N554">
        <v>0.6</v>
      </c>
      <c r="O554">
        <v>4</v>
      </c>
      <c r="P554" t="str">
        <f>Rushing[[#This Row],[Player]]&amp;Rushing[[#This Row],[Season]]</f>
        <v>Gardner Minshew II2022</v>
      </c>
    </row>
    <row r="555" spans="1:16">
      <c r="A555">
        <v>2022</v>
      </c>
      <c r="B555" t="s">
        <v>279</v>
      </c>
      <c r="C555" t="s">
        <v>35</v>
      </c>
      <c r="D555">
        <v>28</v>
      </c>
      <c r="E555" t="s">
        <v>91</v>
      </c>
      <c r="F555">
        <v>17</v>
      </c>
      <c r="G555">
        <v>7</v>
      </c>
      <c r="H555">
        <v>7</v>
      </c>
      <c r="I555">
        <v>36</v>
      </c>
      <c r="J555">
        <v>0</v>
      </c>
      <c r="K555">
        <v>4</v>
      </c>
      <c r="L555">
        <v>12</v>
      </c>
      <c r="M555">
        <v>5.0999999999999996</v>
      </c>
      <c r="N555">
        <v>2.1</v>
      </c>
      <c r="O555">
        <v>3</v>
      </c>
      <c r="P555" t="str">
        <f>Rushing[[#This Row],[Player]]&amp;Rushing[[#This Row],[Season]]</f>
        <v>Kalif Raymond2022</v>
      </c>
    </row>
    <row r="556" spans="1:16">
      <c r="A556">
        <v>2022</v>
      </c>
      <c r="B556" t="s">
        <v>104</v>
      </c>
      <c r="C556" t="s">
        <v>71</v>
      </c>
      <c r="D556">
        <v>23</v>
      </c>
      <c r="E556" t="s">
        <v>91</v>
      </c>
      <c r="F556">
        <v>9</v>
      </c>
      <c r="G556">
        <v>4</v>
      </c>
      <c r="H556">
        <v>7</v>
      </c>
      <c r="I556">
        <v>82</v>
      </c>
      <c r="J556">
        <v>1</v>
      </c>
      <c r="K556">
        <v>5</v>
      </c>
      <c r="L556">
        <v>32</v>
      </c>
      <c r="M556">
        <v>11.7</v>
      </c>
      <c r="N556">
        <v>9.1</v>
      </c>
      <c r="O556">
        <v>1</v>
      </c>
      <c r="P556" t="str">
        <f>Rushing[[#This Row],[Player]]&amp;Rushing[[#This Row],[Season]]</f>
        <v>Kadarius Toney2022</v>
      </c>
    </row>
    <row r="557" spans="1:16">
      <c r="A557">
        <v>2022</v>
      </c>
      <c r="B557" t="s">
        <v>711</v>
      </c>
      <c r="C557" t="s">
        <v>955</v>
      </c>
      <c r="D557">
        <v>23</v>
      </c>
      <c r="E557" t="s">
        <v>91</v>
      </c>
      <c r="F557">
        <v>14</v>
      </c>
      <c r="G557">
        <v>11</v>
      </c>
      <c r="H557">
        <v>7</v>
      </c>
      <c r="I557">
        <v>80</v>
      </c>
      <c r="J557">
        <v>2</v>
      </c>
      <c r="K557">
        <v>2</v>
      </c>
      <c r="L557">
        <v>46</v>
      </c>
      <c r="M557">
        <v>11.4</v>
      </c>
      <c r="N557">
        <v>5.7</v>
      </c>
      <c r="O557">
        <v>0</v>
      </c>
      <c r="P557" t="str">
        <f>Rushing[[#This Row],[Player]]&amp;Rushing[[#This Row],[Season]]</f>
        <v>Christian Watson2022</v>
      </c>
    </row>
    <row r="558" spans="1:16">
      <c r="A558">
        <v>2022</v>
      </c>
      <c r="B558" t="s">
        <v>89</v>
      </c>
      <c r="C558" t="s">
        <v>45</v>
      </c>
      <c r="D558">
        <v>26</v>
      </c>
      <c r="E558" t="s">
        <v>3</v>
      </c>
      <c r="F558">
        <v>2</v>
      </c>
      <c r="G558">
        <v>2</v>
      </c>
      <c r="H558">
        <v>6</v>
      </c>
      <c r="I558">
        <v>13</v>
      </c>
      <c r="J558">
        <v>0</v>
      </c>
      <c r="K558">
        <v>2</v>
      </c>
      <c r="L558">
        <v>5</v>
      </c>
      <c r="M558">
        <v>2.2000000000000002</v>
      </c>
      <c r="N558">
        <v>6.5</v>
      </c>
      <c r="O558">
        <v>4</v>
      </c>
      <c r="P558" t="str">
        <f>Rushing[[#This Row],[Player]]&amp;Rushing[[#This Row],[Season]]</f>
        <v>Kyle Allen2022</v>
      </c>
    </row>
    <row r="559" spans="1:16">
      <c r="A559">
        <v>2022</v>
      </c>
      <c r="B559" t="s">
        <v>101</v>
      </c>
      <c r="C559" t="s">
        <v>959</v>
      </c>
      <c r="D559">
        <v>27</v>
      </c>
      <c r="E559" t="s">
        <v>91</v>
      </c>
      <c r="F559">
        <v>16</v>
      </c>
      <c r="G559">
        <v>2</v>
      </c>
      <c r="H559">
        <v>6</v>
      </c>
      <c r="I559">
        <v>39</v>
      </c>
      <c r="J559">
        <v>0</v>
      </c>
      <c r="K559">
        <v>2</v>
      </c>
      <c r="L559">
        <v>29</v>
      </c>
      <c r="M559">
        <v>6.5</v>
      </c>
      <c r="N559">
        <v>2.4</v>
      </c>
      <c r="O559">
        <v>2</v>
      </c>
      <c r="P559" t="str">
        <f>Rushing[[#This Row],[Player]]&amp;Rushing[[#This Row],[Season]]</f>
        <v>Kendrick Bourne2022</v>
      </c>
    </row>
    <row r="560" spans="1:16">
      <c r="A560">
        <v>2022</v>
      </c>
      <c r="B560" t="s">
        <v>845</v>
      </c>
      <c r="C560" t="s">
        <v>16</v>
      </c>
      <c r="D560">
        <v>24</v>
      </c>
      <c r="E560" t="s">
        <v>109</v>
      </c>
      <c r="F560">
        <v>3</v>
      </c>
      <c r="G560">
        <v>0</v>
      </c>
      <c r="H560">
        <v>6</v>
      </c>
      <c r="I560">
        <v>20</v>
      </c>
      <c r="J560">
        <v>0</v>
      </c>
      <c r="K560">
        <v>1</v>
      </c>
      <c r="L560">
        <v>10</v>
      </c>
      <c r="M560">
        <v>3.3</v>
      </c>
      <c r="N560">
        <v>6.7</v>
      </c>
      <c r="O560">
        <v>0</v>
      </c>
      <c r="P560" t="str">
        <f>Rushing[[#This Row],[Player]]&amp;Rushing[[#This Row],[Season]]</f>
        <v>Ty Chandler2022</v>
      </c>
    </row>
    <row r="561" spans="1:16">
      <c r="A561">
        <v>2022</v>
      </c>
      <c r="B561" t="s">
        <v>292</v>
      </c>
      <c r="C561" t="s">
        <v>25</v>
      </c>
      <c r="D561">
        <v>23</v>
      </c>
      <c r="E561" t="s">
        <v>109</v>
      </c>
      <c r="F561">
        <v>1</v>
      </c>
      <c r="G561">
        <v>0</v>
      </c>
      <c r="H561">
        <v>6</v>
      </c>
      <c r="I561">
        <v>30</v>
      </c>
      <c r="J561">
        <v>0</v>
      </c>
      <c r="K561">
        <v>3</v>
      </c>
      <c r="L561">
        <v>14</v>
      </c>
      <c r="M561">
        <v>5</v>
      </c>
      <c r="N561">
        <v>30</v>
      </c>
      <c r="O561">
        <v>0</v>
      </c>
      <c r="P561" t="str">
        <f>Rushing[[#This Row],[Player]]&amp;Rushing[[#This Row],[Season]]</f>
        <v>Anthony McFarland Jr.2022</v>
      </c>
    </row>
    <row r="562" spans="1:16">
      <c r="A562">
        <v>2022</v>
      </c>
      <c r="B562" t="s">
        <v>224</v>
      </c>
      <c r="C562" t="s">
        <v>23</v>
      </c>
      <c r="D562">
        <v>22</v>
      </c>
      <c r="E562" t="s">
        <v>91</v>
      </c>
      <c r="F562">
        <v>8</v>
      </c>
      <c r="G562">
        <v>8</v>
      </c>
      <c r="H562">
        <v>6</v>
      </c>
      <c r="I562">
        <v>-5</v>
      </c>
      <c r="J562">
        <v>0</v>
      </c>
      <c r="K562">
        <v>1</v>
      </c>
      <c r="L562">
        <v>9</v>
      </c>
      <c r="M562">
        <v>-0.8</v>
      </c>
      <c r="N562">
        <v>-0.6</v>
      </c>
      <c r="O562">
        <v>0</v>
      </c>
      <c r="P562" t="str">
        <f>Rushing[[#This Row],[Player]]&amp;Rushing[[#This Row],[Season]]</f>
        <v>Rondale Moore2022</v>
      </c>
    </row>
    <row r="563" spans="1:16">
      <c r="A563">
        <v>2022</v>
      </c>
      <c r="B563" t="s">
        <v>129</v>
      </c>
      <c r="C563" t="s">
        <v>40</v>
      </c>
      <c r="D563">
        <v>26</v>
      </c>
      <c r="E563" t="s">
        <v>3</v>
      </c>
      <c r="F563">
        <v>4</v>
      </c>
      <c r="G563">
        <v>2</v>
      </c>
      <c r="H563">
        <v>6</v>
      </c>
      <c r="I563">
        <v>7</v>
      </c>
      <c r="J563">
        <v>0</v>
      </c>
      <c r="K563">
        <v>2</v>
      </c>
      <c r="L563">
        <v>6</v>
      </c>
      <c r="M563">
        <v>1.2</v>
      </c>
      <c r="N563">
        <v>1.8</v>
      </c>
      <c r="O563">
        <v>4</v>
      </c>
      <c r="P563" t="str">
        <f>Rushing[[#This Row],[Player]]&amp;Rushing[[#This Row],[Season]]</f>
        <v>Brett Rypien2022</v>
      </c>
    </row>
    <row r="564" spans="1:16">
      <c r="A564">
        <v>2022</v>
      </c>
      <c r="B564" t="s">
        <v>296</v>
      </c>
      <c r="C564" t="s">
        <v>55</v>
      </c>
      <c r="D564">
        <v>26</v>
      </c>
      <c r="E564" t="s">
        <v>91</v>
      </c>
      <c r="F564">
        <v>16</v>
      </c>
      <c r="G564">
        <v>16</v>
      </c>
      <c r="H564">
        <v>6</v>
      </c>
      <c r="I564">
        <v>54</v>
      </c>
      <c r="J564">
        <v>0</v>
      </c>
      <c r="K564">
        <v>2</v>
      </c>
      <c r="L564">
        <v>41</v>
      </c>
      <c r="M564">
        <v>9</v>
      </c>
      <c r="N564">
        <v>3.4</v>
      </c>
      <c r="O564">
        <v>1</v>
      </c>
      <c r="P564" t="str">
        <f>Rushing[[#This Row],[Player]]&amp;Rushing[[#This Row],[Season]]</f>
        <v>Equanimeous St. Brown2022</v>
      </c>
    </row>
    <row r="565" spans="1:16">
      <c r="A565">
        <v>2022</v>
      </c>
      <c r="B565" t="s">
        <v>78</v>
      </c>
      <c r="C565" t="s">
        <v>49</v>
      </c>
      <c r="D565">
        <v>27</v>
      </c>
      <c r="E565" t="s">
        <v>3</v>
      </c>
      <c r="F565">
        <v>6</v>
      </c>
      <c r="G565">
        <v>5</v>
      </c>
      <c r="H565">
        <v>6</v>
      </c>
      <c r="I565">
        <v>39</v>
      </c>
      <c r="J565">
        <v>0</v>
      </c>
      <c r="K565">
        <v>3</v>
      </c>
      <c r="L565">
        <v>20</v>
      </c>
      <c r="M565">
        <v>6.5</v>
      </c>
      <c r="N565">
        <v>6.5</v>
      </c>
      <c r="O565">
        <v>0</v>
      </c>
      <c r="P565" t="str">
        <f>Rushing[[#This Row],[Player]]&amp;Rushing[[#This Row],[Season]]</f>
        <v>P.J. Walker2022</v>
      </c>
    </row>
    <row r="566" spans="1:16">
      <c r="A566">
        <v>2022</v>
      </c>
      <c r="B566" t="s">
        <v>324</v>
      </c>
      <c r="C566" t="s">
        <v>51</v>
      </c>
      <c r="D566">
        <v>27</v>
      </c>
      <c r="E566" t="s">
        <v>3</v>
      </c>
      <c r="F566">
        <v>1</v>
      </c>
      <c r="G566">
        <v>1</v>
      </c>
      <c r="H566">
        <v>6</v>
      </c>
      <c r="I566">
        <v>41</v>
      </c>
      <c r="J566">
        <v>1</v>
      </c>
      <c r="K566">
        <v>2</v>
      </c>
      <c r="L566">
        <v>14</v>
      </c>
      <c r="M566">
        <v>6.8</v>
      </c>
      <c r="N566">
        <v>41</v>
      </c>
      <c r="O566">
        <v>0</v>
      </c>
      <c r="P566" t="str">
        <f>Rushing[[#This Row],[Player]]&amp;Rushing[[#This Row],[Season]]</f>
        <v>Davis Webb2022</v>
      </c>
    </row>
    <row r="567" spans="1:16">
      <c r="A567">
        <v>2022</v>
      </c>
      <c r="B567" t="s">
        <v>64</v>
      </c>
      <c r="C567" t="s">
        <v>53</v>
      </c>
      <c r="D567">
        <v>27</v>
      </c>
      <c r="E567" t="s">
        <v>3</v>
      </c>
      <c r="F567">
        <v>4</v>
      </c>
      <c r="G567">
        <v>4</v>
      </c>
      <c r="H567">
        <v>6</v>
      </c>
      <c r="I567">
        <v>9</v>
      </c>
      <c r="J567">
        <v>1</v>
      </c>
      <c r="K567">
        <v>3</v>
      </c>
      <c r="L567">
        <v>4</v>
      </c>
      <c r="M567">
        <v>1.5</v>
      </c>
      <c r="N567">
        <v>2.2999999999999998</v>
      </c>
      <c r="O567">
        <v>2</v>
      </c>
      <c r="P567" t="str">
        <f>Rushing[[#This Row],[Player]]&amp;Rushing[[#This Row],[Season]]</f>
        <v>Mike White2022</v>
      </c>
    </row>
    <row r="568" spans="1:16">
      <c r="A568">
        <v>2022</v>
      </c>
      <c r="B568" t="s">
        <v>231</v>
      </c>
      <c r="C568" t="s">
        <v>11</v>
      </c>
      <c r="D568">
        <v>25</v>
      </c>
      <c r="E568" t="s">
        <v>109</v>
      </c>
      <c r="F568">
        <v>8</v>
      </c>
      <c r="G568">
        <v>0</v>
      </c>
      <c r="H568">
        <v>6</v>
      </c>
      <c r="I568">
        <v>30</v>
      </c>
      <c r="J568">
        <v>0</v>
      </c>
      <c r="K568">
        <v>1</v>
      </c>
      <c r="L568">
        <v>16</v>
      </c>
      <c r="M568">
        <v>5</v>
      </c>
      <c r="N568">
        <v>3.8</v>
      </c>
      <c r="O568">
        <v>0</v>
      </c>
      <c r="P568" t="str">
        <f>Rushing[[#This Row],[Player]]&amp;Rushing[[#This Row],[Season]]</f>
        <v>Trayveon Williams2022</v>
      </c>
    </row>
    <row r="569" spans="1:16">
      <c r="A569">
        <v>2022</v>
      </c>
      <c r="B569" t="s">
        <v>483</v>
      </c>
      <c r="C569" t="s">
        <v>31</v>
      </c>
      <c r="D569">
        <v>25</v>
      </c>
      <c r="E569" t="s">
        <v>91</v>
      </c>
      <c r="F569">
        <v>17</v>
      </c>
      <c r="G569">
        <v>16</v>
      </c>
      <c r="H569">
        <v>5</v>
      </c>
      <c r="I569">
        <v>58</v>
      </c>
      <c r="J569">
        <v>0</v>
      </c>
      <c r="K569">
        <v>2</v>
      </c>
      <c r="L569">
        <v>28</v>
      </c>
      <c r="M569">
        <v>11.6</v>
      </c>
      <c r="N569">
        <v>3.4</v>
      </c>
      <c r="O569">
        <v>1</v>
      </c>
      <c r="P569" t="str">
        <f>Rushing[[#This Row],[Player]]&amp;Rushing[[#This Row],[Season]]</f>
        <v>Parris Campbell2022</v>
      </c>
    </row>
    <row r="570" spans="1:16">
      <c r="A570">
        <v>2022</v>
      </c>
      <c r="B570" t="s">
        <v>857</v>
      </c>
      <c r="C570" t="s">
        <v>11</v>
      </c>
      <c r="D570">
        <v>22</v>
      </c>
      <c r="E570" t="s">
        <v>91</v>
      </c>
      <c r="F570">
        <v>12</v>
      </c>
      <c r="G570">
        <v>12</v>
      </c>
      <c r="H570">
        <v>5</v>
      </c>
      <c r="I570">
        <v>8</v>
      </c>
      <c r="J570">
        <v>0</v>
      </c>
      <c r="K570">
        <v>0</v>
      </c>
      <c r="L570">
        <v>6</v>
      </c>
      <c r="M570">
        <v>1.6</v>
      </c>
      <c r="N570">
        <v>0.7</v>
      </c>
      <c r="O570">
        <v>2</v>
      </c>
      <c r="P570" t="str">
        <f>Rushing[[#This Row],[Player]]&amp;Rushing[[#This Row],[Season]]</f>
        <v>Ja'Marr Chase2022</v>
      </c>
    </row>
    <row r="571" spans="1:16">
      <c r="A571">
        <v>2022</v>
      </c>
      <c r="B571" t="s">
        <v>92</v>
      </c>
      <c r="C571" t="s">
        <v>957</v>
      </c>
      <c r="D571">
        <v>37</v>
      </c>
      <c r="E571" t="s">
        <v>3</v>
      </c>
      <c r="F571">
        <v>3</v>
      </c>
      <c r="G571">
        <v>0</v>
      </c>
      <c r="H571">
        <v>5</v>
      </c>
      <c r="I571">
        <v>-5</v>
      </c>
      <c r="J571">
        <v>0</v>
      </c>
      <c r="K571">
        <v>0</v>
      </c>
      <c r="L571">
        <v>-1</v>
      </c>
      <c r="M571">
        <v>-1</v>
      </c>
      <c r="N571">
        <v>-1.7</v>
      </c>
      <c r="O571">
        <v>1</v>
      </c>
      <c r="P571" t="str">
        <f>Rushing[[#This Row],[Player]]&amp;Rushing[[#This Row],[Season]]</f>
        <v>Chad Henne2022</v>
      </c>
    </row>
    <row r="572" spans="1:16">
      <c r="A572">
        <v>2022</v>
      </c>
      <c r="B572" t="s">
        <v>846</v>
      </c>
      <c r="C572" t="s">
        <v>33</v>
      </c>
      <c r="D572">
        <v>22</v>
      </c>
      <c r="E572" t="s">
        <v>3</v>
      </c>
      <c r="F572">
        <v>1</v>
      </c>
      <c r="G572">
        <v>1</v>
      </c>
      <c r="H572">
        <v>5</v>
      </c>
      <c r="I572">
        <v>35</v>
      </c>
      <c r="J572">
        <v>1</v>
      </c>
      <c r="K572">
        <v>4</v>
      </c>
      <c r="L572">
        <v>10</v>
      </c>
      <c r="M572">
        <v>7</v>
      </c>
      <c r="N572">
        <v>35</v>
      </c>
      <c r="O572">
        <v>0</v>
      </c>
      <c r="P572" t="str">
        <f>Rushing[[#This Row],[Player]]&amp;Rushing[[#This Row],[Season]]</f>
        <v>Sam Howell2022</v>
      </c>
    </row>
    <row r="573" spans="1:16">
      <c r="A573">
        <v>2022</v>
      </c>
      <c r="B573" t="s">
        <v>421</v>
      </c>
      <c r="C573" t="s">
        <v>608</v>
      </c>
      <c r="D573">
        <v>33</v>
      </c>
      <c r="E573" t="s">
        <v>91</v>
      </c>
      <c r="F573">
        <v>10</v>
      </c>
      <c r="G573">
        <v>5</v>
      </c>
      <c r="H573">
        <v>5</v>
      </c>
      <c r="I573">
        <v>45</v>
      </c>
      <c r="J573">
        <v>0</v>
      </c>
      <c r="K573">
        <v>4</v>
      </c>
      <c r="L573">
        <v>15</v>
      </c>
      <c r="M573">
        <v>9</v>
      </c>
      <c r="N573">
        <v>4.5</v>
      </c>
      <c r="O573">
        <v>0</v>
      </c>
      <c r="P573" t="str">
        <f>Rushing[[#This Row],[Player]]&amp;Rushing[[#This Row],[Season]]</f>
        <v>Julio Jones2022</v>
      </c>
    </row>
    <row r="574" spans="1:16">
      <c r="A574">
        <v>2022</v>
      </c>
      <c r="B574" t="s">
        <v>74</v>
      </c>
      <c r="C574" t="s">
        <v>15</v>
      </c>
      <c r="D574">
        <v>34</v>
      </c>
      <c r="E574" t="s">
        <v>3</v>
      </c>
      <c r="F574">
        <v>2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0</v>
      </c>
      <c r="P574" t="str">
        <f>Rushing[[#This Row],[Player]]&amp;Rushing[[#This Row],[Season]]</f>
        <v>Case Keenum2022</v>
      </c>
    </row>
    <row r="575" spans="1:16">
      <c r="A575">
        <v>2022</v>
      </c>
      <c r="B575" t="s">
        <v>100</v>
      </c>
      <c r="C575" t="s">
        <v>956</v>
      </c>
      <c r="D575">
        <v>26</v>
      </c>
      <c r="E575" t="s">
        <v>91</v>
      </c>
      <c r="F575">
        <v>17</v>
      </c>
      <c r="G575">
        <v>17</v>
      </c>
      <c r="H575">
        <v>5</v>
      </c>
      <c r="I575">
        <v>11</v>
      </c>
      <c r="J575">
        <v>0</v>
      </c>
      <c r="K575">
        <v>0</v>
      </c>
      <c r="L575">
        <v>5</v>
      </c>
      <c r="M575">
        <v>2.2000000000000002</v>
      </c>
      <c r="N575">
        <v>0.6</v>
      </c>
      <c r="O575">
        <v>1</v>
      </c>
      <c r="P575" t="str">
        <f>Rushing[[#This Row],[Player]]&amp;Rushing[[#This Row],[Season]]</f>
        <v>Christian Kirk2022</v>
      </c>
    </row>
    <row r="576" spans="1:16">
      <c r="A576">
        <v>2022</v>
      </c>
      <c r="B576" t="s">
        <v>266</v>
      </c>
      <c r="C576" t="s">
        <v>53</v>
      </c>
      <c r="D576">
        <v>22</v>
      </c>
      <c r="E576" t="s">
        <v>91</v>
      </c>
      <c r="F576">
        <v>16</v>
      </c>
      <c r="G576">
        <v>9</v>
      </c>
      <c r="H576">
        <v>5</v>
      </c>
      <c r="I576">
        <v>5</v>
      </c>
      <c r="J576">
        <v>0</v>
      </c>
      <c r="K576">
        <v>2</v>
      </c>
      <c r="L576">
        <v>10</v>
      </c>
      <c r="M576">
        <v>1</v>
      </c>
      <c r="N576">
        <v>0.3</v>
      </c>
      <c r="O576">
        <v>1</v>
      </c>
      <c r="P576" t="str">
        <f>Rushing[[#This Row],[Player]]&amp;Rushing[[#This Row],[Season]]</f>
        <v>Elijah Moore2022</v>
      </c>
    </row>
    <row r="577" spans="1:16">
      <c r="A577">
        <v>2022</v>
      </c>
      <c r="B577" t="s">
        <v>847</v>
      </c>
      <c r="C577" t="s">
        <v>35</v>
      </c>
      <c r="D577">
        <v>29</v>
      </c>
      <c r="E577" t="s">
        <v>3</v>
      </c>
      <c r="F577">
        <v>2</v>
      </c>
      <c r="G577">
        <v>0</v>
      </c>
      <c r="H577">
        <v>5</v>
      </c>
      <c r="I577">
        <v>-4</v>
      </c>
      <c r="J577">
        <v>0</v>
      </c>
      <c r="K577">
        <v>0</v>
      </c>
      <c r="L577">
        <v>0</v>
      </c>
      <c r="M577">
        <v>-0.8</v>
      </c>
      <c r="N577">
        <v>-2</v>
      </c>
      <c r="O577">
        <v>0</v>
      </c>
      <c r="P577" t="str">
        <f>Rushing[[#This Row],[Player]]&amp;Rushing[[#This Row],[Season]]</f>
        <v>Nate Sudfeld2022</v>
      </c>
    </row>
    <row r="578" spans="1:16">
      <c r="A578">
        <v>2022</v>
      </c>
      <c r="B578" t="s">
        <v>63</v>
      </c>
      <c r="C578" t="s">
        <v>51</v>
      </c>
      <c r="D578">
        <v>33</v>
      </c>
      <c r="E578" t="s">
        <v>3</v>
      </c>
      <c r="F578">
        <v>3</v>
      </c>
      <c r="G578">
        <v>0</v>
      </c>
      <c r="H578">
        <v>5</v>
      </c>
      <c r="I578">
        <v>70</v>
      </c>
      <c r="J578">
        <v>0</v>
      </c>
      <c r="K578">
        <v>5</v>
      </c>
      <c r="L578">
        <v>32</v>
      </c>
      <c r="M578">
        <v>14</v>
      </c>
      <c r="N578">
        <v>23.3</v>
      </c>
      <c r="O578">
        <v>2</v>
      </c>
      <c r="P578" t="str">
        <f>Rushing[[#This Row],[Player]]&amp;Rushing[[#This Row],[Season]]</f>
        <v>Tyrod Taylor2022</v>
      </c>
    </row>
    <row r="579" spans="1:16">
      <c r="A579">
        <v>2022</v>
      </c>
      <c r="B579" t="s">
        <v>246</v>
      </c>
      <c r="C579" t="s">
        <v>71</v>
      </c>
      <c r="D579">
        <v>25</v>
      </c>
      <c r="E579" t="s">
        <v>109</v>
      </c>
      <c r="F579">
        <v>8</v>
      </c>
      <c r="G579">
        <v>0</v>
      </c>
      <c r="H579">
        <v>5</v>
      </c>
      <c r="I579">
        <v>25</v>
      </c>
      <c r="J579">
        <v>0</v>
      </c>
      <c r="K579">
        <v>2</v>
      </c>
      <c r="L579">
        <v>12</v>
      </c>
      <c r="M579">
        <v>5</v>
      </c>
      <c r="N579">
        <v>3.1</v>
      </c>
      <c r="O579">
        <v>0</v>
      </c>
      <c r="P579" t="str">
        <f>Rushing[[#This Row],[Player]]&amp;Rushing[[#This Row],[Season]]</f>
        <v>Jonathan Ward2022</v>
      </c>
    </row>
    <row r="580" spans="1:16">
      <c r="A580">
        <v>2022</v>
      </c>
      <c r="B580" t="s">
        <v>781</v>
      </c>
      <c r="C580" t="s">
        <v>40</v>
      </c>
      <c r="D580">
        <v>23</v>
      </c>
      <c r="E580" t="s">
        <v>91</v>
      </c>
      <c r="F580">
        <v>15</v>
      </c>
      <c r="G580">
        <v>1</v>
      </c>
      <c r="H580">
        <v>5</v>
      </c>
      <c r="I580">
        <v>30</v>
      </c>
      <c r="J580">
        <v>0</v>
      </c>
      <c r="K580">
        <v>0</v>
      </c>
      <c r="L580">
        <v>19</v>
      </c>
      <c r="M580">
        <v>6</v>
      </c>
      <c r="N580">
        <v>2</v>
      </c>
      <c r="O580">
        <v>5</v>
      </c>
      <c r="P580" t="str">
        <f>Rushing[[#This Row],[Player]]&amp;Rushing[[#This Row],[Season]]</f>
        <v>Montrell Washington2022</v>
      </c>
    </row>
    <row r="581" spans="1:16">
      <c r="A581">
        <v>2022</v>
      </c>
      <c r="B581" t="s">
        <v>58</v>
      </c>
      <c r="C581" t="s">
        <v>960</v>
      </c>
      <c r="D581">
        <v>28</v>
      </c>
      <c r="E581" t="s">
        <v>3</v>
      </c>
      <c r="F581">
        <v>3</v>
      </c>
      <c r="G581">
        <v>3</v>
      </c>
      <c r="H581">
        <v>5</v>
      </c>
      <c r="I581">
        <v>16</v>
      </c>
      <c r="J581">
        <v>0</v>
      </c>
      <c r="K581">
        <v>0</v>
      </c>
      <c r="L581">
        <v>6</v>
      </c>
      <c r="M581">
        <v>3.2</v>
      </c>
      <c r="N581">
        <v>5.3</v>
      </c>
      <c r="O581">
        <v>3</v>
      </c>
      <c r="P581" t="str">
        <f>Rushing[[#This Row],[Player]]&amp;Rushing[[#This Row],[Season]]</f>
        <v>Jameis Winston2022</v>
      </c>
    </row>
    <row r="582" spans="1:16">
      <c r="A582">
        <v>2022</v>
      </c>
      <c r="B582" t="s">
        <v>195</v>
      </c>
      <c r="C582" t="s">
        <v>958</v>
      </c>
      <c r="D582">
        <v>29</v>
      </c>
      <c r="E582" t="s">
        <v>109</v>
      </c>
      <c r="F582">
        <v>17</v>
      </c>
      <c r="G582">
        <v>0</v>
      </c>
      <c r="H582">
        <v>4</v>
      </c>
      <c r="I582">
        <v>20</v>
      </c>
      <c r="J582">
        <v>0</v>
      </c>
      <c r="K582">
        <v>2</v>
      </c>
      <c r="L582">
        <v>7</v>
      </c>
      <c r="M582">
        <v>5</v>
      </c>
      <c r="N582">
        <v>1.2</v>
      </c>
      <c r="O582">
        <v>0</v>
      </c>
      <c r="P582" t="str">
        <f>Rushing[[#This Row],[Player]]&amp;Rushing[[#This Row],[Season]]</f>
        <v>Ameer Abdullah2022</v>
      </c>
    </row>
    <row r="583" spans="1:16">
      <c r="A583">
        <v>2022</v>
      </c>
      <c r="B583" t="s">
        <v>99</v>
      </c>
      <c r="C583" t="s">
        <v>956</v>
      </c>
      <c r="D583">
        <v>29</v>
      </c>
      <c r="E583" t="s">
        <v>3</v>
      </c>
      <c r="F583">
        <v>4</v>
      </c>
      <c r="G583">
        <v>0</v>
      </c>
      <c r="H583">
        <v>4</v>
      </c>
      <c r="I583">
        <v>-4</v>
      </c>
      <c r="J583">
        <v>0</v>
      </c>
      <c r="K583">
        <v>0</v>
      </c>
      <c r="L583">
        <v>-1</v>
      </c>
      <c r="M583">
        <v>-1</v>
      </c>
      <c r="N583">
        <v>-1</v>
      </c>
      <c r="O583">
        <v>0</v>
      </c>
      <c r="P583" t="str">
        <f>Rushing[[#This Row],[Player]]&amp;Rushing[[#This Row],[Season]]</f>
        <v>C.J. Beathard2022</v>
      </c>
    </row>
    <row r="584" spans="1:16">
      <c r="A584">
        <v>2022</v>
      </c>
      <c r="B584" t="s">
        <v>327</v>
      </c>
      <c r="C584" t="s">
        <v>23</v>
      </c>
      <c r="D584">
        <v>27</v>
      </c>
      <c r="E584" t="s">
        <v>3</v>
      </c>
      <c r="F584">
        <v>2</v>
      </c>
      <c r="G584">
        <v>2</v>
      </c>
      <c r="H584">
        <v>4</v>
      </c>
      <c r="I584">
        <v>5</v>
      </c>
      <c r="J584">
        <v>0</v>
      </c>
      <c r="K584">
        <v>0</v>
      </c>
      <c r="L584">
        <v>4</v>
      </c>
      <c r="M584">
        <v>1.3</v>
      </c>
      <c r="N584">
        <v>2.5</v>
      </c>
      <c r="O584">
        <v>1</v>
      </c>
      <c r="P584" t="str">
        <f>Rushing[[#This Row],[Player]]&amp;Rushing[[#This Row],[Season]]</f>
        <v>David Blough2022</v>
      </c>
    </row>
    <row r="585" spans="1:16">
      <c r="A585">
        <v>2022</v>
      </c>
      <c r="B585" t="s">
        <v>717</v>
      </c>
      <c r="C585" t="s">
        <v>27</v>
      </c>
      <c r="D585">
        <v>22</v>
      </c>
      <c r="E585" t="s">
        <v>91</v>
      </c>
      <c r="F585">
        <v>11</v>
      </c>
      <c r="G585">
        <v>6</v>
      </c>
      <c r="H585">
        <v>4</v>
      </c>
      <c r="I585">
        <v>47</v>
      </c>
      <c r="J585">
        <v>0</v>
      </c>
      <c r="K585">
        <v>3</v>
      </c>
      <c r="L585">
        <v>20</v>
      </c>
      <c r="M585">
        <v>11.8</v>
      </c>
      <c r="N585">
        <v>4.3</v>
      </c>
      <c r="O585">
        <v>0</v>
      </c>
      <c r="P585" t="str">
        <f>Rushing[[#This Row],[Player]]&amp;Rushing[[#This Row],[Season]]</f>
        <v>Treylon Burks2022</v>
      </c>
    </row>
    <row r="586" spans="1:16">
      <c r="A586">
        <v>2022</v>
      </c>
      <c r="B586" t="s">
        <v>336</v>
      </c>
      <c r="C586" t="s">
        <v>23</v>
      </c>
      <c r="D586">
        <v>27</v>
      </c>
      <c r="E586" t="s">
        <v>91</v>
      </c>
      <c r="F586">
        <v>5</v>
      </c>
      <c r="G586">
        <v>1</v>
      </c>
      <c r="H586">
        <v>4</v>
      </c>
      <c r="I586">
        <v>15</v>
      </c>
      <c r="J586">
        <v>0</v>
      </c>
      <c r="K586">
        <v>0</v>
      </c>
      <c r="L586">
        <v>6</v>
      </c>
      <c r="M586">
        <v>3.8</v>
      </c>
      <c r="N586">
        <v>3</v>
      </c>
      <c r="O586">
        <v>0</v>
      </c>
      <c r="P586" t="str">
        <f>Rushing[[#This Row],[Player]]&amp;Rushing[[#This Row],[Season]]</f>
        <v>Pharoh Cooper2022</v>
      </c>
    </row>
    <row r="587" spans="1:16">
      <c r="A587">
        <v>2022</v>
      </c>
      <c r="B587" t="s">
        <v>249</v>
      </c>
      <c r="C587" t="s">
        <v>957</v>
      </c>
      <c r="D587">
        <v>24</v>
      </c>
      <c r="E587" t="s">
        <v>91</v>
      </c>
      <c r="F587">
        <v>8</v>
      </c>
      <c r="G587">
        <v>5</v>
      </c>
      <c r="H587">
        <v>4</v>
      </c>
      <c r="I587">
        <v>31</v>
      </c>
      <c r="J587">
        <v>2</v>
      </c>
      <c r="K587">
        <v>3</v>
      </c>
      <c r="L587">
        <v>25</v>
      </c>
      <c r="M587">
        <v>7.8</v>
      </c>
      <c r="N587">
        <v>3.9</v>
      </c>
      <c r="O587">
        <v>1</v>
      </c>
      <c r="P587" t="str">
        <f>Rushing[[#This Row],[Player]]&amp;Rushing[[#This Row],[Season]]</f>
        <v>Mecole Hardman2022</v>
      </c>
    </row>
    <row r="588" spans="1:16">
      <c r="A588">
        <v>2022</v>
      </c>
      <c r="B588" t="s">
        <v>466</v>
      </c>
      <c r="C588" t="s">
        <v>958</v>
      </c>
      <c r="D588">
        <v>29</v>
      </c>
      <c r="E588" t="s">
        <v>91</v>
      </c>
      <c r="F588">
        <v>17</v>
      </c>
      <c r="G588">
        <v>16</v>
      </c>
      <c r="H588">
        <v>4</v>
      </c>
      <c r="I588">
        <v>40</v>
      </c>
      <c r="J588">
        <v>0</v>
      </c>
      <c r="K588">
        <v>2</v>
      </c>
      <c r="L588">
        <v>17</v>
      </c>
      <c r="M588">
        <v>10</v>
      </c>
      <c r="N588">
        <v>2.4</v>
      </c>
      <c r="O588">
        <v>0</v>
      </c>
      <c r="P588" t="str">
        <f>Rushing[[#This Row],[Player]]&amp;Rushing[[#This Row],[Season]]</f>
        <v>Mack Hollins2022</v>
      </c>
    </row>
    <row r="589" spans="1:16">
      <c r="A589">
        <v>2022</v>
      </c>
      <c r="B589" t="s">
        <v>852</v>
      </c>
      <c r="C589" t="s">
        <v>16</v>
      </c>
      <c r="D589">
        <v>23</v>
      </c>
      <c r="E589" t="s">
        <v>91</v>
      </c>
      <c r="F589">
        <v>17</v>
      </c>
      <c r="G589">
        <v>17</v>
      </c>
      <c r="H589">
        <v>4</v>
      </c>
      <c r="I589">
        <v>24</v>
      </c>
      <c r="J589">
        <v>1</v>
      </c>
      <c r="K589">
        <v>2</v>
      </c>
      <c r="L589">
        <v>10</v>
      </c>
      <c r="M589">
        <v>6</v>
      </c>
      <c r="N589">
        <v>1.4</v>
      </c>
      <c r="O589">
        <v>0</v>
      </c>
      <c r="P589" t="str">
        <f>Rushing[[#This Row],[Player]]&amp;Rushing[[#This Row],[Season]]</f>
        <v>Justin Jefferson2022</v>
      </c>
    </row>
    <row r="590" spans="1:16">
      <c r="A590">
        <v>2022</v>
      </c>
      <c r="B590" t="s">
        <v>309</v>
      </c>
      <c r="C590" t="s">
        <v>40</v>
      </c>
      <c r="D590">
        <v>23</v>
      </c>
      <c r="E590" t="s">
        <v>91</v>
      </c>
      <c r="F590">
        <v>15</v>
      </c>
      <c r="G590">
        <v>14</v>
      </c>
      <c r="H590">
        <v>4</v>
      </c>
      <c r="I590">
        <v>40</v>
      </c>
      <c r="J590">
        <v>0</v>
      </c>
      <c r="K590">
        <v>4</v>
      </c>
      <c r="L590">
        <v>14</v>
      </c>
      <c r="M590">
        <v>10</v>
      </c>
      <c r="N590">
        <v>2.7</v>
      </c>
      <c r="O590">
        <v>0</v>
      </c>
      <c r="P590" t="str">
        <f>Rushing[[#This Row],[Player]]&amp;Rushing[[#This Row],[Season]]</f>
        <v>Jerry Jeudy2022</v>
      </c>
    </row>
    <row r="591" spans="1:16">
      <c r="A591">
        <v>2022</v>
      </c>
      <c r="B591" t="s">
        <v>169</v>
      </c>
      <c r="C591" t="s">
        <v>42</v>
      </c>
      <c r="D591">
        <v>26</v>
      </c>
      <c r="E591" t="s">
        <v>109</v>
      </c>
      <c r="F591">
        <v>15</v>
      </c>
      <c r="G591">
        <v>0</v>
      </c>
      <c r="H591">
        <v>4</v>
      </c>
      <c r="I591">
        <v>17</v>
      </c>
      <c r="J591">
        <v>0</v>
      </c>
      <c r="K591">
        <v>1</v>
      </c>
      <c r="L591">
        <v>7</v>
      </c>
      <c r="M591">
        <v>4.3</v>
      </c>
      <c r="N591">
        <v>1.1000000000000001</v>
      </c>
      <c r="O591">
        <v>0</v>
      </c>
      <c r="P591" t="str">
        <f>Rushing[[#This Row],[Player]]&amp;Rushing[[#This Row],[Season]]</f>
        <v>D'Ernest Johnson2022</v>
      </c>
    </row>
    <row r="592" spans="1:16">
      <c r="A592">
        <v>2022</v>
      </c>
      <c r="B592" t="s">
        <v>311</v>
      </c>
      <c r="C592" t="s">
        <v>956</v>
      </c>
      <c r="D592">
        <v>27</v>
      </c>
      <c r="E592" t="s">
        <v>91</v>
      </c>
      <c r="F592">
        <v>16</v>
      </c>
      <c r="G592">
        <v>15</v>
      </c>
      <c r="H592">
        <v>4</v>
      </c>
      <c r="I592">
        <v>18</v>
      </c>
      <c r="J592">
        <v>0</v>
      </c>
      <c r="K592">
        <v>1</v>
      </c>
      <c r="L592">
        <v>14</v>
      </c>
      <c r="M592">
        <v>4.5</v>
      </c>
      <c r="N592">
        <v>1.1000000000000001</v>
      </c>
      <c r="O592">
        <v>0</v>
      </c>
      <c r="P592" t="str">
        <f>Rushing[[#This Row],[Player]]&amp;Rushing[[#This Row],[Season]]</f>
        <v>Zay Jones2022</v>
      </c>
    </row>
    <row r="593" spans="1:16">
      <c r="A593">
        <v>2022</v>
      </c>
      <c r="B593" t="s">
        <v>314</v>
      </c>
      <c r="C593" t="s">
        <v>961</v>
      </c>
      <c r="D593">
        <v>26</v>
      </c>
      <c r="E593" t="s">
        <v>91</v>
      </c>
      <c r="F593">
        <v>17</v>
      </c>
      <c r="G593">
        <v>2</v>
      </c>
      <c r="H593">
        <v>4</v>
      </c>
      <c r="I593">
        <v>78</v>
      </c>
      <c r="J593">
        <v>1</v>
      </c>
      <c r="K593">
        <v>1</v>
      </c>
      <c r="L593">
        <v>71</v>
      </c>
      <c r="M593">
        <v>19.5</v>
      </c>
      <c r="N593">
        <v>4.5999999999999996</v>
      </c>
      <c r="O593">
        <v>2</v>
      </c>
      <c r="P593" t="str">
        <f>Rushing[[#This Row],[Player]]&amp;Rushing[[#This Row],[Season]]</f>
        <v>Ray-Ray McCloud2022</v>
      </c>
    </row>
    <row r="594" spans="1:16">
      <c r="A594">
        <v>2022</v>
      </c>
      <c r="B594" t="s">
        <v>87</v>
      </c>
      <c r="C594" t="s">
        <v>16</v>
      </c>
      <c r="D594">
        <v>27</v>
      </c>
      <c r="E594" t="s">
        <v>3</v>
      </c>
      <c r="F594">
        <v>4</v>
      </c>
      <c r="G594">
        <v>0</v>
      </c>
      <c r="H594">
        <v>4</v>
      </c>
      <c r="I594">
        <v>8</v>
      </c>
      <c r="J594">
        <v>0</v>
      </c>
      <c r="K594">
        <v>1</v>
      </c>
      <c r="L594">
        <v>4</v>
      </c>
      <c r="M594">
        <v>2</v>
      </c>
      <c r="N594">
        <v>2</v>
      </c>
      <c r="O594">
        <v>0</v>
      </c>
      <c r="P594" t="str">
        <f>Rushing[[#This Row],[Player]]&amp;Rushing[[#This Row],[Season]]</f>
        <v>Nick Mullens2022</v>
      </c>
    </row>
    <row r="595" spans="1:16">
      <c r="A595">
        <v>2022</v>
      </c>
      <c r="B595" t="s">
        <v>241</v>
      </c>
      <c r="C595" t="s">
        <v>16</v>
      </c>
      <c r="D595">
        <v>23</v>
      </c>
      <c r="E595" t="s">
        <v>91</v>
      </c>
      <c r="F595">
        <v>17</v>
      </c>
      <c r="G595">
        <v>0</v>
      </c>
      <c r="H595">
        <v>4</v>
      </c>
      <c r="I595">
        <v>25</v>
      </c>
      <c r="J595">
        <v>0</v>
      </c>
      <c r="K595">
        <v>1</v>
      </c>
      <c r="L595">
        <v>17</v>
      </c>
      <c r="M595">
        <v>6.3</v>
      </c>
      <c r="N595">
        <v>1.5</v>
      </c>
      <c r="O595">
        <v>4</v>
      </c>
      <c r="P595" t="str">
        <f>Rushing[[#This Row],[Player]]&amp;Rushing[[#This Row],[Season]]</f>
        <v>Jalen Reagor2022</v>
      </c>
    </row>
    <row r="596" spans="1:16">
      <c r="A596">
        <v>2022</v>
      </c>
      <c r="B596" t="s">
        <v>260</v>
      </c>
      <c r="C596" t="s">
        <v>42</v>
      </c>
      <c r="D596">
        <v>22</v>
      </c>
      <c r="E596" t="s">
        <v>91</v>
      </c>
      <c r="F596">
        <v>11</v>
      </c>
      <c r="G596">
        <v>1</v>
      </c>
      <c r="H596">
        <v>4</v>
      </c>
      <c r="I596">
        <v>57</v>
      </c>
      <c r="J596">
        <v>1</v>
      </c>
      <c r="K596">
        <v>2</v>
      </c>
      <c r="L596">
        <v>31</v>
      </c>
      <c r="M596">
        <v>14.3</v>
      </c>
      <c r="N596">
        <v>5.2</v>
      </c>
      <c r="O596">
        <v>1</v>
      </c>
      <c r="P596" t="str">
        <f>Rushing[[#This Row],[Player]]&amp;Rushing[[#This Row],[Season]]</f>
        <v>Anthony Schwartz2022</v>
      </c>
    </row>
    <row r="597" spans="1:16">
      <c r="A597">
        <v>2022</v>
      </c>
      <c r="B597" t="s">
        <v>724</v>
      </c>
      <c r="C597" t="s">
        <v>960</v>
      </c>
      <c r="D597">
        <v>24</v>
      </c>
      <c r="E597" t="s">
        <v>91</v>
      </c>
      <c r="F597">
        <v>12</v>
      </c>
      <c r="G597">
        <v>6</v>
      </c>
      <c r="H597">
        <v>4</v>
      </c>
      <c r="I597">
        <v>57</v>
      </c>
      <c r="J597">
        <v>1</v>
      </c>
      <c r="K597">
        <v>2</v>
      </c>
      <c r="L597">
        <v>44</v>
      </c>
      <c r="M597">
        <v>14.3</v>
      </c>
      <c r="N597">
        <v>4.8</v>
      </c>
      <c r="O597">
        <v>1</v>
      </c>
      <c r="P597" t="str">
        <f>Rushing[[#This Row],[Player]]&amp;Rushing[[#This Row],[Season]]</f>
        <v>Rashid Shaheed2022</v>
      </c>
    </row>
    <row r="598" spans="1:16">
      <c r="A598">
        <v>2022</v>
      </c>
      <c r="B598" t="s">
        <v>60</v>
      </c>
      <c r="C598" t="s">
        <v>55</v>
      </c>
      <c r="D598">
        <v>31</v>
      </c>
      <c r="E598" t="s">
        <v>3</v>
      </c>
      <c r="F598">
        <v>2</v>
      </c>
      <c r="G598">
        <v>1</v>
      </c>
      <c r="H598">
        <v>4</v>
      </c>
      <c r="I598">
        <v>8</v>
      </c>
      <c r="J598">
        <v>0</v>
      </c>
      <c r="K598">
        <v>1</v>
      </c>
      <c r="L598">
        <v>6</v>
      </c>
      <c r="M598">
        <v>2</v>
      </c>
      <c r="N598">
        <v>4</v>
      </c>
      <c r="O598">
        <v>0</v>
      </c>
      <c r="P598" t="str">
        <f>Rushing[[#This Row],[Player]]&amp;Rushing[[#This Row],[Season]]</f>
        <v>Trevor Siemian2022</v>
      </c>
    </row>
    <row r="599" spans="1:16">
      <c r="A599">
        <v>2022</v>
      </c>
      <c r="B599" t="s">
        <v>563</v>
      </c>
      <c r="C599" t="s">
        <v>11</v>
      </c>
      <c r="D599">
        <v>28</v>
      </c>
      <c r="E599" t="s">
        <v>91</v>
      </c>
      <c r="F599">
        <v>16</v>
      </c>
      <c r="G599">
        <v>1</v>
      </c>
      <c r="H599">
        <v>4</v>
      </c>
      <c r="I599">
        <v>15</v>
      </c>
      <c r="J599">
        <v>0</v>
      </c>
      <c r="K599">
        <v>0</v>
      </c>
      <c r="L599">
        <v>9</v>
      </c>
      <c r="M599">
        <v>3.8</v>
      </c>
      <c r="N599">
        <v>0.9</v>
      </c>
      <c r="O599">
        <v>2</v>
      </c>
      <c r="P599" t="str">
        <f>Rushing[[#This Row],[Player]]&amp;Rushing[[#This Row],[Season]]</f>
        <v>Trent Taylor2022</v>
      </c>
    </row>
    <row r="600" spans="1:16">
      <c r="A600">
        <v>2022</v>
      </c>
      <c r="B600" t="s">
        <v>825</v>
      </c>
      <c r="C600" t="s">
        <v>958</v>
      </c>
      <c r="D600">
        <v>25</v>
      </c>
      <c r="E600" t="s">
        <v>91</v>
      </c>
      <c r="F600">
        <v>9</v>
      </c>
      <c r="G600">
        <v>0</v>
      </c>
      <c r="H600">
        <v>4</v>
      </c>
      <c r="I600">
        <v>26</v>
      </c>
      <c r="J600">
        <v>0</v>
      </c>
      <c r="K600">
        <v>1</v>
      </c>
      <c r="L600">
        <v>18</v>
      </c>
      <c r="M600">
        <v>6.5</v>
      </c>
      <c r="N600">
        <v>2.9</v>
      </c>
      <c r="O600">
        <v>1</v>
      </c>
      <c r="P600" t="str">
        <f>Rushing[[#This Row],[Player]]&amp;Rushing[[#This Row],[Season]]</f>
        <v>DJ Turner2022</v>
      </c>
    </row>
    <row r="601" spans="1:16">
      <c r="A601">
        <v>2022</v>
      </c>
      <c r="B601" t="s">
        <v>694</v>
      </c>
      <c r="C601" t="s">
        <v>53</v>
      </c>
      <c r="D601">
        <v>22</v>
      </c>
      <c r="E601" t="s">
        <v>91</v>
      </c>
      <c r="F601">
        <v>17</v>
      </c>
      <c r="G601">
        <v>12</v>
      </c>
      <c r="H601">
        <v>4</v>
      </c>
      <c r="I601">
        <v>4</v>
      </c>
      <c r="J601">
        <v>0</v>
      </c>
      <c r="K601">
        <v>0</v>
      </c>
      <c r="L601">
        <v>7</v>
      </c>
      <c r="M601">
        <v>1</v>
      </c>
      <c r="N601">
        <v>0.2</v>
      </c>
      <c r="O601">
        <v>2</v>
      </c>
      <c r="P601" t="str">
        <f>Rushing[[#This Row],[Player]]&amp;Rushing[[#This Row],[Season]]</f>
        <v>Garrett Wilson2022</v>
      </c>
    </row>
    <row r="602" spans="1:16">
      <c r="A602">
        <v>2022</v>
      </c>
      <c r="B602" t="s">
        <v>866</v>
      </c>
      <c r="C602" t="s">
        <v>958</v>
      </c>
      <c r="D602">
        <v>30</v>
      </c>
      <c r="E602" t="s">
        <v>91</v>
      </c>
      <c r="F602">
        <v>17</v>
      </c>
      <c r="G602">
        <v>17</v>
      </c>
      <c r="H602">
        <v>3</v>
      </c>
      <c r="I602">
        <v>-1</v>
      </c>
      <c r="J602">
        <v>0</v>
      </c>
      <c r="K602">
        <v>0</v>
      </c>
      <c r="L602">
        <v>4</v>
      </c>
      <c r="M602">
        <v>-0.3</v>
      </c>
      <c r="N602">
        <v>-0.1</v>
      </c>
      <c r="O602">
        <v>1</v>
      </c>
      <c r="P602" t="str">
        <f>Rushing[[#This Row],[Player]]&amp;Rushing[[#This Row],[Season]]</f>
        <v>Davante Adams2022</v>
      </c>
    </row>
    <row r="603" spans="1:16">
      <c r="A603">
        <v>2022</v>
      </c>
      <c r="B603" t="s">
        <v>86</v>
      </c>
      <c r="C603" t="s">
        <v>11</v>
      </c>
      <c r="D603">
        <v>30</v>
      </c>
      <c r="E603" t="s">
        <v>3</v>
      </c>
      <c r="F603">
        <v>1</v>
      </c>
      <c r="G603">
        <v>0</v>
      </c>
      <c r="H603">
        <v>3</v>
      </c>
      <c r="I603">
        <v>-1</v>
      </c>
      <c r="J603">
        <v>0</v>
      </c>
      <c r="K603">
        <v>1</v>
      </c>
      <c r="L603">
        <v>2</v>
      </c>
      <c r="M603">
        <v>-0.3</v>
      </c>
      <c r="N603">
        <v>-1</v>
      </c>
      <c r="O603">
        <v>0</v>
      </c>
      <c r="P603" t="str">
        <f>Rushing[[#This Row],[Player]]&amp;Rushing[[#This Row],[Season]]</f>
        <v>Brandon Allen2022</v>
      </c>
    </row>
    <row r="604" spans="1:16">
      <c r="A604">
        <v>2022</v>
      </c>
      <c r="B604" t="s">
        <v>862</v>
      </c>
      <c r="C604" t="s">
        <v>43</v>
      </c>
      <c r="D604">
        <v>27</v>
      </c>
      <c r="E604" t="s">
        <v>126</v>
      </c>
      <c r="F604">
        <v>15</v>
      </c>
      <c r="G604">
        <v>15</v>
      </c>
      <c r="H604">
        <v>3</v>
      </c>
      <c r="I604">
        <v>8</v>
      </c>
      <c r="J604">
        <v>0</v>
      </c>
      <c r="K604">
        <v>3</v>
      </c>
      <c r="L604">
        <v>4</v>
      </c>
      <c r="M604">
        <v>2.7</v>
      </c>
      <c r="N604">
        <v>0.5</v>
      </c>
      <c r="O604">
        <v>1</v>
      </c>
      <c r="P604" t="str">
        <f>Rushing[[#This Row],[Player]]&amp;Rushing[[#This Row],[Season]]</f>
        <v>Mark Andrews2022</v>
      </c>
    </row>
    <row r="605" spans="1:16">
      <c r="A605">
        <v>2022</v>
      </c>
      <c r="B605" t="s">
        <v>329</v>
      </c>
      <c r="C605" t="s">
        <v>33</v>
      </c>
      <c r="D605">
        <v>26</v>
      </c>
      <c r="E605" t="s">
        <v>109</v>
      </c>
      <c r="F605">
        <v>1</v>
      </c>
      <c r="G605">
        <v>0</v>
      </c>
      <c r="H605">
        <v>3</v>
      </c>
      <c r="I605">
        <v>8</v>
      </c>
      <c r="J605">
        <v>0</v>
      </c>
      <c r="K605">
        <v>0</v>
      </c>
      <c r="L605">
        <v>5</v>
      </c>
      <c r="M605">
        <v>2.7</v>
      </c>
      <c r="N605">
        <v>8</v>
      </c>
      <c r="O605">
        <v>0</v>
      </c>
      <c r="P605" t="str">
        <f>Rushing[[#This Row],[Player]]&amp;Rushing[[#This Row],[Season]]</f>
        <v>Reggie Bonnafon2022</v>
      </c>
    </row>
    <row r="606" spans="1:16">
      <c r="A606">
        <v>2022</v>
      </c>
      <c r="B606" t="s">
        <v>39</v>
      </c>
      <c r="C606" t="s">
        <v>47</v>
      </c>
      <c r="D606">
        <v>30</v>
      </c>
      <c r="E606" t="s">
        <v>3</v>
      </c>
      <c r="F606">
        <v>5</v>
      </c>
      <c r="G606">
        <v>2</v>
      </c>
      <c r="H606">
        <v>3</v>
      </c>
      <c r="I606">
        <v>27</v>
      </c>
      <c r="J606">
        <v>0</v>
      </c>
      <c r="K606">
        <v>2</v>
      </c>
      <c r="L606">
        <v>11</v>
      </c>
      <c r="M606">
        <v>9</v>
      </c>
      <c r="N606">
        <v>5.4</v>
      </c>
      <c r="O606">
        <v>0</v>
      </c>
      <c r="P606" t="str">
        <f>Rushing[[#This Row],[Player]]&amp;Rushing[[#This Row],[Season]]</f>
        <v>Teddy Bridgewater2022</v>
      </c>
    </row>
    <row r="607" spans="1:16">
      <c r="A607">
        <v>2022</v>
      </c>
      <c r="B607" t="s">
        <v>848</v>
      </c>
      <c r="C607" t="s">
        <v>43</v>
      </c>
      <c r="D607">
        <v>24</v>
      </c>
      <c r="E607" t="s">
        <v>3</v>
      </c>
      <c r="F607">
        <v>2</v>
      </c>
      <c r="G607">
        <v>1</v>
      </c>
      <c r="H607">
        <v>3</v>
      </c>
      <c r="I607">
        <v>-5</v>
      </c>
      <c r="J607">
        <v>0</v>
      </c>
      <c r="K607">
        <v>0</v>
      </c>
      <c r="L607">
        <v>-1</v>
      </c>
      <c r="M607">
        <v>-1.7</v>
      </c>
      <c r="N607">
        <v>-2.5</v>
      </c>
      <c r="O607">
        <v>1</v>
      </c>
      <c r="P607" t="str">
        <f>Rushing[[#This Row],[Player]]&amp;Rushing[[#This Row],[Season]]</f>
        <v>Anthony Brown2022</v>
      </c>
    </row>
    <row r="608" spans="1:16">
      <c r="A608">
        <v>2022</v>
      </c>
      <c r="B608" t="s">
        <v>79</v>
      </c>
      <c r="C608" t="s">
        <v>53</v>
      </c>
      <c r="D608">
        <v>37</v>
      </c>
      <c r="E608" t="s">
        <v>3</v>
      </c>
      <c r="F608">
        <v>5</v>
      </c>
      <c r="G608">
        <v>4</v>
      </c>
      <c r="H608">
        <v>3</v>
      </c>
      <c r="I608">
        <v>6</v>
      </c>
      <c r="J608">
        <v>0</v>
      </c>
      <c r="K608">
        <v>1</v>
      </c>
      <c r="L608">
        <v>7</v>
      </c>
      <c r="M608">
        <v>2</v>
      </c>
      <c r="N608">
        <v>1.2</v>
      </c>
      <c r="O608">
        <v>5</v>
      </c>
      <c r="P608" t="str">
        <f>Rushing[[#This Row],[Player]]&amp;Rushing[[#This Row],[Season]]</f>
        <v>Joe Flacco2022</v>
      </c>
    </row>
    <row r="609" spans="1:16">
      <c r="A609">
        <v>2022</v>
      </c>
      <c r="B609" t="s">
        <v>277</v>
      </c>
      <c r="C609" t="s">
        <v>608</v>
      </c>
      <c r="D609">
        <v>26</v>
      </c>
      <c r="E609" t="s">
        <v>91</v>
      </c>
      <c r="F609">
        <v>15</v>
      </c>
      <c r="G609">
        <v>13</v>
      </c>
      <c r="H609">
        <v>3</v>
      </c>
      <c r="I609">
        <v>5</v>
      </c>
      <c r="J609">
        <v>0</v>
      </c>
      <c r="K609">
        <v>0</v>
      </c>
      <c r="L609">
        <v>2</v>
      </c>
      <c r="M609">
        <v>1.7</v>
      </c>
      <c r="N609">
        <v>0.3</v>
      </c>
      <c r="O609">
        <v>2</v>
      </c>
      <c r="P609" t="str">
        <f>Rushing[[#This Row],[Player]]&amp;Rushing[[#This Row],[Season]]</f>
        <v>Chris Godwin2022</v>
      </c>
    </row>
    <row r="610" spans="1:16">
      <c r="A610">
        <v>2022</v>
      </c>
      <c r="B610" t="s">
        <v>223</v>
      </c>
      <c r="C610" t="s">
        <v>38</v>
      </c>
      <c r="D610">
        <v>28</v>
      </c>
      <c r="E610" t="s">
        <v>109</v>
      </c>
      <c r="F610">
        <v>5</v>
      </c>
      <c r="G610">
        <v>0</v>
      </c>
      <c r="H610">
        <v>3</v>
      </c>
      <c r="I610">
        <v>4</v>
      </c>
      <c r="J610">
        <v>0</v>
      </c>
      <c r="K610">
        <v>0</v>
      </c>
      <c r="L610">
        <v>4</v>
      </c>
      <c r="M610">
        <v>1.3</v>
      </c>
      <c r="N610">
        <v>0.8</v>
      </c>
      <c r="O610">
        <v>0</v>
      </c>
      <c r="P610" t="str">
        <f>Rushing[[#This Row],[Player]]&amp;Rushing[[#This Row],[Season]]</f>
        <v>Godwin Igwebuike2022</v>
      </c>
    </row>
    <row r="611" spans="1:16">
      <c r="A611">
        <v>2022</v>
      </c>
      <c r="B611" t="s">
        <v>448</v>
      </c>
      <c r="C611" t="s">
        <v>45</v>
      </c>
      <c r="D611">
        <v>29</v>
      </c>
      <c r="E611" t="s">
        <v>91</v>
      </c>
      <c r="F611">
        <v>16</v>
      </c>
      <c r="G611">
        <v>7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1</v>
      </c>
      <c r="N611">
        <v>0.2</v>
      </c>
      <c r="O611">
        <v>0</v>
      </c>
      <c r="P611" t="str">
        <f>Rushing[[#This Row],[Player]]&amp;Rushing[[#This Row],[Season]]</f>
        <v>Chris Moore2022</v>
      </c>
    </row>
    <row r="612" spans="1:16">
      <c r="A612">
        <v>2022</v>
      </c>
      <c r="B612" t="s">
        <v>733</v>
      </c>
      <c r="C612" t="s">
        <v>957</v>
      </c>
      <c r="D612">
        <v>22</v>
      </c>
      <c r="E612" t="s">
        <v>91</v>
      </c>
      <c r="F612">
        <v>16</v>
      </c>
      <c r="G612">
        <v>3</v>
      </c>
      <c r="H612">
        <v>3</v>
      </c>
      <c r="I612">
        <v>24</v>
      </c>
      <c r="J612">
        <v>0</v>
      </c>
      <c r="K612">
        <v>1</v>
      </c>
      <c r="L612">
        <v>12</v>
      </c>
      <c r="M612">
        <v>8</v>
      </c>
      <c r="N612">
        <v>1.5</v>
      </c>
      <c r="O612">
        <v>3</v>
      </c>
      <c r="P612" t="str">
        <f>Rushing[[#This Row],[Player]]&amp;Rushing[[#This Row],[Season]]</f>
        <v>Skyy Moore2022</v>
      </c>
    </row>
    <row r="613" spans="1:16">
      <c r="A613">
        <v>2022</v>
      </c>
      <c r="B613" t="s">
        <v>719</v>
      </c>
      <c r="C613" t="s">
        <v>27</v>
      </c>
      <c r="D613">
        <v>23</v>
      </c>
      <c r="E613" t="s">
        <v>126</v>
      </c>
      <c r="F613">
        <v>17</v>
      </c>
      <c r="G613">
        <v>8</v>
      </c>
      <c r="H613">
        <v>3</v>
      </c>
      <c r="I613">
        <v>2</v>
      </c>
      <c r="J613">
        <v>0</v>
      </c>
      <c r="K613">
        <v>0</v>
      </c>
      <c r="L613">
        <v>6</v>
      </c>
      <c r="M613">
        <v>0.7</v>
      </c>
      <c r="N613">
        <v>0.1</v>
      </c>
      <c r="O613">
        <v>0</v>
      </c>
      <c r="P613" t="str">
        <f>Rushing[[#This Row],[Player]]&amp;Rushing[[#This Row],[Season]]</f>
        <v>Chigoziem Okonkwo2022</v>
      </c>
    </row>
    <row r="614" spans="1:16">
      <c r="A614">
        <v>2022</v>
      </c>
      <c r="B614" t="s">
        <v>358</v>
      </c>
      <c r="C614" t="s">
        <v>16</v>
      </c>
      <c r="D614">
        <v>25</v>
      </c>
      <c r="E614" t="s">
        <v>91</v>
      </c>
      <c r="F614">
        <v>17</v>
      </c>
      <c r="G614">
        <v>9</v>
      </c>
      <c r="H614">
        <v>3</v>
      </c>
      <c r="I614">
        <v>6</v>
      </c>
      <c r="J614">
        <v>0</v>
      </c>
      <c r="K614">
        <v>2</v>
      </c>
      <c r="L614">
        <v>5</v>
      </c>
      <c r="M614">
        <v>2</v>
      </c>
      <c r="N614">
        <v>0.4</v>
      </c>
      <c r="O614">
        <v>1</v>
      </c>
      <c r="P614" t="str">
        <f>Rushing[[#This Row],[Player]]&amp;Rushing[[#This Row],[Season]]</f>
        <v>K.J. Osborn2022</v>
      </c>
    </row>
    <row r="615" spans="1:16">
      <c r="A615">
        <v>2022</v>
      </c>
      <c r="B615" t="s">
        <v>359</v>
      </c>
      <c r="C615" t="s">
        <v>40</v>
      </c>
      <c r="D615">
        <v>26</v>
      </c>
      <c r="E615" t="s">
        <v>109</v>
      </c>
      <c r="F615">
        <v>4</v>
      </c>
      <c r="G615">
        <v>0</v>
      </c>
      <c r="H615">
        <v>3</v>
      </c>
      <c r="I615">
        <v>4</v>
      </c>
      <c r="J615">
        <v>0</v>
      </c>
      <c r="K615">
        <v>0</v>
      </c>
      <c r="L615">
        <v>4</v>
      </c>
      <c r="M615">
        <v>1.3</v>
      </c>
      <c r="N615">
        <v>1</v>
      </c>
      <c r="O615">
        <v>0</v>
      </c>
      <c r="P615" t="str">
        <f>Rushing[[#This Row],[Player]]&amp;Rushing[[#This Row],[Season]]</f>
        <v>Devine Ozigbo2022</v>
      </c>
    </row>
    <row r="616" spans="1:16">
      <c r="A616">
        <v>2022</v>
      </c>
      <c r="B616" t="s">
        <v>704</v>
      </c>
      <c r="C616" t="s">
        <v>25</v>
      </c>
      <c r="D616">
        <v>21</v>
      </c>
      <c r="E616" t="s">
        <v>91</v>
      </c>
      <c r="F616">
        <v>17</v>
      </c>
      <c r="G616">
        <v>12</v>
      </c>
      <c r="H616">
        <v>3</v>
      </c>
      <c r="I616">
        <v>24</v>
      </c>
      <c r="J616">
        <v>1</v>
      </c>
      <c r="K616">
        <v>2</v>
      </c>
      <c r="L616">
        <v>22</v>
      </c>
      <c r="M616">
        <v>8</v>
      </c>
      <c r="N616">
        <v>1.4</v>
      </c>
      <c r="O616">
        <v>0</v>
      </c>
      <c r="P616" t="str">
        <f>Rushing[[#This Row],[Player]]&amp;Rushing[[#This Row],[Season]]</f>
        <v>George Pickens2022</v>
      </c>
    </row>
    <row r="617" spans="1:16">
      <c r="A617">
        <v>2022</v>
      </c>
      <c r="B617" t="s">
        <v>267</v>
      </c>
      <c r="C617" t="s">
        <v>31</v>
      </c>
      <c r="D617">
        <v>25</v>
      </c>
      <c r="E617" t="s">
        <v>91</v>
      </c>
      <c r="F617">
        <v>16</v>
      </c>
      <c r="G617">
        <v>16</v>
      </c>
      <c r="H617">
        <v>3</v>
      </c>
      <c r="I617">
        <v>30</v>
      </c>
      <c r="J617">
        <v>0</v>
      </c>
      <c r="K617">
        <v>2</v>
      </c>
      <c r="L617">
        <v>19</v>
      </c>
      <c r="M617">
        <v>10</v>
      </c>
      <c r="N617">
        <v>1.9</v>
      </c>
      <c r="O617">
        <v>2</v>
      </c>
      <c r="P617" t="str">
        <f>Rushing[[#This Row],[Player]]&amp;Rushing[[#This Row],[Season]]</f>
        <v>Michael Pittman Jr.2022</v>
      </c>
    </row>
    <row r="618" spans="1:16">
      <c r="A618">
        <v>2022</v>
      </c>
      <c r="B618" t="s">
        <v>734</v>
      </c>
      <c r="C618" t="s">
        <v>959</v>
      </c>
      <c r="D618">
        <v>22</v>
      </c>
      <c r="E618" t="s">
        <v>91</v>
      </c>
      <c r="F618">
        <v>13</v>
      </c>
      <c r="G618">
        <v>9</v>
      </c>
      <c r="H618">
        <v>3</v>
      </c>
      <c r="I618">
        <v>16</v>
      </c>
      <c r="J618">
        <v>1</v>
      </c>
      <c r="K618">
        <v>1</v>
      </c>
      <c r="L618">
        <v>19</v>
      </c>
      <c r="M618">
        <v>5.3</v>
      </c>
      <c r="N618">
        <v>1.2</v>
      </c>
      <c r="O618">
        <v>0</v>
      </c>
      <c r="P618" t="str">
        <f>Rushing[[#This Row],[Player]]&amp;Rushing[[#This Row],[Season]]</f>
        <v>Tyquan Thornton2022</v>
      </c>
    </row>
    <row r="619" spans="1:16">
      <c r="A619">
        <v>2022</v>
      </c>
      <c r="B619" t="s">
        <v>863</v>
      </c>
      <c r="C619" t="s">
        <v>13</v>
      </c>
      <c r="D619">
        <v>26</v>
      </c>
      <c r="E619" t="s">
        <v>91</v>
      </c>
      <c r="F619">
        <v>17</v>
      </c>
      <c r="G619">
        <v>0</v>
      </c>
      <c r="H619">
        <v>3</v>
      </c>
      <c r="I619">
        <v>17</v>
      </c>
      <c r="J619">
        <v>0</v>
      </c>
      <c r="K619">
        <v>1</v>
      </c>
      <c r="L619">
        <v>11</v>
      </c>
      <c r="M619">
        <v>5.7</v>
      </c>
      <c r="N619">
        <v>1</v>
      </c>
      <c r="O619">
        <v>3</v>
      </c>
      <c r="P619" t="str">
        <f>Rushing[[#This Row],[Player]]&amp;Rushing[[#This Row],[Season]]</f>
        <v>KaVontae Turpin2022</v>
      </c>
    </row>
    <row r="620" spans="1:16">
      <c r="A620">
        <v>2022</v>
      </c>
      <c r="B620" t="s">
        <v>322</v>
      </c>
      <c r="C620" t="s">
        <v>47</v>
      </c>
      <c r="D620">
        <v>24</v>
      </c>
      <c r="E620" t="s">
        <v>91</v>
      </c>
      <c r="F620">
        <v>17</v>
      </c>
      <c r="G620">
        <v>17</v>
      </c>
      <c r="H620">
        <v>3</v>
      </c>
      <c r="I620">
        <v>26</v>
      </c>
      <c r="J620">
        <v>0</v>
      </c>
      <c r="K620">
        <v>0</v>
      </c>
      <c r="L620">
        <v>9</v>
      </c>
      <c r="M620">
        <v>8.6999999999999993</v>
      </c>
      <c r="N620">
        <v>1.5</v>
      </c>
      <c r="O620">
        <v>1</v>
      </c>
      <c r="P620" t="str">
        <f>Rushing[[#This Row],[Player]]&amp;Rushing[[#This Row],[Season]]</f>
        <v>Jaylen Waddle2022</v>
      </c>
    </row>
    <row r="621" spans="1:16">
      <c r="A621">
        <v>2022</v>
      </c>
      <c r="B621" t="s">
        <v>374</v>
      </c>
      <c r="C621" t="s">
        <v>37</v>
      </c>
      <c r="D621">
        <v>24</v>
      </c>
      <c r="E621" t="s">
        <v>91</v>
      </c>
      <c r="F621">
        <v>17</v>
      </c>
      <c r="G621">
        <v>8</v>
      </c>
      <c r="H621">
        <v>3</v>
      </c>
      <c r="I621">
        <v>1</v>
      </c>
      <c r="J621">
        <v>0</v>
      </c>
      <c r="K621">
        <v>0</v>
      </c>
      <c r="L621">
        <v>4</v>
      </c>
      <c r="M621">
        <v>0.3</v>
      </c>
      <c r="N621">
        <v>0.1</v>
      </c>
      <c r="O621">
        <v>1</v>
      </c>
      <c r="P621" t="str">
        <f>Rushing[[#This Row],[Player]]&amp;Rushing[[#This Row],[Season]]</f>
        <v>Quez Watkins2022</v>
      </c>
    </row>
    <row r="622" spans="1:16">
      <c r="A622">
        <v>2022</v>
      </c>
      <c r="B622" t="s">
        <v>262</v>
      </c>
      <c r="C622" t="s">
        <v>961</v>
      </c>
      <c r="D622">
        <v>24</v>
      </c>
      <c r="E622" t="s">
        <v>91</v>
      </c>
      <c r="F622">
        <v>17</v>
      </c>
      <c r="G622">
        <v>17</v>
      </c>
      <c r="H622">
        <v>2</v>
      </c>
      <c r="I622">
        <v>23</v>
      </c>
      <c r="J622">
        <v>0</v>
      </c>
      <c r="K622">
        <v>1</v>
      </c>
      <c r="L622">
        <v>16</v>
      </c>
      <c r="M622">
        <v>11.5</v>
      </c>
      <c r="N622">
        <v>1.4</v>
      </c>
      <c r="O622">
        <v>1</v>
      </c>
      <c r="P622" t="str">
        <f>Rushing[[#This Row],[Player]]&amp;Rushing[[#This Row],[Season]]</f>
        <v>Brandon Aiyuk2022</v>
      </c>
    </row>
    <row r="623" spans="1:16">
      <c r="A623">
        <v>2022</v>
      </c>
      <c r="B623" t="s">
        <v>73</v>
      </c>
      <c r="C623" t="s">
        <v>55</v>
      </c>
      <c r="D623">
        <v>28</v>
      </c>
      <c r="E623" t="s">
        <v>3</v>
      </c>
      <c r="F623">
        <v>1</v>
      </c>
      <c r="G623">
        <v>0</v>
      </c>
      <c r="H623">
        <v>2</v>
      </c>
      <c r="I623">
        <v>-2</v>
      </c>
      <c r="J623">
        <v>0</v>
      </c>
      <c r="K623">
        <v>0</v>
      </c>
      <c r="L623">
        <v>-1</v>
      </c>
      <c r="M623">
        <v>-1</v>
      </c>
      <c r="N623">
        <v>-2</v>
      </c>
      <c r="O623">
        <v>0</v>
      </c>
      <c r="P623" t="str">
        <f>Rushing[[#This Row],[Player]]&amp;Rushing[[#This Row],[Season]]</f>
        <v>Tim Boyle2022</v>
      </c>
    </row>
    <row r="624" spans="1:16">
      <c r="A624">
        <v>2022</v>
      </c>
      <c r="B624" t="s">
        <v>239</v>
      </c>
      <c r="C624" t="s">
        <v>4</v>
      </c>
      <c r="D624">
        <v>29</v>
      </c>
      <c r="E624" t="s">
        <v>91</v>
      </c>
      <c r="F624">
        <v>17</v>
      </c>
      <c r="G624">
        <v>7</v>
      </c>
      <c r="H624">
        <v>2</v>
      </c>
      <c r="I624">
        <v>-15</v>
      </c>
      <c r="J624">
        <v>0</v>
      </c>
      <c r="K624">
        <v>0</v>
      </c>
      <c r="L624">
        <v>-5</v>
      </c>
      <c r="M624">
        <v>-7.5</v>
      </c>
      <c r="N624">
        <v>-0.9</v>
      </c>
      <c r="O624">
        <v>3</v>
      </c>
      <c r="P624" t="str">
        <f>Rushing[[#This Row],[Player]]&amp;Rushing[[#This Row],[Season]]</f>
        <v>DeAndre Carter2022</v>
      </c>
    </row>
    <row r="625" spans="1:16">
      <c r="A625">
        <v>2022</v>
      </c>
      <c r="B625" t="s">
        <v>386</v>
      </c>
      <c r="C625" t="s">
        <v>53</v>
      </c>
      <c r="D625">
        <v>27</v>
      </c>
      <c r="E625" t="s">
        <v>126</v>
      </c>
      <c r="F625">
        <v>17</v>
      </c>
      <c r="G625">
        <v>16</v>
      </c>
      <c r="H625">
        <v>2</v>
      </c>
      <c r="I625">
        <v>3</v>
      </c>
      <c r="J625">
        <v>0</v>
      </c>
      <c r="K625">
        <v>2</v>
      </c>
      <c r="L625">
        <v>2</v>
      </c>
      <c r="M625">
        <v>1.5</v>
      </c>
      <c r="N625">
        <v>0.2</v>
      </c>
      <c r="O625">
        <v>2</v>
      </c>
      <c r="P625" t="str">
        <f>Rushing[[#This Row],[Player]]&amp;Rushing[[#This Row],[Season]]</f>
        <v>Tyler Conklin2022</v>
      </c>
    </row>
    <row r="626" spans="1:16">
      <c r="A626">
        <v>2022</v>
      </c>
      <c r="B626" t="s">
        <v>302</v>
      </c>
      <c r="C626" t="s">
        <v>45</v>
      </c>
      <c r="D626">
        <v>29</v>
      </c>
      <c r="E626" t="s">
        <v>91</v>
      </c>
      <c r="F626">
        <v>13</v>
      </c>
      <c r="G626">
        <v>13</v>
      </c>
      <c r="H626">
        <v>2</v>
      </c>
      <c r="I626">
        <v>7</v>
      </c>
      <c r="J626">
        <v>0</v>
      </c>
      <c r="K626">
        <v>0</v>
      </c>
      <c r="L626">
        <v>5</v>
      </c>
      <c r="M626">
        <v>3.5</v>
      </c>
      <c r="N626">
        <v>0.5</v>
      </c>
      <c r="O626">
        <v>0</v>
      </c>
      <c r="P626" t="str">
        <f>Rushing[[#This Row],[Player]]&amp;Rushing[[#This Row],[Season]]</f>
        <v>Brandin Cooks2022</v>
      </c>
    </row>
    <row r="627" spans="1:16">
      <c r="A627">
        <v>2022</v>
      </c>
      <c r="B627" t="s">
        <v>715</v>
      </c>
      <c r="C627" t="s">
        <v>33</v>
      </c>
      <c r="D627">
        <v>22</v>
      </c>
      <c r="E627" t="s">
        <v>91</v>
      </c>
      <c r="F627">
        <v>12</v>
      </c>
      <c r="G627">
        <v>10</v>
      </c>
      <c r="H627">
        <v>2</v>
      </c>
      <c r="I627">
        <v>-7</v>
      </c>
      <c r="J627">
        <v>0</v>
      </c>
      <c r="K627">
        <v>0</v>
      </c>
      <c r="L627">
        <v>3</v>
      </c>
      <c r="M627">
        <v>-3.5</v>
      </c>
      <c r="N627">
        <v>-0.6</v>
      </c>
      <c r="O627">
        <v>0</v>
      </c>
      <c r="P627" t="str">
        <f>Rushing[[#This Row],[Player]]&amp;Rushing[[#This Row],[Season]]</f>
        <v>Jahan Dotson2022</v>
      </c>
    </row>
    <row r="628" spans="1:16">
      <c r="A628">
        <v>2022</v>
      </c>
      <c r="B628" t="s">
        <v>288</v>
      </c>
      <c r="C628" t="s">
        <v>31</v>
      </c>
      <c r="D628">
        <v>25</v>
      </c>
      <c r="E628" t="s">
        <v>91</v>
      </c>
      <c r="F628">
        <v>12</v>
      </c>
      <c r="G628">
        <v>2</v>
      </c>
      <c r="H628">
        <v>2</v>
      </c>
      <c r="I628">
        <v>8</v>
      </c>
      <c r="J628">
        <v>0</v>
      </c>
      <c r="K628">
        <v>1</v>
      </c>
      <c r="L628">
        <v>5</v>
      </c>
      <c r="M628">
        <v>4</v>
      </c>
      <c r="N628">
        <v>0.7</v>
      </c>
      <c r="O628">
        <v>0</v>
      </c>
      <c r="P628" t="str">
        <f>Rushing[[#This Row],[Player]]&amp;Rushing[[#This Row],[Season]]</f>
        <v>Ashton Dulin2022</v>
      </c>
    </row>
    <row r="629" spans="1:16">
      <c r="A629">
        <v>2022</v>
      </c>
      <c r="B629" t="s">
        <v>343</v>
      </c>
      <c r="C629" t="s">
        <v>956</v>
      </c>
      <c r="D629">
        <v>28</v>
      </c>
      <c r="E629" t="s">
        <v>126</v>
      </c>
      <c r="F629">
        <v>17</v>
      </c>
      <c r="G629">
        <v>14</v>
      </c>
      <c r="H629">
        <v>2</v>
      </c>
      <c r="I629">
        <v>13</v>
      </c>
      <c r="J629">
        <v>0</v>
      </c>
      <c r="K629">
        <v>1</v>
      </c>
      <c r="L629">
        <v>13</v>
      </c>
      <c r="M629">
        <v>6.5</v>
      </c>
      <c r="N629">
        <v>0.8</v>
      </c>
      <c r="O629">
        <v>0</v>
      </c>
      <c r="P629" t="str">
        <f>Rushing[[#This Row],[Player]]&amp;Rushing[[#This Row],[Season]]</f>
        <v>Evan Engram2022</v>
      </c>
    </row>
    <row r="630" spans="1:16">
      <c r="A630">
        <v>2022</v>
      </c>
      <c r="B630" t="s">
        <v>276</v>
      </c>
      <c r="C630" t="s">
        <v>38</v>
      </c>
      <c r="D630">
        <v>25</v>
      </c>
      <c r="E630" t="s">
        <v>91</v>
      </c>
      <c r="F630">
        <v>10</v>
      </c>
      <c r="G630">
        <v>0</v>
      </c>
      <c r="H630">
        <v>2</v>
      </c>
      <c r="I630">
        <v>10</v>
      </c>
      <c r="J630">
        <v>0</v>
      </c>
      <c r="K630">
        <v>0</v>
      </c>
      <c r="L630">
        <v>6</v>
      </c>
      <c r="M630">
        <v>5</v>
      </c>
      <c r="N630">
        <v>1</v>
      </c>
      <c r="O630">
        <v>0</v>
      </c>
      <c r="P630" t="str">
        <f>Rushing[[#This Row],[Player]]&amp;Rushing[[#This Row],[Season]]</f>
        <v>D'Wayne Eskridge2022</v>
      </c>
    </row>
    <row r="631" spans="1:16">
      <c r="A631">
        <v>2022</v>
      </c>
      <c r="B631" t="s">
        <v>81</v>
      </c>
      <c r="C631" t="s">
        <v>31</v>
      </c>
      <c r="D631">
        <v>33</v>
      </c>
      <c r="E631" t="s">
        <v>3</v>
      </c>
      <c r="F631">
        <v>3</v>
      </c>
      <c r="G631">
        <v>2</v>
      </c>
      <c r="H631">
        <v>2</v>
      </c>
      <c r="I631">
        <v>8</v>
      </c>
      <c r="J631">
        <v>0</v>
      </c>
      <c r="K631">
        <v>0</v>
      </c>
      <c r="L631">
        <v>8</v>
      </c>
      <c r="M631">
        <v>4</v>
      </c>
      <c r="N631">
        <v>2.7</v>
      </c>
      <c r="O631">
        <v>0</v>
      </c>
      <c r="P631" t="str">
        <f>Rushing[[#This Row],[Player]]&amp;Rushing[[#This Row],[Season]]</f>
        <v>Nick Foles2022</v>
      </c>
    </row>
    <row r="632" spans="1:16">
      <c r="A632">
        <v>2022</v>
      </c>
      <c r="B632" t="s">
        <v>306</v>
      </c>
      <c r="C632" t="s">
        <v>38</v>
      </c>
      <c r="D632">
        <v>32</v>
      </c>
      <c r="E632" t="s">
        <v>91</v>
      </c>
      <c r="F632">
        <v>13</v>
      </c>
      <c r="G632">
        <v>2</v>
      </c>
      <c r="H632">
        <v>2</v>
      </c>
      <c r="I632">
        <v>5</v>
      </c>
      <c r="J632">
        <v>0</v>
      </c>
      <c r="K632">
        <v>0</v>
      </c>
      <c r="L632">
        <v>7</v>
      </c>
      <c r="M632">
        <v>2.5</v>
      </c>
      <c r="N632">
        <v>0.4</v>
      </c>
      <c r="O632">
        <v>0</v>
      </c>
      <c r="P632" t="str">
        <f>Rushing[[#This Row],[Player]]&amp;Rushing[[#This Row],[Season]]</f>
        <v>Marquise Goodwin2022</v>
      </c>
    </row>
    <row r="633" spans="1:16">
      <c r="A633">
        <v>2022</v>
      </c>
      <c r="B633" t="s">
        <v>506</v>
      </c>
      <c r="C633" t="s">
        <v>40</v>
      </c>
      <c r="D633">
        <v>23</v>
      </c>
      <c r="E633" t="s">
        <v>91</v>
      </c>
      <c r="F633">
        <v>7</v>
      </c>
      <c r="G633">
        <v>0</v>
      </c>
      <c r="H633">
        <v>2</v>
      </c>
      <c r="I633">
        <v>23</v>
      </c>
      <c r="J633">
        <v>0</v>
      </c>
      <c r="K633">
        <v>1</v>
      </c>
      <c r="L633">
        <v>14</v>
      </c>
      <c r="M633">
        <v>11.5</v>
      </c>
      <c r="N633">
        <v>3.3</v>
      </c>
      <c r="O633">
        <v>0</v>
      </c>
      <c r="P633" t="str">
        <f>Rushing[[#This Row],[Player]]&amp;Rushing[[#This Row],[Season]]</f>
        <v>KJ Hamler2022</v>
      </c>
    </row>
    <row r="634" spans="1:16">
      <c r="A634">
        <v>2022</v>
      </c>
      <c r="B634" t="s">
        <v>748</v>
      </c>
      <c r="C634" t="s">
        <v>25</v>
      </c>
      <c r="D634">
        <v>23</v>
      </c>
      <c r="E634" t="s">
        <v>126</v>
      </c>
      <c r="F634">
        <v>17</v>
      </c>
      <c r="G634">
        <v>0</v>
      </c>
      <c r="H634">
        <v>2</v>
      </c>
      <c r="I634">
        <v>27</v>
      </c>
      <c r="J634">
        <v>0</v>
      </c>
      <c r="K634">
        <v>2</v>
      </c>
      <c r="L634">
        <v>21</v>
      </c>
      <c r="M634">
        <v>13.5</v>
      </c>
      <c r="N634">
        <v>1.6</v>
      </c>
      <c r="O634">
        <v>0</v>
      </c>
      <c r="P634" t="str">
        <f>Rushing[[#This Row],[Player]]&amp;Rushing[[#This Row],[Season]]</f>
        <v>Connor Heyward2022</v>
      </c>
    </row>
    <row r="635" spans="1:16">
      <c r="A635">
        <v>2022</v>
      </c>
      <c r="B635" t="s">
        <v>115</v>
      </c>
      <c r="C635" t="s">
        <v>40</v>
      </c>
      <c r="D635">
        <v>25</v>
      </c>
      <c r="E635" t="s">
        <v>91</v>
      </c>
      <c r="F635">
        <v>12</v>
      </c>
      <c r="G635">
        <v>5</v>
      </c>
      <c r="H635">
        <v>2</v>
      </c>
      <c r="I635">
        <v>13</v>
      </c>
      <c r="J635">
        <v>0</v>
      </c>
      <c r="K635">
        <v>1</v>
      </c>
      <c r="L635">
        <v>13</v>
      </c>
      <c r="M635">
        <v>6.5</v>
      </c>
      <c r="N635">
        <v>1.1000000000000001</v>
      </c>
      <c r="O635">
        <v>0</v>
      </c>
      <c r="P635" t="str">
        <f>Rushing[[#This Row],[Player]]&amp;Rushing[[#This Row],[Season]]</f>
        <v>Kendall Hinton2022</v>
      </c>
    </row>
    <row r="636" spans="1:16">
      <c r="A636">
        <v>2022</v>
      </c>
      <c r="B636" t="s">
        <v>701</v>
      </c>
      <c r="C636" t="s">
        <v>51</v>
      </c>
      <c r="D636">
        <v>27</v>
      </c>
      <c r="E636" t="s">
        <v>91</v>
      </c>
      <c r="F636">
        <v>17</v>
      </c>
      <c r="G636">
        <v>4</v>
      </c>
      <c r="H636">
        <v>2</v>
      </c>
      <c r="I636">
        <v>6</v>
      </c>
      <c r="J636">
        <v>0</v>
      </c>
      <c r="K636">
        <v>0</v>
      </c>
      <c r="L636">
        <v>4</v>
      </c>
      <c r="M636">
        <v>3</v>
      </c>
      <c r="N636">
        <v>0.4</v>
      </c>
      <c r="O636">
        <v>3</v>
      </c>
      <c r="P636" t="str">
        <f>Rushing[[#This Row],[Player]]&amp;Rushing[[#This Row],[Season]]</f>
        <v>Richie James2022</v>
      </c>
    </row>
    <row r="637" spans="1:16">
      <c r="A637">
        <v>2022</v>
      </c>
      <c r="B637" t="s">
        <v>179</v>
      </c>
      <c r="C637" t="s">
        <v>15</v>
      </c>
      <c r="D637">
        <v>29</v>
      </c>
      <c r="E637" t="s">
        <v>109</v>
      </c>
      <c r="F637">
        <v>1</v>
      </c>
      <c r="G637">
        <v>0</v>
      </c>
      <c r="H637">
        <v>2</v>
      </c>
      <c r="I637">
        <v>4</v>
      </c>
      <c r="J637">
        <v>0</v>
      </c>
      <c r="K637">
        <v>1</v>
      </c>
      <c r="L637">
        <v>4</v>
      </c>
      <c r="M637">
        <v>2</v>
      </c>
      <c r="N637">
        <v>4</v>
      </c>
      <c r="O637">
        <v>0</v>
      </c>
      <c r="P637" t="str">
        <f>Rushing[[#This Row],[Player]]&amp;Rushing[[#This Row],[Season]]</f>
        <v>Duke Johnson2022</v>
      </c>
    </row>
    <row r="638" spans="1:16">
      <c r="A638">
        <v>2022</v>
      </c>
      <c r="B638" t="s">
        <v>70</v>
      </c>
      <c r="C638" t="s">
        <v>961</v>
      </c>
      <c r="D638">
        <v>36</v>
      </c>
      <c r="E638" t="s">
        <v>3</v>
      </c>
      <c r="F638">
        <v>2</v>
      </c>
      <c r="G638">
        <v>0</v>
      </c>
      <c r="H638">
        <v>2</v>
      </c>
      <c r="I638">
        <v>3</v>
      </c>
      <c r="J638">
        <v>0</v>
      </c>
      <c r="K638">
        <v>0</v>
      </c>
      <c r="L638">
        <v>4</v>
      </c>
      <c r="M638">
        <v>1.5</v>
      </c>
      <c r="N638">
        <v>1.5</v>
      </c>
      <c r="O638">
        <v>0</v>
      </c>
      <c r="P638" t="str">
        <f>Rushing[[#This Row],[Player]]&amp;Rushing[[#This Row],[Season]]</f>
        <v>Josh Johnson2022</v>
      </c>
    </row>
    <row r="639" spans="1:16">
      <c r="A639">
        <v>2022</v>
      </c>
      <c r="B639" t="s">
        <v>860</v>
      </c>
      <c r="C639" t="s">
        <v>957</v>
      </c>
      <c r="D639">
        <v>33</v>
      </c>
      <c r="E639" t="s">
        <v>126</v>
      </c>
      <c r="F639">
        <v>17</v>
      </c>
      <c r="G639">
        <v>17</v>
      </c>
      <c r="H639">
        <v>2</v>
      </c>
      <c r="I639">
        <v>5</v>
      </c>
      <c r="J639">
        <v>0</v>
      </c>
      <c r="K639">
        <v>1</v>
      </c>
      <c r="L639">
        <v>4</v>
      </c>
      <c r="M639">
        <v>2.5</v>
      </c>
      <c r="N639">
        <v>0.3</v>
      </c>
      <c r="O639">
        <v>1</v>
      </c>
      <c r="P639" t="str">
        <f>Rushing[[#This Row],[Player]]&amp;Rushing[[#This Row],[Season]]</f>
        <v>Travis Kelce2022</v>
      </c>
    </row>
    <row r="640" spans="1:16">
      <c r="A640">
        <v>2022</v>
      </c>
      <c r="B640" t="s">
        <v>348</v>
      </c>
      <c r="C640" t="s">
        <v>55</v>
      </c>
      <c r="D640">
        <v>23</v>
      </c>
      <c r="E640" t="s">
        <v>126</v>
      </c>
      <c r="F640">
        <v>17</v>
      </c>
      <c r="G640">
        <v>17</v>
      </c>
      <c r="H640">
        <v>2</v>
      </c>
      <c r="I640">
        <v>9</v>
      </c>
      <c r="J640">
        <v>0</v>
      </c>
      <c r="K640">
        <v>1</v>
      </c>
      <c r="L640">
        <v>8</v>
      </c>
      <c r="M640">
        <v>4.5</v>
      </c>
      <c r="N640">
        <v>0.5</v>
      </c>
      <c r="O640">
        <v>1</v>
      </c>
      <c r="P640" t="str">
        <f>Rushing[[#This Row],[Player]]&amp;Rushing[[#This Row],[Season]]</f>
        <v>Cole Kmet2022</v>
      </c>
    </row>
    <row r="641" spans="1:16">
      <c r="A641">
        <v>2022</v>
      </c>
      <c r="B641" t="s">
        <v>291</v>
      </c>
      <c r="C641" t="s">
        <v>955</v>
      </c>
      <c r="D641">
        <v>27</v>
      </c>
      <c r="E641" t="s">
        <v>91</v>
      </c>
      <c r="F641">
        <v>15</v>
      </c>
      <c r="G641">
        <v>15</v>
      </c>
      <c r="H641">
        <v>2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 t="str">
        <f>Rushing[[#This Row],[Player]]&amp;Rushing[[#This Row],[Season]]</f>
        <v>Allen Lazard2022</v>
      </c>
    </row>
    <row r="642" spans="1:16">
      <c r="A642">
        <v>2022</v>
      </c>
      <c r="B642" t="s">
        <v>96</v>
      </c>
      <c r="C642" t="s">
        <v>959</v>
      </c>
      <c r="D642">
        <v>26</v>
      </c>
      <c r="E642" t="s">
        <v>91</v>
      </c>
      <c r="F642">
        <v>14</v>
      </c>
      <c r="G642">
        <v>13</v>
      </c>
      <c r="H642">
        <v>2</v>
      </c>
      <c r="I642">
        <v>-11</v>
      </c>
      <c r="J642">
        <v>0</v>
      </c>
      <c r="K642">
        <v>2</v>
      </c>
      <c r="L642">
        <v>7</v>
      </c>
      <c r="M642">
        <v>-5.5</v>
      </c>
      <c r="N642">
        <v>-0.8</v>
      </c>
      <c r="O642">
        <v>2</v>
      </c>
      <c r="P642" t="str">
        <f>Rushing[[#This Row],[Player]]&amp;Rushing[[#This Row],[Season]]</f>
        <v>Jakobi Meyers2022</v>
      </c>
    </row>
    <row r="643" spans="1:16">
      <c r="A643">
        <v>2022</v>
      </c>
      <c r="B643" t="s">
        <v>230</v>
      </c>
      <c r="C643" t="s">
        <v>959</v>
      </c>
      <c r="D643">
        <v>29</v>
      </c>
      <c r="E643" t="s">
        <v>91</v>
      </c>
      <c r="F643">
        <v>1</v>
      </c>
      <c r="G643">
        <v>0</v>
      </c>
      <c r="H643">
        <v>2</v>
      </c>
      <c r="I643">
        <v>-2</v>
      </c>
      <c r="J643">
        <v>0</v>
      </c>
      <c r="K643">
        <v>0</v>
      </c>
      <c r="L643">
        <v>0</v>
      </c>
      <c r="M643">
        <v>-1</v>
      </c>
      <c r="N643">
        <v>-2</v>
      </c>
      <c r="O643">
        <v>0</v>
      </c>
      <c r="P643" t="str">
        <f>Rushing[[#This Row],[Player]]&amp;Rushing[[#This Row],[Season]]</f>
        <v>Ty Montgomery2022</v>
      </c>
    </row>
    <row r="644" spans="1:16">
      <c r="A644">
        <v>2022</v>
      </c>
      <c r="B644" t="s">
        <v>356</v>
      </c>
      <c r="C644" t="s">
        <v>42</v>
      </c>
      <c r="D644">
        <v>26</v>
      </c>
      <c r="E644" t="s">
        <v>126</v>
      </c>
      <c r="F644">
        <v>14</v>
      </c>
      <c r="G644">
        <v>14</v>
      </c>
      <c r="H644">
        <v>2</v>
      </c>
      <c r="I644">
        <v>-8</v>
      </c>
      <c r="J644">
        <v>0</v>
      </c>
      <c r="K644">
        <v>0</v>
      </c>
      <c r="L644">
        <v>-2</v>
      </c>
      <c r="M644">
        <v>-4</v>
      </c>
      <c r="N644">
        <v>-0.6</v>
      </c>
      <c r="O644">
        <v>1</v>
      </c>
      <c r="P644" t="str">
        <f>Rushing[[#This Row],[Player]]&amp;Rushing[[#This Row],[Season]]</f>
        <v>David Njoku2022</v>
      </c>
    </row>
    <row r="645" spans="1:16">
      <c r="A645">
        <v>2022</v>
      </c>
      <c r="B645" t="s">
        <v>361</v>
      </c>
      <c r="C645" t="s">
        <v>608</v>
      </c>
      <c r="D645">
        <v>29</v>
      </c>
      <c r="E645" t="s">
        <v>91</v>
      </c>
      <c r="F645">
        <v>11</v>
      </c>
      <c r="G645">
        <v>3</v>
      </c>
      <c r="H645">
        <v>2</v>
      </c>
      <c r="I645">
        <v>-7</v>
      </c>
      <c r="J645">
        <v>0</v>
      </c>
      <c r="K645">
        <v>0</v>
      </c>
      <c r="L645">
        <v>0</v>
      </c>
      <c r="M645">
        <v>-3.5</v>
      </c>
      <c r="N645">
        <v>-0.6</v>
      </c>
      <c r="O645">
        <v>2</v>
      </c>
      <c r="P645" t="str">
        <f>Rushing[[#This Row],[Player]]&amp;Rushing[[#This Row],[Season]]</f>
        <v>Breshad Perriman2022</v>
      </c>
    </row>
    <row r="646" spans="1:16">
      <c r="A646">
        <v>2022</v>
      </c>
      <c r="B646" t="s">
        <v>319</v>
      </c>
      <c r="C646" t="s">
        <v>55</v>
      </c>
      <c r="D646">
        <v>28</v>
      </c>
      <c r="E646" t="s">
        <v>3</v>
      </c>
      <c r="F646">
        <v>3</v>
      </c>
      <c r="G646">
        <v>1</v>
      </c>
      <c r="H646">
        <v>2</v>
      </c>
      <c r="I646">
        <v>7</v>
      </c>
      <c r="J646">
        <v>0</v>
      </c>
      <c r="K646">
        <v>0</v>
      </c>
      <c r="L646">
        <v>6</v>
      </c>
      <c r="M646">
        <v>3.5</v>
      </c>
      <c r="N646">
        <v>2.2999999999999998</v>
      </c>
      <c r="O646">
        <v>0</v>
      </c>
      <c r="P646" t="str">
        <f>Rushing[[#This Row],[Player]]&amp;Rushing[[#This Row],[Season]]</f>
        <v>Nathan Peterman2022</v>
      </c>
    </row>
    <row r="647" spans="1:16">
      <c r="A647">
        <v>2022</v>
      </c>
      <c r="B647" t="s">
        <v>105</v>
      </c>
      <c r="C647" t="s">
        <v>55</v>
      </c>
      <c r="D647">
        <v>27</v>
      </c>
      <c r="E647" t="s">
        <v>91</v>
      </c>
      <c r="F647">
        <v>17</v>
      </c>
      <c r="G647">
        <v>7</v>
      </c>
      <c r="H647">
        <v>2</v>
      </c>
      <c r="I647">
        <v>37</v>
      </c>
      <c r="J647">
        <v>0</v>
      </c>
      <c r="K647">
        <v>2</v>
      </c>
      <c r="L647">
        <v>29</v>
      </c>
      <c r="M647">
        <v>18.5</v>
      </c>
      <c r="N647">
        <v>2.2000000000000002</v>
      </c>
      <c r="O647">
        <v>1</v>
      </c>
      <c r="P647" t="str">
        <f>Rushing[[#This Row],[Player]]&amp;Rushing[[#This Row],[Season]]</f>
        <v>Dante Pettis2022</v>
      </c>
    </row>
    <row r="648" spans="1:16">
      <c r="A648">
        <v>2022</v>
      </c>
      <c r="B648" t="s">
        <v>732</v>
      </c>
      <c r="C648" t="s">
        <v>51</v>
      </c>
      <c r="D648">
        <v>21</v>
      </c>
      <c r="E648" t="s">
        <v>91</v>
      </c>
      <c r="F648">
        <v>6</v>
      </c>
      <c r="G648">
        <v>3</v>
      </c>
      <c r="H648">
        <v>2</v>
      </c>
      <c r="I648">
        <v>-1</v>
      </c>
      <c r="J648">
        <v>0</v>
      </c>
      <c r="K648">
        <v>0</v>
      </c>
      <c r="L648">
        <v>4</v>
      </c>
      <c r="M648">
        <v>-0.5</v>
      </c>
      <c r="N648">
        <v>-0.2</v>
      </c>
      <c r="O648">
        <v>0</v>
      </c>
      <c r="P648" t="str">
        <f>Rushing[[#This Row],[Player]]&amp;Rushing[[#This Row],[Season]]</f>
        <v>Wan'Dale Robinson2022</v>
      </c>
    </row>
    <row r="649" spans="1:16">
      <c r="A649">
        <v>2022</v>
      </c>
      <c r="B649" t="s">
        <v>363</v>
      </c>
      <c r="C649" t="s">
        <v>71</v>
      </c>
      <c r="D649">
        <v>23</v>
      </c>
      <c r="E649" t="s">
        <v>91</v>
      </c>
      <c r="F649">
        <v>16</v>
      </c>
      <c r="G649">
        <v>1</v>
      </c>
      <c r="H649">
        <v>2</v>
      </c>
      <c r="I649">
        <v>7</v>
      </c>
      <c r="J649">
        <v>0</v>
      </c>
      <c r="K649">
        <v>0</v>
      </c>
      <c r="L649">
        <v>4</v>
      </c>
      <c r="M649">
        <v>3.5</v>
      </c>
      <c r="N649">
        <v>0.4</v>
      </c>
      <c r="O649">
        <v>6</v>
      </c>
      <c r="P649" t="str">
        <f>Rushing[[#This Row],[Player]]&amp;Rushing[[#This Row],[Season]]</f>
        <v>Amari Rodgers2022</v>
      </c>
    </row>
    <row r="650" spans="1:16">
      <c r="A650">
        <v>2022</v>
      </c>
      <c r="B650" t="s">
        <v>774</v>
      </c>
      <c r="C650" t="s">
        <v>33</v>
      </c>
      <c r="D650">
        <v>25</v>
      </c>
      <c r="E650" t="s">
        <v>126</v>
      </c>
      <c r="F650">
        <v>11</v>
      </c>
      <c r="G650">
        <v>3</v>
      </c>
      <c r="H650">
        <v>2</v>
      </c>
      <c r="I650">
        <v>26</v>
      </c>
      <c r="J650">
        <v>0</v>
      </c>
      <c r="K650">
        <v>1</v>
      </c>
      <c r="L650">
        <v>24</v>
      </c>
      <c r="M650">
        <v>13</v>
      </c>
      <c r="N650">
        <v>2.4</v>
      </c>
      <c r="O650">
        <v>0</v>
      </c>
      <c r="P650" t="str">
        <f>Rushing[[#This Row],[Player]]&amp;Rushing[[#This Row],[Season]]</f>
        <v>Armani Rogers2022</v>
      </c>
    </row>
    <row r="651" spans="1:16">
      <c r="A651">
        <v>2022</v>
      </c>
      <c r="B651" t="s">
        <v>201</v>
      </c>
      <c r="C651" t="s">
        <v>37</v>
      </c>
      <c r="D651">
        <v>23</v>
      </c>
      <c r="E651" t="s">
        <v>109</v>
      </c>
      <c r="F651">
        <v>2</v>
      </c>
      <c r="G651">
        <v>0</v>
      </c>
      <c r="H651">
        <v>2</v>
      </c>
      <c r="I651">
        <v>19</v>
      </c>
      <c r="J651">
        <v>0</v>
      </c>
      <c r="K651">
        <v>2</v>
      </c>
      <c r="L651">
        <v>14</v>
      </c>
      <c r="M651">
        <v>9.5</v>
      </c>
      <c r="N651">
        <v>9.5</v>
      </c>
      <c r="O651">
        <v>0</v>
      </c>
      <c r="P651" t="str">
        <f>Rushing[[#This Row],[Player]]&amp;Rushing[[#This Row],[Season]]</f>
        <v>Trey Sermon2022</v>
      </c>
    </row>
    <row r="652" spans="1:16">
      <c r="A652">
        <v>2022</v>
      </c>
      <c r="B652" t="s">
        <v>321</v>
      </c>
      <c r="C652" t="s">
        <v>47</v>
      </c>
      <c r="D652">
        <v>27</v>
      </c>
      <c r="E652" t="s">
        <v>126</v>
      </c>
      <c r="F652">
        <v>16</v>
      </c>
      <c r="G652">
        <v>15</v>
      </c>
      <c r="H652">
        <v>2</v>
      </c>
      <c r="I652">
        <v>1</v>
      </c>
      <c r="J652">
        <v>1</v>
      </c>
      <c r="K652">
        <v>1</v>
      </c>
      <c r="L652">
        <v>1</v>
      </c>
      <c r="M652">
        <v>0.5</v>
      </c>
      <c r="N652">
        <v>0.1</v>
      </c>
      <c r="O652">
        <v>0</v>
      </c>
      <c r="P652" t="str">
        <f>Rushing[[#This Row],[Player]]&amp;Rushing[[#This Row],[Season]]</f>
        <v>Durham Smythe2022</v>
      </c>
    </row>
    <row r="653" spans="1:16">
      <c r="A653">
        <v>2022</v>
      </c>
      <c r="B653" t="s">
        <v>775</v>
      </c>
      <c r="C653" t="s">
        <v>608</v>
      </c>
      <c r="D653">
        <v>23</v>
      </c>
      <c r="E653" t="s">
        <v>91</v>
      </c>
      <c r="F653">
        <v>5</v>
      </c>
      <c r="G653">
        <v>1</v>
      </c>
      <c r="H653">
        <v>2</v>
      </c>
      <c r="I653">
        <v>26</v>
      </c>
      <c r="J653">
        <v>0</v>
      </c>
      <c r="K653">
        <v>1</v>
      </c>
      <c r="L653">
        <v>17</v>
      </c>
      <c r="M653">
        <v>13</v>
      </c>
      <c r="N653">
        <v>5.2</v>
      </c>
      <c r="O653">
        <v>1</v>
      </c>
      <c r="P653" t="str">
        <f>Rushing[[#This Row],[Player]]&amp;Rushing[[#This Row],[Season]]</f>
        <v>Deven Thompkins2022</v>
      </c>
    </row>
    <row r="654" spans="1:16">
      <c r="A654">
        <v>2022</v>
      </c>
      <c r="B654" t="s">
        <v>202</v>
      </c>
      <c r="C654" t="s">
        <v>19</v>
      </c>
      <c r="D654">
        <v>30</v>
      </c>
      <c r="E654" t="s">
        <v>109</v>
      </c>
      <c r="F654">
        <v>1</v>
      </c>
      <c r="G654">
        <v>1</v>
      </c>
      <c r="H654">
        <v>2</v>
      </c>
      <c r="I654">
        <v>2</v>
      </c>
      <c r="J654">
        <v>0</v>
      </c>
      <c r="K654">
        <v>0</v>
      </c>
      <c r="L654">
        <v>2</v>
      </c>
      <c r="M654">
        <v>1</v>
      </c>
      <c r="N654">
        <v>2</v>
      </c>
      <c r="O654">
        <v>0</v>
      </c>
      <c r="P654" t="str">
        <f>Rushing[[#This Row],[Player]]&amp;Rushing[[#This Row],[Season]]</f>
        <v>Damien Williams2022</v>
      </c>
    </row>
    <row r="655" spans="1:16">
      <c r="A655">
        <v>2022</v>
      </c>
      <c r="B655" t="s">
        <v>377</v>
      </c>
      <c r="C655" t="s">
        <v>19</v>
      </c>
      <c r="D655">
        <v>25</v>
      </c>
      <c r="E655" t="s">
        <v>91</v>
      </c>
      <c r="F655">
        <v>17</v>
      </c>
      <c r="G655">
        <v>13</v>
      </c>
      <c r="H655">
        <v>2</v>
      </c>
      <c r="I655">
        <v>7</v>
      </c>
      <c r="J655">
        <v>0</v>
      </c>
      <c r="K655">
        <v>1</v>
      </c>
      <c r="L655">
        <v>13</v>
      </c>
      <c r="M655">
        <v>3.5</v>
      </c>
      <c r="N655">
        <v>0.4</v>
      </c>
      <c r="O655">
        <v>1</v>
      </c>
      <c r="P655" t="str">
        <f>Rushing[[#This Row],[Player]]&amp;Rushing[[#This Row],[Season]]</f>
        <v>Olamide Zaccheaus2022</v>
      </c>
    </row>
    <row r="656" spans="1:16">
      <c r="A656">
        <v>2022</v>
      </c>
      <c r="B656" t="s">
        <v>699</v>
      </c>
      <c r="C656" t="s">
        <v>4</v>
      </c>
      <c r="D656">
        <v>30</v>
      </c>
      <c r="E656" t="s">
        <v>91</v>
      </c>
      <c r="F656">
        <v>10</v>
      </c>
      <c r="G656">
        <v>10</v>
      </c>
      <c r="H656">
        <v>1</v>
      </c>
      <c r="I656">
        <v>8</v>
      </c>
      <c r="J656">
        <v>0</v>
      </c>
      <c r="K656">
        <v>1</v>
      </c>
      <c r="L656">
        <v>8</v>
      </c>
      <c r="M656">
        <v>8</v>
      </c>
      <c r="N656">
        <v>0.8</v>
      </c>
      <c r="O656">
        <v>1</v>
      </c>
      <c r="P656" t="str">
        <f>Rushing[[#This Row],[Player]]&amp;Rushing[[#This Row],[Season]]</f>
        <v>Keenan Allen2022</v>
      </c>
    </row>
    <row r="657" spans="1:16">
      <c r="A657">
        <v>2022</v>
      </c>
      <c r="B657" t="s">
        <v>803</v>
      </c>
      <c r="C657" t="s">
        <v>40</v>
      </c>
      <c r="D657">
        <v>22</v>
      </c>
      <c r="E657" t="s">
        <v>109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tr">
        <f>Rushing[[#This Row],[Player]]&amp;Rushing[[#This Row],[Season]]</f>
        <v>Tyler Badie2022</v>
      </c>
    </row>
    <row r="658" spans="1:16">
      <c r="A658">
        <v>2022</v>
      </c>
      <c r="B658" t="s">
        <v>720</v>
      </c>
      <c r="C658" t="s">
        <v>51</v>
      </c>
      <c r="D658">
        <v>22</v>
      </c>
      <c r="E658" t="s">
        <v>126</v>
      </c>
      <c r="F658">
        <v>12</v>
      </c>
      <c r="G658">
        <v>11</v>
      </c>
      <c r="H658">
        <v>1</v>
      </c>
      <c r="I658">
        <v>2</v>
      </c>
      <c r="J658">
        <v>1</v>
      </c>
      <c r="K658">
        <v>1</v>
      </c>
      <c r="L658">
        <v>2</v>
      </c>
      <c r="M658">
        <v>2</v>
      </c>
      <c r="N658">
        <v>0.2</v>
      </c>
      <c r="O658">
        <v>1</v>
      </c>
      <c r="P658" t="str">
        <f>Rushing[[#This Row],[Player]]&amp;Rushing[[#This Row],[Season]]</f>
        <v>Daniel Bellinger2022</v>
      </c>
    </row>
    <row r="659" spans="1:16">
      <c r="A659">
        <v>2022</v>
      </c>
      <c r="B659" t="s">
        <v>332</v>
      </c>
      <c r="C659" t="s">
        <v>33</v>
      </c>
      <c r="D659">
        <v>23</v>
      </c>
      <c r="E659" t="s">
        <v>91</v>
      </c>
      <c r="F659">
        <v>15</v>
      </c>
      <c r="G659">
        <v>0</v>
      </c>
      <c r="H659">
        <v>1</v>
      </c>
      <c r="I659">
        <v>15</v>
      </c>
      <c r="J659">
        <v>0</v>
      </c>
      <c r="K659">
        <v>1</v>
      </c>
      <c r="L659">
        <v>15</v>
      </c>
      <c r="M659">
        <v>15</v>
      </c>
      <c r="N659">
        <v>1</v>
      </c>
      <c r="O659">
        <v>0</v>
      </c>
      <c r="P659" t="str">
        <f>Rushing[[#This Row],[Player]]&amp;Rushing[[#This Row],[Season]]</f>
        <v>Dyami Brown2022</v>
      </c>
    </row>
    <row r="660" spans="1:16">
      <c r="A660">
        <v>2022</v>
      </c>
      <c r="B660" t="s">
        <v>333</v>
      </c>
      <c r="C660" t="s">
        <v>23</v>
      </c>
      <c r="D660">
        <v>25</v>
      </c>
      <c r="E660" t="s">
        <v>91</v>
      </c>
      <c r="F660">
        <v>12</v>
      </c>
      <c r="G660">
        <v>10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0.1</v>
      </c>
      <c r="O660">
        <v>1</v>
      </c>
      <c r="P660" t="str">
        <f>Rushing[[#This Row],[Player]]&amp;Rushing[[#This Row],[Season]]</f>
        <v>Marquise Brown2022</v>
      </c>
    </row>
    <row r="661" spans="1:16">
      <c r="A661">
        <v>2022</v>
      </c>
      <c r="B661" t="s">
        <v>446</v>
      </c>
      <c r="C661" t="s">
        <v>42</v>
      </c>
      <c r="D661">
        <v>24</v>
      </c>
      <c r="E661" t="s">
        <v>126</v>
      </c>
      <c r="F661">
        <v>17</v>
      </c>
      <c r="G661">
        <v>9</v>
      </c>
      <c r="H661">
        <v>1</v>
      </c>
      <c r="I661">
        <v>8</v>
      </c>
      <c r="J661">
        <v>0</v>
      </c>
      <c r="K661">
        <v>1</v>
      </c>
      <c r="L661">
        <v>8</v>
      </c>
      <c r="M661">
        <v>8</v>
      </c>
      <c r="N661">
        <v>0.5</v>
      </c>
      <c r="O661">
        <v>0</v>
      </c>
      <c r="P661" t="str">
        <f>Rushing[[#This Row],[Player]]&amp;Rushing[[#This Row],[Season]]</f>
        <v>Harrison Bryant2022</v>
      </c>
    </row>
    <row r="662" spans="1:16">
      <c r="A662">
        <v>2022</v>
      </c>
      <c r="B662" t="s">
        <v>303</v>
      </c>
      <c r="C662" t="s">
        <v>4</v>
      </c>
      <c r="D662">
        <v>36</v>
      </c>
      <c r="E662" t="s">
        <v>3</v>
      </c>
      <c r="F662">
        <v>4</v>
      </c>
      <c r="G662">
        <v>0</v>
      </c>
      <c r="H662">
        <v>1</v>
      </c>
      <c r="I662">
        <v>4</v>
      </c>
      <c r="J662">
        <v>0</v>
      </c>
      <c r="K662">
        <v>0</v>
      </c>
      <c r="L662">
        <v>4</v>
      </c>
      <c r="M662">
        <v>4</v>
      </c>
      <c r="N662">
        <v>1</v>
      </c>
      <c r="O662">
        <v>0</v>
      </c>
      <c r="P662" t="str">
        <f>Rushing[[#This Row],[Player]]&amp;Rushing[[#This Row],[Season]]</f>
        <v>Chase Daniel2022</v>
      </c>
    </row>
    <row r="663" spans="1:16">
      <c r="A663">
        <v>2022</v>
      </c>
      <c r="B663" t="s">
        <v>338</v>
      </c>
      <c r="C663" t="s">
        <v>71</v>
      </c>
      <c r="D663">
        <v>23</v>
      </c>
      <c r="E663" t="s">
        <v>91</v>
      </c>
      <c r="F663">
        <v>14</v>
      </c>
      <c r="G663">
        <v>0</v>
      </c>
      <c r="H663">
        <v>1</v>
      </c>
      <c r="I663">
        <v>2</v>
      </c>
      <c r="J663">
        <v>0</v>
      </c>
      <c r="K663">
        <v>0</v>
      </c>
      <c r="L663">
        <v>2</v>
      </c>
      <c r="M663">
        <v>2</v>
      </c>
      <c r="N663">
        <v>0.1</v>
      </c>
      <c r="O663">
        <v>0</v>
      </c>
      <c r="P663" t="str">
        <f>Rushing[[#This Row],[Player]]&amp;Rushing[[#This Row],[Season]]</f>
        <v>Jaelon Darden2022</v>
      </c>
    </row>
    <row r="664" spans="1:16">
      <c r="A664">
        <v>2022</v>
      </c>
      <c r="B664" t="s">
        <v>864</v>
      </c>
      <c r="C664" t="s">
        <v>15</v>
      </c>
      <c r="D664">
        <v>29</v>
      </c>
      <c r="E664" t="s">
        <v>91</v>
      </c>
      <c r="F664">
        <v>16</v>
      </c>
      <c r="G664">
        <v>16</v>
      </c>
      <c r="H664">
        <v>1</v>
      </c>
      <c r="I664">
        <v>-3</v>
      </c>
      <c r="J664">
        <v>0</v>
      </c>
      <c r="K664">
        <v>0</v>
      </c>
      <c r="L664">
        <v>-3</v>
      </c>
      <c r="M664">
        <v>-3</v>
      </c>
      <c r="N664">
        <v>-0.2</v>
      </c>
      <c r="O664">
        <v>1</v>
      </c>
      <c r="P664" t="str">
        <f>Rushing[[#This Row],[Player]]&amp;Rushing[[#This Row],[Season]]</f>
        <v>Stefon Diggs2022</v>
      </c>
    </row>
    <row r="665" spans="1:16">
      <c r="A665">
        <v>2022</v>
      </c>
      <c r="B665" t="s">
        <v>707</v>
      </c>
      <c r="C665" t="s">
        <v>955</v>
      </c>
      <c r="D665">
        <v>22</v>
      </c>
      <c r="E665" t="s">
        <v>91</v>
      </c>
      <c r="F665">
        <v>13</v>
      </c>
      <c r="G665">
        <v>7</v>
      </c>
      <c r="H665">
        <v>1</v>
      </c>
      <c r="I665">
        <v>11</v>
      </c>
      <c r="J665">
        <v>0</v>
      </c>
      <c r="K665">
        <v>1</v>
      </c>
      <c r="L665">
        <v>11</v>
      </c>
      <c r="M665">
        <v>11</v>
      </c>
      <c r="N665">
        <v>0.8</v>
      </c>
      <c r="O665">
        <v>2</v>
      </c>
      <c r="P665" t="str">
        <f>Rushing[[#This Row],[Player]]&amp;Rushing[[#This Row],[Season]]</f>
        <v>Romeo Doubs2022</v>
      </c>
    </row>
    <row r="666" spans="1:16">
      <c r="A666">
        <v>2022</v>
      </c>
      <c r="B666" t="s">
        <v>290</v>
      </c>
      <c r="C666" t="s">
        <v>4</v>
      </c>
      <c r="D666">
        <v>28</v>
      </c>
      <c r="E666" t="s">
        <v>126</v>
      </c>
      <c r="F666">
        <v>16</v>
      </c>
      <c r="G666">
        <v>11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tr">
        <f>Rushing[[#This Row],[Player]]&amp;Rushing[[#This Row],[Season]]</f>
        <v>Gerald Everett2022</v>
      </c>
    </row>
    <row r="667" spans="1:16">
      <c r="A667">
        <v>2022</v>
      </c>
      <c r="B667" t="s">
        <v>254</v>
      </c>
      <c r="C667" t="s">
        <v>42</v>
      </c>
      <c r="D667">
        <v>24</v>
      </c>
      <c r="E667" t="s">
        <v>109</v>
      </c>
      <c r="F667">
        <v>8</v>
      </c>
      <c r="G667">
        <v>2</v>
      </c>
      <c r="H667">
        <v>1</v>
      </c>
      <c r="I667">
        <v>-4</v>
      </c>
      <c r="J667">
        <v>0</v>
      </c>
      <c r="K667">
        <v>0</v>
      </c>
      <c r="L667">
        <v>-4</v>
      </c>
      <c r="M667">
        <v>-4</v>
      </c>
      <c r="N667">
        <v>-0.5</v>
      </c>
      <c r="O667">
        <v>1</v>
      </c>
      <c r="P667" t="str">
        <f>Rushing[[#This Row],[Player]]&amp;Rushing[[#This Row],[Season]]</f>
        <v>Demetric Felton2022</v>
      </c>
    </row>
    <row r="668" spans="1:16">
      <c r="A668">
        <v>2022</v>
      </c>
      <c r="B668" t="s">
        <v>124</v>
      </c>
      <c r="C668" t="s">
        <v>19</v>
      </c>
      <c r="D668">
        <v>25</v>
      </c>
      <c r="E668" t="s">
        <v>126</v>
      </c>
      <c r="F668">
        <v>11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tr">
        <f>Rushing[[#This Row],[Player]]&amp;Rushing[[#This Row],[Season]]</f>
        <v>Feleipe Franks2022</v>
      </c>
    </row>
    <row r="669" spans="1:16">
      <c r="A669">
        <v>2022</v>
      </c>
      <c r="B669" t="s">
        <v>477</v>
      </c>
      <c r="C669" t="s">
        <v>31</v>
      </c>
      <c r="D669">
        <v>24</v>
      </c>
      <c r="E669" t="s">
        <v>126</v>
      </c>
      <c r="F669">
        <v>13</v>
      </c>
      <c r="G669">
        <v>4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 t="str">
        <f>Rushing[[#This Row],[Player]]&amp;Rushing[[#This Row],[Season]]</f>
        <v>Kylen Granson2022</v>
      </c>
    </row>
    <row r="670" spans="1:16">
      <c r="A670">
        <v>2022</v>
      </c>
      <c r="B670" t="s">
        <v>807</v>
      </c>
      <c r="C670" t="s">
        <v>961</v>
      </c>
      <c r="D670">
        <v>23</v>
      </c>
      <c r="E670" t="s">
        <v>91</v>
      </c>
      <c r="F670">
        <v>13</v>
      </c>
      <c r="G670">
        <v>0</v>
      </c>
      <c r="H670">
        <v>1</v>
      </c>
      <c r="I670">
        <v>9</v>
      </c>
      <c r="J670">
        <v>0</v>
      </c>
      <c r="K670">
        <v>0</v>
      </c>
      <c r="L670">
        <v>9</v>
      </c>
      <c r="M670">
        <v>9</v>
      </c>
      <c r="N670">
        <v>0.7</v>
      </c>
      <c r="O670">
        <v>0</v>
      </c>
      <c r="P670" t="str">
        <f>Rushing[[#This Row],[Player]]&amp;Rushing[[#This Row],[Season]]</f>
        <v>Danny Gray2022</v>
      </c>
    </row>
    <row r="671" spans="1:16">
      <c r="A671">
        <v>2022</v>
      </c>
      <c r="B671" t="s">
        <v>496</v>
      </c>
      <c r="C671" t="s">
        <v>957</v>
      </c>
      <c r="D671">
        <v>23</v>
      </c>
      <c r="E671" t="s">
        <v>126</v>
      </c>
      <c r="F671">
        <v>17</v>
      </c>
      <c r="G671">
        <v>8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0.1</v>
      </c>
      <c r="O671">
        <v>0</v>
      </c>
      <c r="P671" t="str">
        <f>Rushing[[#This Row],[Player]]&amp;Rushing[[#This Row],[Season]]</f>
        <v>Noah Gray2022</v>
      </c>
    </row>
    <row r="672" spans="1:16">
      <c r="A672">
        <v>2022</v>
      </c>
      <c r="B672" t="s">
        <v>751</v>
      </c>
      <c r="C672" t="s">
        <v>13</v>
      </c>
      <c r="D672">
        <v>23</v>
      </c>
      <c r="E672" t="s">
        <v>126</v>
      </c>
      <c r="F672">
        <v>17</v>
      </c>
      <c r="G672">
        <v>2</v>
      </c>
      <c r="H672">
        <v>1</v>
      </c>
      <c r="I672">
        <v>2</v>
      </c>
      <c r="J672">
        <v>1</v>
      </c>
      <c r="K672">
        <v>1</v>
      </c>
      <c r="L672">
        <v>2</v>
      </c>
      <c r="M672">
        <v>2</v>
      </c>
      <c r="N672">
        <v>0.1</v>
      </c>
      <c r="O672">
        <v>1</v>
      </c>
      <c r="P672" t="str">
        <f>Rushing[[#This Row],[Player]]&amp;Rushing[[#This Row],[Season]]</f>
        <v>Peyton Hendershot2022</v>
      </c>
    </row>
    <row r="673" spans="1:16">
      <c r="A673">
        <v>2022</v>
      </c>
      <c r="B673" t="s">
        <v>240</v>
      </c>
      <c r="C673" t="s">
        <v>955</v>
      </c>
      <c r="D673">
        <v>24</v>
      </c>
      <c r="E673" t="s">
        <v>109</v>
      </c>
      <c r="F673">
        <v>2</v>
      </c>
      <c r="G673">
        <v>0</v>
      </c>
      <c r="H673">
        <v>1</v>
      </c>
      <c r="I673">
        <v>7</v>
      </c>
      <c r="J673">
        <v>0</v>
      </c>
      <c r="K673">
        <v>1</v>
      </c>
      <c r="L673">
        <v>7</v>
      </c>
      <c r="M673">
        <v>7</v>
      </c>
      <c r="N673">
        <v>3.5</v>
      </c>
      <c r="O673">
        <v>0</v>
      </c>
      <c r="P673" t="str">
        <f>Rushing[[#This Row],[Player]]&amp;Rushing[[#This Row],[Season]]</f>
        <v>Kylin Hill2022</v>
      </c>
    </row>
    <row r="674" spans="1:16">
      <c r="A674">
        <v>2022</v>
      </c>
      <c r="B674" t="s">
        <v>174</v>
      </c>
      <c r="C674" t="s">
        <v>960</v>
      </c>
      <c r="D674">
        <v>28</v>
      </c>
      <c r="E674" t="s">
        <v>109</v>
      </c>
      <c r="F674">
        <v>2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0.5</v>
      </c>
      <c r="O674">
        <v>0</v>
      </c>
      <c r="P674" t="str">
        <f>Rushing[[#This Row],[Player]]&amp;Rushing[[#This Row],[Season]]</f>
        <v>Jordan Howard2022</v>
      </c>
    </row>
    <row r="675" spans="1:16">
      <c r="A675">
        <v>2022</v>
      </c>
      <c r="B675" t="s">
        <v>548</v>
      </c>
      <c r="C675" t="s">
        <v>11</v>
      </c>
      <c r="D675">
        <v>27</v>
      </c>
      <c r="E675" t="s">
        <v>91</v>
      </c>
      <c r="F675">
        <v>9</v>
      </c>
      <c r="G675">
        <v>2</v>
      </c>
      <c r="H675">
        <v>1</v>
      </c>
      <c r="I675">
        <v>11</v>
      </c>
      <c r="J675">
        <v>0</v>
      </c>
      <c r="K675">
        <v>1</v>
      </c>
      <c r="L675">
        <v>11</v>
      </c>
      <c r="M675">
        <v>11</v>
      </c>
      <c r="N675">
        <v>1.2</v>
      </c>
      <c r="O675">
        <v>0</v>
      </c>
      <c r="P675" t="str">
        <f>Rushing[[#This Row],[Player]]&amp;Rushing[[#This Row],[Season]]</f>
        <v>Trenton Irwin2022</v>
      </c>
    </row>
    <row r="676" spans="1:16">
      <c r="A676">
        <v>2022</v>
      </c>
      <c r="B676" t="s">
        <v>579</v>
      </c>
      <c r="C676" t="s">
        <v>71</v>
      </c>
      <c r="D676">
        <v>26</v>
      </c>
      <c r="E676" t="s">
        <v>91</v>
      </c>
      <c r="F676">
        <v>5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0.2</v>
      </c>
      <c r="O676">
        <v>0</v>
      </c>
      <c r="P676" t="str">
        <f>Rushing[[#This Row],[Player]]&amp;Rushing[[#This Row],[Season]]</f>
        <v>Andy Isabella2022</v>
      </c>
    </row>
    <row r="677" spans="1:16">
      <c r="A677">
        <v>2022</v>
      </c>
      <c r="B677" t="s">
        <v>77</v>
      </c>
      <c r="C677" t="s">
        <v>955</v>
      </c>
      <c r="D677">
        <v>24</v>
      </c>
      <c r="E677" t="s">
        <v>3</v>
      </c>
      <c r="F677">
        <v>4</v>
      </c>
      <c r="G677">
        <v>0</v>
      </c>
      <c r="H677">
        <v>1</v>
      </c>
      <c r="I677">
        <v>-1</v>
      </c>
      <c r="J677">
        <v>0</v>
      </c>
      <c r="K677">
        <v>0</v>
      </c>
      <c r="L677">
        <v>-1</v>
      </c>
      <c r="M677">
        <v>-1</v>
      </c>
      <c r="N677">
        <v>-0.3</v>
      </c>
      <c r="O677">
        <v>0</v>
      </c>
      <c r="P677" t="str">
        <f>Rushing[[#This Row],[Player]]&amp;Rushing[[#This Row],[Season]]</f>
        <v>Jordan Love2022</v>
      </c>
    </row>
    <row r="678" spans="1:16">
      <c r="A678">
        <v>2022</v>
      </c>
      <c r="B678" t="s">
        <v>552</v>
      </c>
      <c r="C678" t="s">
        <v>27</v>
      </c>
      <c r="D678">
        <v>23</v>
      </c>
      <c r="E678" t="s">
        <v>91</v>
      </c>
      <c r="F678">
        <v>5</v>
      </c>
      <c r="G678">
        <v>0</v>
      </c>
      <c r="H678">
        <v>1</v>
      </c>
      <c r="I678">
        <v>4</v>
      </c>
      <c r="J678">
        <v>0</v>
      </c>
      <c r="K678">
        <v>0</v>
      </c>
      <c r="L678">
        <v>4</v>
      </c>
      <c r="M678">
        <v>4</v>
      </c>
      <c r="N678">
        <v>0.8</v>
      </c>
      <c r="O678">
        <v>0</v>
      </c>
      <c r="P678" t="str">
        <f>Rushing[[#This Row],[Player]]&amp;Rushing[[#This Row],[Season]]</f>
        <v>Racey McMath2022</v>
      </c>
    </row>
    <row r="679" spans="1:16">
      <c r="A679">
        <v>2022</v>
      </c>
      <c r="B679" t="s">
        <v>315</v>
      </c>
      <c r="C679" t="s">
        <v>608</v>
      </c>
      <c r="D679">
        <v>25</v>
      </c>
      <c r="E679" t="s">
        <v>91</v>
      </c>
      <c r="F679">
        <v>15</v>
      </c>
      <c r="G679">
        <v>1</v>
      </c>
      <c r="H679">
        <v>1</v>
      </c>
      <c r="I679">
        <v>8</v>
      </c>
      <c r="J679">
        <v>0</v>
      </c>
      <c r="K679">
        <v>0</v>
      </c>
      <c r="L679">
        <v>8</v>
      </c>
      <c r="M679">
        <v>8</v>
      </c>
      <c r="N679">
        <v>0.5</v>
      </c>
      <c r="O679">
        <v>0</v>
      </c>
      <c r="P679" t="str">
        <f>Rushing[[#This Row],[Player]]&amp;Rushing[[#This Row],[Season]]</f>
        <v>Scott Miller2022</v>
      </c>
    </row>
    <row r="680" spans="1:16">
      <c r="A680">
        <v>2022</v>
      </c>
      <c r="B680" t="s">
        <v>258</v>
      </c>
      <c r="C680" t="s">
        <v>55</v>
      </c>
      <c r="D680">
        <v>25</v>
      </c>
      <c r="E680" t="s">
        <v>91</v>
      </c>
      <c r="F680">
        <v>12</v>
      </c>
      <c r="G680">
        <v>12</v>
      </c>
      <c r="H680">
        <v>1</v>
      </c>
      <c r="I680">
        <v>2</v>
      </c>
      <c r="J680">
        <v>0</v>
      </c>
      <c r="K680">
        <v>0</v>
      </c>
      <c r="L680">
        <v>2</v>
      </c>
      <c r="M680">
        <v>2</v>
      </c>
      <c r="N680">
        <v>0.2</v>
      </c>
      <c r="O680">
        <v>0</v>
      </c>
      <c r="P680" t="str">
        <f>Rushing[[#This Row],[Player]]&amp;Rushing[[#This Row],[Season]]</f>
        <v>Darnell Mooney2022</v>
      </c>
    </row>
    <row r="681" spans="1:16">
      <c r="A681">
        <v>2022</v>
      </c>
      <c r="B681" t="s">
        <v>360</v>
      </c>
      <c r="C681" t="s">
        <v>4</v>
      </c>
      <c r="D681">
        <v>24</v>
      </c>
      <c r="E681" t="s">
        <v>91</v>
      </c>
      <c r="F681">
        <v>16</v>
      </c>
      <c r="G681">
        <v>11</v>
      </c>
      <c r="H681">
        <v>1</v>
      </c>
      <c r="I681">
        <v>4</v>
      </c>
      <c r="J681">
        <v>0</v>
      </c>
      <c r="K681">
        <v>1</v>
      </c>
      <c r="L681">
        <v>4</v>
      </c>
      <c r="M681">
        <v>4</v>
      </c>
      <c r="N681">
        <v>0.3</v>
      </c>
      <c r="O681">
        <v>1</v>
      </c>
      <c r="P681" t="str">
        <f>Rushing[[#This Row],[Player]]&amp;Rushing[[#This Row],[Season]]</f>
        <v>Josh Palmer2022</v>
      </c>
    </row>
    <row r="682" spans="1:16">
      <c r="A682">
        <v>2022</v>
      </c>
      <c r="B682" t="s">
        <v>317</v>
      </c>
      <c r="C682" t="s">
        <v>37</v>
      </c>
      <c r="D682">
        <v>28</v>
      </c>
      <c r="E682" t="s">
        <v>91</v>
      </c>
      <c r="F682">
        <v>17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tr">
        <f>Rushing[[#This Row],[Player]]&amp;Rushing[[#This Row],[Season]]</f>
        <v>Zach Pascal2022</v>
      </c>
    </row>
    <row r="683" spans="1:16">
      <c r="A683">
        <v>2022</v>
      </c>
      <c r="B683" t="s">
        <v>416</v>
      </c>
      <c r="C683" t="s">
        <v>42</v>
      </c>
      <c r="D683">
        <v>23</v>
      </c>
      <c r="E683" t="s">
        <v>91</v>
      </c>
      <c r="F683">
        <v>17</v>
      </c>
      <c r="G683">
        <v>14</v>
      </c>
      <c r="H683">
        <v>1</v>
      </c>
      <c r="I683">
        <v>2</v>
      </c>
      <c r="J683">
        <v>0</v>
      </c>
      <c r="K683">
        <v>0</v>
      </c>
      <c r="L683">
        <v>2</v>
      </c>
      <c r="M683">
        <v>2</v>
      </c>
      <c r="N683">
        <v>0.1</v>
      </c>
      <c r="O683">
        <v>1</v>
      </c>
      <c r="P683" t="str">
        <f>Rushing[[#This Row],[Player]]&amp;Rushing[[#This Row],[Season]]</f>
        <v>Donovan Peoples-Jones2022</v>
      </c>
    </row>
    <row r="684" spans="1:16">
      <c r="A684">
        <v>2022</v>
      </c>
      <c r="B684" t="s">
        <v>481</v>
      </c>
      <c r="C684" t="s">
        <v>6</v>
      </c>
      <c r="D684">
        <v>25</v>
      </c>
      <c r="E684" t="s">
        <v>91</v>
      </c>
      <c r="F684">
        <v>14</v>
      </c>
      <c r="G684">
        <v>11</v>
      </c>
      <c r="H684">
        <v>1</v>
      </c>
      <c r="I684">
        <v>17</v>
      </c>
      <c r="J684">
        <v>1</v>
      </c>
      <c r="K684">
        <v>1</v>
      </c>
      <c r="L684">
        <v>17</v>
      </c>
      <c r="M684">
        <v>17</v>
      </c>
      <c r="N684">
        <v>1.2</v>
      </c>
      <c r="O684">
        <v>0</v>
      </c>
      <c r="P684" t="str">
        <f>Rushing[[#This Row],[Player]]&amp;Rushing[[#This Row],[Season]]</f>
        <v>Ben Skowronek2022</v>
      </c>
    </row>
    <row r="685" spans="1:16">
      <c r="A685">
        <v>2022</v>
      </c>
      <c r="B685" t="s">
        <v>245</v>
      </c>
      <c r="C685" t="s">
        <v>959</v>
      </c>
      <c r="D685">
        <v>27</v>
      </c>
      <c r="E685" t="s">
        <v>126</v>
      </c>
      <c r="F685">
        <v>14</v>
      </c>
      <c r="G685">
        <v>8</v>
      </c>
      <c r="H685">
        <v>1</v>
      </c>
      <c r="I685">
        <v>5</v>
      </c>
      <c r="J685">
        <v>0</v>
      </c>
      <c r="K685">
        <v>1</v>
      </c>
      <c r="L685">
        <v>5</v>
      </c>
      <c r="M685">
        <v>5</v>
      </c>
      <c r="N685">
        <v>0.4</v>
      </c>
      <c r="O685">
        <v>1</v>
      </c>
      <c r="P685" t="str">
        <f>Rushing[[#This Row],[Player]]&amp;Rushing[[#This Row],[Season]]</f>
        <v>Jonnu Smith2022</v>
      </c>
    </row>
    <row r="686" spans="1:16">
      <c r="A686">
        <v>2022</v>
      </c>
      <c r="B686" t="s">
        <v>510</v>
      </c>
      <c r="C686" t="s">
        <v>71</v>
      </c>
      <c r="D686">
        <v>23</v>
      </c>
      <c r="E686" t="s">
        <v>91</v>
      </c>
      <c r="F686">
        <v>8</v>
      </c>
      <c r="G686">
        <v>0</v>
      </c>
      <c r="H686">
        <v>1</v>
      </c>
      <c r="I686">
        <v>-1</v>
      </c>
      <c r="J686">
        <v>0</v>
      </c>
      <c r="K686">
        <v>0</v>
      </c>
      <c r="L686">
        <v>0</v>
      </c>
      <c r="M686">
        <v>-1</v>
      </c>
      <c r="N686">
        <v>-0.1</v>
      </c>
      <c r="O686">
        <v>1</v>
      </c>
      <c r="P686" t="str">
        <f>Rushing[[#This Row],[Player]]&amp;Rushing[[#This Row],[Season]]</f>
        <v>Ihmir Smith-Marsette2022</v>
      </c>
    </row>
    <row r="687" spans="1:16">
      <c r="A687">
        <v>2022</v>
      </c>
      <c r="B687" t="s">
        <v>106</v>
      </c>
      <c r="C687" t="s">
        <v>40</v>
      </c>
      <c r="D687">
        <v>27</v>
      </c>
      <c r="E687" t="s">
        <v>91</v>
      </c>
      <c r="F687">
        <v>15</v>
      </c>
      <c r="G687">
        <v>15</v>
      </c>
      <c r="H687">
        <v>1</v>
      </c>
      <c r="I687">
        <v>5</v>
      </c>
      <c r="J687">
        <v>0</v>
      </c>
      <c r="K687">
        <v>0</v>
      </c>
      <c r="L687">
        <v>5</v>
      </c>
      <c r="M687">
        <v>5</v>
      </c>
      <c r="N687">
        <v>0.3</v>
      </c>
      <c r="O687">
        <v>0</v>
      </c>
      <c r="P687" t="str">
        <f>Rushing[[#This Row],[Player]]&amp;Rushing[[#This Row],[Season]]</f>
        <v>Courtland Sutton2022</v>
      </c>
    </row>
    <row r="688" spans="1:16">
      <c r="A688">
        <v>2022</v>
      </c>
      <c r="B688" t="s">
        <v>373</v>
      </c>
      <c r="C688" t="s">
        <v>16</v>
      </c>
      <c r="D688">
        <v>32</v>
      </c>
      <c r="E688" t="s">
        <v>91</v>
      </c>
      <c r="F688">
        <v>17</v>
      </c>
      <c r="G688">
        <v>17</v>
      </c>
      <c r="H688">
        <v>1</v>
      </c>
      <c r="I688">
        <v>4</v>
      </c>
      <c r="J688">
        <v>0</v>
      </c>
      <c r="K688">
        <v>0</v>
      </c>
      <c r="L688">
        <v>4</v>
      </c>
      <c r="M688">
        <v>4</v>
      </c>
      <c r="N688">
        <v>0.2</v>
      </c>
      <c r="O688">
        <v>0</v>
      </c>
      <c r="P688" t="str">
        <f>Rushing[[#This Row],[Player]]&amp;Rushing[[#This Row],[Season]]</f>
        <v>Adam Thielen2022</v>
      </c>
    </row>
    <row r="689" spans="1:16">
      <c r="A689">
        <v>2022</v>
      </c>
      <c r="B689" t="s">
        <v>435</v>
      </c>
      <c r="C689" t="s">
        <v>957</v>
      </c>
      <c r="D689">
        <v>28</v>
      </c>
      <c r="E689" t="s">
        <v>91</v>
      </c>
      <c r="F689">
        <v>17</v>
      </c>
      <c r="G689">
        <v>11</v>
      </c>
      <c r="H689">
        <v>1</v>
      </c>
      <c r="I689">
        <v>-3</v>
      </c>
      <c r="J689">
        <v>0</v>
      </c>
      <c r="K689">
        <v>0</v>
      </c>
      <c r="L689">
        <v>-3</v>
      </c>
      <c r="M689">
        <v>-3</v>
      </c>
      <c r="N689">
        <v>-0.2</v>
      </c>
      <c r="O689">
        <v>0</v>
      </c>
      <c r="P689" t="str">
        <f>Rushing[[#This Row],[Player]]&amp;Rushing[[#This Row],[Season]]</f>
        <v>Marquez Valdes-Scantling2022</v>
      </c>
    </row>
    <row r="690" spans="1:16">
      <c r="A690">
        <v>2022</v>
      </c>
      <c r="B690" t="s">
        <v>812</v>
      </c>
      <c r="C690" t="s">
        <v>35</v>
      </c>
      <c r="D690">
        <v>21</v>
      </c>
      <c r="E690" t="s">
        <v>91</v>
      </c>
      <c r="F690">
        <v>6</v>
      </c>
      <c r="G690">
        <v>0</v>
      </c>
      <c r="H690">
        <v>1</v>
      </c>
      <c r="I690">
        <v>40</v>
      </c>
      <c r="J690">
        <v>0</v>
      </c>
      <c r="K690">
        <v>1</v>
      </c>
      <c r="L690">
        <v>40</v>
      </c>
      <c r="M690">
        <v>40</v>
      </c>
      <c r="N690">
        <v>6.7</v>
      </c>
      <c r="O690">
        <v>0</v>
      </c>
      <c r="P690" t="str">
        <f>Rushing[[#This Row],[Player]]&amp;Rushing[[#This Row],[Season]]</f>
        <v>Jameson Williams2022</v>
      </c>
    </row>
    <row r="691" spans="1:16">
      <c r="A691">
        <v>2022</v>
      </c>
      <c r="B691" t="s">
        <v>90</v>
      </c>
      <c r="C691" t="s">
        <v>47</v>
      </c>
      <c r="D691">
        <v>27</v>
      </c>
      <c r="E691" t="s">
        <v>91</v>
      </c>
      <c r="F691">
        <v>15</v>
      </c>
      <c r="G691">
        <v>0</v>
      </c>
      <c r="H691">
        <v>1</v>
      </c>
      <c r="I691">
        <v>8</v>
      </c>
      <c r="J691">
        <v>0</v>
      </c>
      <c r="K691">
        <v>0</v>
      </c>
      <c r="L691">
        <v>8</v>
      </c>
      <c r="M691">
        <v>8</v>
      </c>
      <c r="N691">
        <v>0.5</v>
      </c>
      <c r="O691">
        <v>0</v>
      </c>
      <c r="P691" t="str">
        <f>Rushing[[#This Row],[Player]]&amp;Rushing[[#This Row],[Season]]</f>
        <v>Cedrick Wilson Jr.2022</v>
      </c>
    </row>
    <row r="692" spans="1:16">
      <c r="A692">
        <v>2022</v>
      </c>
      <c r="B692" t="s">
        <v>777</v>
      </c>
      <c r="C692" t="s">
        <v>42</v>
      </c>
      <c r="D692">
        <v>22</v>
      </c>
      <c r="E692" t="s">
        <v>91</v>
      </c>
      <c r="F692">
        <v>10</v>
      </c>
      <c r="G692">
        <v>0</v>
      </c>
      <c r="H692">
        <v>1</v>
      </c>
      <c r="I692">
        <v>-5</v>
      </c>
      <c r="J692">
        <v>0</v>
      </c>
      <c r="K692">
        <v>0</v>
      </c>
      <c r="L692">
        <v>-5</v>
      </c>
      <c r="M692">
        <v>-5</v>
      </c>
      <c r="N692">
        <v>-0.5</v>
      </c>
      <c r="O692">
        <v>0</v>
      </c>
      <c r="P692" t="str">
        <f>Rushing[[#This Row],[Player]]&amp;Rushing[[#This Row],[Season]]</f>
        <v>Michael Woods II2022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4EC-0268-7849-9C90-8F8BD2EA5729}">
  <dimension ref="A1:T987"/>
  <sheetViews>
    <sheetView topLeftCell="G1" workbookViewId="0">
      <selection activeCell="J1" sqref="J1:J1048576"/>
    </sheetView>
  </sheetViews>
  <sheetFormatPr baseColWidth="10" defaultRowHeight="18"/>
  <cols>
    <col min="1" max="1" width="9.83203125" bestFit="1" customWidth="1"/>
    <col min="2" max="2" width="24.33203125" bestFit="1" customWidth="1"/>
    <col min="3" max="3" width="8.33203125" bestFit="1" customWidth="1"/>
    <col min="4" max="4" width="7.1640625" bestFit="1" customWidth="1"/>
    <col min="6" max="6" width="15.83203125" bestFit="1" customWidth="1"/>
    <col min="7" max="7" width="16.1640625" bestFit="1" customWidth="1"/>
    <col min="8" max="8" width="19.1640625" bestFit="1" customWidth="1"/>
    <col min="9" max="9" width="13.33203125" bestFit="1" customWidth="1"/>
    <col min="10" max="10" width="10.83203125" style="9"/>
    <col min="11" max="11" width="17.5" bestFit="1" customWidth="1"/>
    <col min="12" max="12" width="27.5" bestFit="1" customWidth="1"/>
    <col min="13" max="13" width="15.83203125" bestFit="1" customWidth="1"/>
    <col min="14" max="14" width="21.83203125" bestFit="1" customWidth="1"/>
    <col min="15" max="15" width="20.1640625" bestFit="1" customWidth="1"/>
    <col min="16" max="16" width="24.1640625" bestFit="1" customWidth="1"/>
    <col min="17" max="17" width="19.33203125" bestFit="1" customWidth="1"/>
    <col min="18" max="18" width="23.5" bestFit="1" customWidth="1"/>
    <col min="19" max="19" width="11" bestFit="1" customWidth="1"/>
    <col min="20" max="20" width="28.5" bestFit="1" customWidth="1"/>
  </cols>
  <sheetData>
    <row r="1" spans="1:20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900</v>
      </c>
      <c r="I1" t="s">
        <v>901</v>
      </c>
      <c r="J1" s="9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910</v>
      </c>
      <c r="R1" t="s">
        <v>909</v>
      </c>
      <c r="S1" t="s">
        <v>899</v>
      </c>
      <c r="T1" t="s">
        <v>891</v>
      </c>
    </row>
    <row r="2" spans="1:20">
      <c r="A2">
        <v>2021</v>
      </c>
      <c r="B2" t="s">
        <v>696</v>
      </c>
      <c r="C2" t="s">
        <v>6</v>
      </c>
      <c r="D2">
        <v>28</v>
      </c>
      <c r="E2" t="s">
        <v>91</v>
      </c>
      <c r="F2">
        <v>17</v>
      </c>
      <c r="G2">
        <v>17</v>
      </c>
      <c r="H2">
        <v>191</v>
      </c>
      <c r="I2">
        <v>145</v>
      </c>
      <c r="J2" s="9">
        <v>0.75900000000000001</v>
      </c>
      <c r="K2">
        <v>1947</v>
      </c>
      <c r="L2">
        <v>13.4</v>
      </c>
      <c r="M2">
        <v>16</v>
      </c>
      <c r="N2">
        <v>89</v>
      </c>
      <c r="O2">
        <v>59</v>
      </c>
      <c r="P2">
        <v>10.199999999999999</v>
      </c>
      <c r="Q2">
        <v>8.5</v>
      </c>
      <c r="R2">
        <v>114.5</v>
      </c>
      <c r="S2">
        <v>0</v>
      </c>
      <c r="T2" t="str">
        <f>Receiving[[#This Row],[Player]]&amp;Receiving[[#This Row],[Season]]</f>
        <v>Cooper Kupp2021</v>
      </c>
    </row>
    <row r="3" spans="1:20">
      <c r="A3">
        <v>2021</v>
      </c>
      <c r="B3" t="s">
        <v>866</v>
      </c>
      <c r="C3" t="s">
        <v>955</v>
      </c>
      <c r="D3">
        <v>29</v>
      </c>
      <c r="E3" t="s">
        <v>91</v>
      </c>
      <c r="F3">
        <v>16</v>
      </c>
      <c r="G3">
        <v>16</v>
      </c>
      <c r="H3">
        <v>169</v>
      </c>
      <c r="I3">
        <v>123</v>
      </c>
      <c r="J3" s="9">
        <v>0.72799999999999998</v>
      </c>
      <c r="K3">
        <v>1553</v>
      </c>
      <c r="L3">
        <v>12.6</v>
      </c>
      <c r="M3">
        <v>11</v>
      </c>
      <c r="N3">
        <v>84</v>
      </c>
      <c r="O3">
        <v>59</v>
      </c>
      <c r="P3">
        <v>9.1999999999999993</v>
      </c>
      <c r="Q3">
        <v>7.7</v>
      </c>
      <c r="R3">
        <v>97.1</v>
      </c>
      <c r="S3">
        <v>0</v>
      </c>
      <c r="T3" t="str">
        <f>Receiving[[#This Row],[Player]]&amp;Receiving[[#This Row],[Season]]</f>
        <v>Davante Adams2021</v>
      </c>
    </row>
    <row r="4" spans="1:20">
      <c r="A4">
        <v>2021</v>
      </c>
      <c r="B4" t="s">
        <v>855</v>
      </c>
      <c r="C4" t="s">
        <v>957</v>
      </c>
      <c r="D4">
        <v>27</v>
      </c>
      <c r="E4" t="s">
        <v>91</v>
      </c>
      <c r="F4">
        <v>17</v>
      </c>
      <c r="G4">
        <v>16</v>
      </c>
      <c r="H4">
        <v>159</v>
      </c>
      <c r="I4">
        <v>111</v>
      </c>
      <c r="J4" s="9">
        <v>0.69799999999999995</v>
      </c>
      <c r="K4">
        <v>1239</v>
      </c>
      <c r="L4">
        <v>11.2</v>
      </c>
      <c r="M4">
        <v>9</v>
      </c>
      <c r="N4">
        <v>75</v>
      </c>
      <c r="O4">
        <v>75</v>
      </c>
      <c r="P4">
        <v>7.8</v>
      </c>
      <c r="Q4">
        <v>6.5</v>
      </c>
      <c r="R4">
        <v>72.900000000000006</v>
      </c>
      <c r="S4">
        <v>2</v>
      </c>
      <c r="T4" t="str">
        <f>Receiving[[#This Row],[Player]]&amp;Receiving[[#This Row],[Season]]</f>
        <v>Tyreek Hill2021</v>
      </c>
    </row>
    <row r="5" spans="1:20">
      <c r="A5">
        <v>2021</v>
      </c>
      <c r="B5" t="s">
        <v>852</v>
      </c>
      <c r="C5" t="s">
        <v>16</v>
      </c>
      <c r="D5">
        <v>22</v>
      </c>
      <c r="E5" t="s">
        <v>91</v>
      </c>
      <c r="F5">
        <v>17</v>
      </c>
      <c r="G5">
        <v>17</v>
      </c>
      <c r="H5">
        <v>167</v>
      </c>
      <c r="I5">
        <v>108</v>
      </c>
      <c r="J5" s="9">
        <v>0.64700000000000002</v>
      </c>
      <c r="K5">
        <v>1616</v>
      </c>
      <c r="L5">
        <v>15</v>
      </c>
      <c r="M5">
        <v>10</v>
      </c>
      <c r="N5">
        <v>75</v>
      </c>
      <c r="O5">
        <v>56</v>
      </c>
      <c r="P5">
        <v>9.6999999999999993</v>
      </c>
      <c r="Q5">
        <v>6.4</v>
      </c>
      <c r="R5">
        <v>95.1</v>
      </c>
      <c r="S5">
        <v>1</v>
      </c>
      <c r="T5" t="str">
        <f>Receiving[[#This Row],[Player]]&amp;Receiving[[#This Row],[Season]]</f>
        <v>Justin Jefferson2021</v>
      </c>
    </row>
    <row r="6" spans="1:20">
      <c r="A6">
        <v>2021</v>
      </c>
      <c r="B6" t="s">
        <v>862</v>
      </c>
      <c r="C6" t="s">
        <v>43</v>
      </c>
      <c r="D6">
        <v>26</v>
      </c>
      <c r="E6" t="s">
        <v>126</v>
      </c>
      <c r="F6">
        <v>17</v>
      </c>
      <c r="G6">
        <v>9</v>
      </c>
      <c r="H6">
        <v>153</v>
      </c>
      <c r="I6">
        <v>107</v>
      </c>
      <c r="J6" s="9">
        <v>0.69899999999999995</v>
      </c>
      <c r="K6">
        <v>1361</v>
      </c>
      <c r="L6">
        <v>12.7</v>
      </c>
      <c r="M6">
        <v>9</v>
      </c>
      <c r="N6">
        <v>75</v>
      </c>
      <c r="O6">
        <v>43</v>
      </c>
      <c r="P6">
        <v>8.9</v>
      </c>
      <c r="Q6">
        <v>6.3</v>
      </c>
      <c r="R6">
        <v>80.099999999999994</v>
      </c>
      <c r="S6">
        <v>1</v>
      </c>
      <c r="T6" t="str">
        <f>Receiving[[#This Row],[Player]]&amp;Receiving[[#This Row],[Season]]</f>
        <v>Mark Andrews2021</v>
      </c>
    </row>
    <row r="7" spans="1:20">
      <c r="A7">
        <v>2021</v>
      </c>
      <c r="B7" t="s">
        <v>693</v>
      </c>
      <c r="C7" t="s">
        <v>25</v>
      </c>
      <c r="D7">
        <v>25</v>
      </c>
      <c r="E7" t="s">
        <v>91</v>
      </c>
      <c r="F7">
        <v>16</v>
      </c>
      <c r="G7">
        <v>14</v>
      </c>
      <c r="H7">
        <v>169</v>
      </c>
      <c r="I7">
        <v>107</v>
      </c>
      <c r="J7" s="9">
        <v>0.63300000000000001</v>
      </c>
      <c r="K7">
        <v>1161</v>
      </c>
      <c r="L7">
        <v>10.9</v>
      </c>
      <c r="M7">
        <v>8</v>
      </c>
      <c r="N7">
        <v>59</v>
      </c>
      <c r="O7">
        <v>50</v>
      </c>
      <c r="P7">
        <v>6.9</v>
      </c>
      <c r="Q7">
        <v>6.7</v>
      </c>
      <c r="R7">
        <v>72.599999999999994</v>
      </c>
      <c r="S7">
        <v>2</v>
      </c>
      <c r="T7" t="str">
        <f>Receiving[[#This Row],[Player]]&amp;Receiving[[#This Row],[Season]]</f>
        <v>Diontae Johnson2021</v>
      </c>
    </row>
    <row r="8" spans="1:20">
      <c r="A8">
        <v>2021</v>
      </c>
      <c r="B8" t="s">
        <v>699</v>
      </c>
      <c r="C8" t="s">
        <v>4</v>
      </c>
      <c r="D8">
        <v>29</v>
      </c>
      <c r="E8" t="s">
        <v>91</v>
      </c>
      <c r="F8">
        <v>16</v>
      </c>
      <c r="G8">
        <v>16</v>
      </c>
      <c r="H8">
        <v>157</v>
      </c>
      <c r="I8">
        <v>106</v>
      </c>
      <c r="J8" s="9">
        <v>0.67500000000000004</v>
      </c>
      <c r="K8">
        <v>1138</v>
      </c>
      <c r="L8">
        <v>10.7</v>
      </c>
      <c r="M8">
        <v>6</v>
      </c>
      <c r="N8">
        <v>66</v>
      </c>
      <c r="O8">
        <v>42</v>
      </c>
      <c r="P8">
        <v>7.2</v>
      </c>
      <c r="Q8">
        <v>6.6</v>
      </c>
      <c r="R8">
        <v>71.099999999999994</v>
      </c>
      <c r="S8">
        <v>1</v>
      </c>
      <c r="T8" t="str">
        <f>Receiving[[#This Row],[Player]]&amp;Receiving[[#This Row],[Season]]</f>
        <v>Keenan Allen2021</v>
      </c>
    </row>
    <row r="9" spans="1:20">
      <c r="A9">
        <v>2021</v>
      </c>
      <c r="B9" t="s">
        <v>322</v>
      </c>
      <c r="C9" t="s">
        <v>47</v>
      </c>
      <c r="D9">
        <v>23</v>
      </c>
      <c r="E9" t="s">
        <v>91</v>
      </c>
      <c r="F9">
        <v>16</v>
      </c>
      <c r="G9">
        <v>16</v>
      </c>
      <c r="H9">
        <v>140</v>
      </c>
      <c r="I9">
        <v>104</v>
      </c>
      <c r="J9" s="9">
        <v>0.74299999999999999</v>
      </c>
      <c r="K9">
        <v>1015</v>
      </c>
      <c r="L9">
        <v>9.8000000000000007</v>
      </c>
      <c r="M9">
        <v>6</v>
      </c>
      <c r="N9">
        <v>59</v>
      </c>
      <c r="O9">
        <v>57</v>
      </c>
      <c r="P9">
        <v>7.3</v>
      </c>
      <c r="Q9">
        <v>6.5</v>
      </c>
      <c r="R9">
        <v>63.4</v>
      </c>
      <c r="S9">
        <v>2</v>
      </c>
      <c r="T9" t="str">
        <f>Receiving[[#This Row],[Player]]&amp;Receiving[[#This Row],[Season]]</f>
        <v>Jaylen Waddle2021</v>
      </c>
    </row>
    <row r="10" spans="1:20">
      <c r="A10">
        <v>2021</v>
      </c>
      <c r="B10" t="s">
        <v>864</v>
      </c>
      <c r="C10" t="s">
        <v>15</v>
      </c>
      <c r="D10">
        <v>28</v>
      </c>
      <c r="E10" t="s">
        <v>91</v>
      </c>
      <c r="F10">
        <v>17</v>
      </c>
      <c r="G10">
        <v>17</v>
      </c>
      <c r="H10">
        <v>164</v>
      </c>
      <c r="I10">
        <v>103</v>
      </c>
      <c r="J10" s="9">
        <v>0.628</v>
      </c>
      <c r="K10">
        <v>1225</v>
      </c>
      <c r="L10">
        <v>11.9</v>
      </c>
      <c r="M10">
        <v>10</v>
      </c>
      <c r="N10">
        <v>66</v>
      </c>
      <c r="O10">
        <v>61</v>
      </c>
      <c r="P10">
        <v>7.5</v>
      </c>
      <c r="Q10">
        <v>6.1</v>
      </c>
      <c r="R10">
        <v>72.099999999999994</v>
      </c>
      <c r="S10">
        <v>1</v>
      </c>
      <c r="T10" t="str">
        <f>Receiving[[#This Row],[Player]]&amp;Receiving[[#This Row],[Season]]</f>
        <v>Stefon Diggs2021</v>
      </c>
    </row>
    <row r="11" spans="1:20">
      <c r="A11">
        <v>2021</v>
      </c>
      <c r="B11" t="s">
        <v>714</v>
      </c>
      <c r="C11" t="s">
        <v>958</v>
      </c>
      <c r="D11">
        <v>26</v>
      </c>
      <c r="E11" t="s">
        <v>91</v>
      </c>
      <c r="F11">
        <v>17</v>
      </c>
      <c r="G11">
        <v>9</v>
      </c>
      <c r="H11">
        <v>128</v>
      </c>
      <c r="I11">
        <v>103</v>
      </c>
      <c r="J11" s="9">
        <v>0.80500000000000005</v>
      </c>
      <c r="K11">
        <v>1038</v>
      </c>
      <c r="L11">
        <v>10.1</v>
      </c>
      <c r="M11">
        <v>9</v>
      </c>
      <c r="N11">
        <v>51</v>
      </c>
      <c r="O11">
        <v>54</v>
      </c>
      <c r="P11">
        <v>8.1</v>
      </c>
      <c r="Q11">
        <v>6.1</v>
      </c>
      <c r="R11">
        <v>61.1</v>
      </c>
      <c r="S11">
        <v>5</v>
      </c>
      <c r="T11" t="str">
        <f>Receiving[[#This Row],[Player]]&amp;Receiving[[#This Row],[Season]]</f>
        <v>Hunter Renfrow2021</v>
      </c>
    </row>
    <row r="12" spans="1:20">
      <c r="A12">
        <v>2021</v>
      </c>
      <c r="B12" t="s">
        <v>277</v>
      </c>
      <c r="C12" t="s">
        <v>608</v>
      </c>
      <c r="D12">
        <v>25</v>
      </c>
      <c r="E12" t="s">
        <v>91</v>
      </c>
      <c r="F12">
        <v>14</v>
      </c>
      <c r="G12">
        <v>14</v>
      </c>
      <c r="H12">
        <v>127</v>
      </c>
      <c r="I12">
        <v>98</v>
      </c>
      <c r="J12" s="9">
        <v>0.77200000000000002</v>
      </c>
      <c r="K12">
        <v>1103</v>
      </c>
      <c r="L12">
        <v>11.3</v>
      </c>
      <c r="M12">
        <v>5</v>
      </c>
      <c r="N12">
        <v>55</v>
      </c>
      <c r="O12">
        <v>44</v>
      </c>
      <c r="P12">
        <v>8.6999999999999993</v>
      </c>
      <c r="Q12">
        <v>7</v>
      </c>
      <c r="R12">
        <v>78.8</v>
      </c>
      <c r="S12">
        <v>2</v>
      </c>
      <c r="T12" t="str">
        <f>Receiving[[#This Row],[Player]]&amp;Receiving[[#This Row],[Season]]</f>
        <v>Chris Godwin2021</v>
      </c>
    </row>
    <row r="13" spans="1:20">
      <c r="A13">
        <v>2021</v>
      </c>
      <c r="B13" t="s">
        <v>250</v>
      </c>
      <c r="C13" t="s">
        <v>49</v>
      </c>
      <c r="D13">
        <v>24</v>
      </c>
      <c r="E13" t="s">
        <v>91</v>
      </c>
      <c r="F13">
        <v>17</v>
      </c>
      <c r="G13">
        <v>17</v>
      </c>
      <c r="H13">
        <v>163</v>
      </c>
      <c r="I13">
        <v>93</v>
      </c>
      <c r="J13" s="9">
        <v>0.57099999999999995</v>
      </c>
      <c r="K13">
        <v>1157</v>
      </c>
      <c r="L13">
        <v>12.4</v>
      </c>
      <c r="M13">
        <v>4</v>
      </c>
      <c r="N13">
        <v>60</v>
      </c>
      <c r="O13">
        <v>64</v>
      </c>
      <c r="P13">
        <v>7.1</v>
      </c>
      <c r="Q13">
        <v>5.5</v>
      </c>
      <c r="R13">
        <v>68.099999999999994</v>
      </c>
      <c r="S13">
        <v>1</v>
      </c>
      <c r="T13" t="str">
        <f>Receiving[[#This Row],[Player]]&amp;Receiving[[#This Row],[Season]]</f>
        <v>D.J. Moore2021</v>
      </c>
    </row>
    <row r="14" spans="1:20">
      <c r="A14">
        <v>2021</v>
      </c>
      <c r="B14" t="s">
        <v>860</v>
      </c>
      <c r="C14" t="s">
        <v>957</v>
      </c>
      <c r="D14">
        <v>32</v>
      </c>
      <c r="E14" t="s">
        <v>126</v>
      </c>
      <c r="F14">
        <v>16</v>
      </c>
      <c r="G14">
        <v>16</v>
      </c>
      <c r="H14">
        <v>134</v>
      </c>
      <c r="I14">
        <v>92</v>
      </c>
      <c r="J14" s="9">
        <v>0.68700000000000006</v>
      </c>
      <c r="K14">
        <v>1125</v>
      </c>
      <c r="L14">
        <v>12.2</v>
      </c>
      <c r="M14">
        <v>9</v>
      </c>
      <c r="N14">
        <v>63</v>
      </c>
      <c r="O14">
        <v>69</v>
      </c>
      <c r="P14">
        <v>8.4</v>
      </c>
      <c r="Q14">
        <v>5.8</v>
      </c>
      <c r="R14">
        <v>70.3</v>
      </c>
      <c r="S14">
        <v>1</v>
      </c>
      <c r="T14" t="str">
        <f>Receiving[[#This Row],[Player]]&amp;Receiving[[#This Row],[Season]]</f>
        <v>Travis Kelce2021</v>
      </c>
    </row>
    <row r="15" spans="1:20">
      <c r="A15">
        <v>2021</v>
      </c>
      <c r="B15" t="s">
        <v>333</v>
      </c>
      <c r="C15" t="s">
        <v>43</v>
      </c>
      <c r="D15">
        <v>24</v>
      </c>
      <c r="E15" t="s">
        <v>91</v>
      </c>
      <c r="F15">
        <v>16</v>
      </c>
      <c r="G15">
        <v>16</v>
      </c>
      <c r="H15">
        <v>146</v>
      </c>
      <c r="I15">
        <v>91</v>
      </c>
      <c r="J15" s="9">
        <v>0.623</v>
      </c>
      <c r="K15">
        <v>1008</v>
      </c>
      <c r="L15">
        <v>11.1</v>
      </c>
      <c r="M15">
        <v>6</v>
      </c>
      <c r="N15">
        <v>41</v>
      </c>
      <c r="O15">
        <v>49</v>
      </c>
      <c r="P15">
        <v>6.9</v>
      </c>
      <c r="Q15">
        <v>5.7</v>
      </c>
      <c r="R15">
        <v>63</v>
      </c>
      <c r="S15">
        <v>3</v>
      </c>
      <c r="T15" t="str">
        <f>Receiving[[#This Row],[Player]]&amp;Receiving[[#This Row],[Season]]</f>
        <v>Marquise Brown2021</v>
      </c>
    </row>
    <row r="16" spans="1:20">
      <c r="A16">
        <v>2021</v>
      </c>
      <c r="B16" t="s">
        <v>302</v>
      </c>
      <c r="C16" t="s">
        <v>45</v>
      </c>
      <c r="D16">
        <v>28</v>
      </c>
      <c r="E16" t="s">
        <v>91</v>
      </c>
      <c r="F16">
        <v>16</v>
      </c>
      <c r="G16">
        <v>16</v>
      </c>
      <c r="H16">
        <v>134</v>
      </c>
      <c r="I16">
        <v>90</v>
      </c>
      <c r="J16" s="9">
        <v>0.67200000000000004</v>
      </c>
      <c r="K16">
        <v>1037</v>
      </c>
      <c r="L16">
        <v>11.5</v>
      </c>
      <c r="M16">
        <v>6</v>
      </c>
      <c r="N16">
        <v>45</v>
      </c>
      <c r="O16">
        <v>52</v>
      </c>
      <c r="P16">
        <v>7.7</v>
      </c>
      <c r="Q16">
        <v>5.6</v>
      </c>
      <c r="R16">
        <v>64.8</v>
      </c>
      <c r="S16">
        <v>0</v>
      </c>
      <c r="T16" t="str">
        <f>Receiving[[#This Row],[Player]]&amp;Receiving[[#This Row],[Season]]</f>
        <v>Brandin Cooks2021</v>
      </c>
    </row>
    <row r="17" spans="1:20">
      <c r="A17">
        <v>2021</v>
      </c>
      <c r="B17" t="s">
        <v>256</v>
      </c>
      <c r="C17" t="s">
        <v>35</v>
      </c>
      <c r="D17">
        <v>22</v>
      </c>
      <c r="E17" t="s">
        <v>91</v>
      </c>
      <c r="F17">
        <v>17</v>
      </c>
      <c r="G17">
        <v>9</v>
      </c>
      <c r="H17">
        <v>119</v>
      </c>
      <c r="I17">
        <v>90</v>
      </c>
      <c r="J17" s="9">
        <v>0.75600000000000001</v>
      </c>
      <c r="K17">
        <v>912</v>
      </c>
      <c r="L17">
        <v>10.1</v>
      </c>
      <c r="M17">
        <v>5</v>
      </c>
      <c r="N17">
        <v>48</v>
      </c>
      <c r="O17">
        <v>37</v>
      </c>
      <c r="P17">
        <v>7.7</v>
      </c>
      <c r="Q17">
        <v>5.3</v>
      </c>
      <c r="R17">
        <v>53.6</v>
      </c>
      <c r="S17">
        <v>0</v>
      </c>
      <c r="T17" t="str">
        <f>Receiving[[#This Row],[Player]]&amp;Receiving[[#This Row],[Season]]</f>
        <v>Amon-Ra St. Brown2021</v>
      </c>
    </row>
    <row r="18" spans="1:20">
      <c r="A18">
        <v>2021</v>
      </c>
      <c r="B18" t="s">
        <v>267</v>
      </c>
      <c r="C18" t="s">
        <v>31</v>
      </c>
      <c r="D18">
        <v>24</v>
      </c>
      <c r="E18" t="s">
        <v>91</v>
      </c>
      <c r="F18">
        <v>17</v>
      </c>
      <c r="G18">
        <v>17</v>
      </c>
      <c r="H18">
        <v>129</v>
      </c>
      <c r="I18">
        <v>88</v>
      </c>
      <c r="J18" s="9">
        <v>0.68200000000000005</v>
      </c>
      <c r="K18">
        <v>1082</v>
      </c>
      <c r="L18">
        <v>12.3</v>
      </c>
      <c r="M18">
        <v>6</v>
      </c>
      <c r="N18">
        <v>54</v>
      </c>
      <c r="O18">
        <v>57</v>
      </c>
      <c r="P18">
        <v>8.4</v>
      </c>
      <c r="Q18">
        <v>5.2</v>
      </c>
      <c r="R18">
        <v>63.6</v>
      </c>
      <c r="S18">
        <v>1</v>
      </c>
      <c r="T18" t="str">
        <f>Receiving[[#This Row],[Player]]&amp;Receiving[[#This Row],[Season]]</f>
        <v>Michael Pittman Jr.2021</v>
      </c>
    </row>
    <row r="19" spans="1:20">
      <c r="A19">
        <v>2021</v>
      </c>
      <c r="B19" t="s">
        <v>96</v>
      </c>
      <c r="C19" t="s">
        <v>959</v>
      </c>
      <c r="D19">
        <v>25</v>
      </c>
      <c r="E19" t="s">
        <v>91</v>
      </c>
      <c r="F19">
        <v>17</v>
      </c>
      <c r="G19">
        <v>16</v>
      </c>
      <c r="H19">
        <v>126</v>
      </c>
      <c r="I19">
        <v>83</v>
      </c>
      <c r="J19" s="9">
        <v>0.65900000000000003</v>
      </c>
      <c r="K19">
        <v>866</v>
      </c>
      <c r="L19">
        <v>10.4</v>
      </c>
      <c r="M19">
        <v>2</v>
      </c>
      <c r="N19">
        <v>42</v>
      </c>
      <c r="O19">
        <v>39</v>
      </c>
      <c r="P19">
        <v>6.9</v>
      </c>
      <c r="Q19">
        <v>4.9000000000000004</v>
      </c>
      <c r="R19">
        <v>50.9</v>
      </c>
      <c r="S19">
        <v>1</v>
      </c>
      <c r="T19" t="str">
        <f>Receiving[[#This Row],[Player]]&amp;Receiving[[#This Row],[Season]]</f>
        <v>Jakobi Meyers2021</v>
      </c>
    </row>
    <row r="20" spans="1:20">
      <c r="A20">
        <v>2021</v>
      </c>
      <c r="B20" t="s">
        <v>117</v>
      </c>
      <c r="C20" t="s">
        <v>15</v>
      </c>
      <c r="D20">
        <v>32</v>
      </c>
      <c r="E20" t="s">
        <v>91</v>
      </c>
      <c r="F20">
        <v>16</v>
      </c>
      <c r="G20">
        <v>8</v>
      </c>
      <c r="H20">
        <v>112</v>
      </c>
      <c r="I20">
        <v>82</v>
      </c>
      <c r="J20" s="9">
        <v>0.73199999999999998</v>
      </c>
      <c r="K20">
        <v>693</v>
      </c>
      <c r="L20">
        <v>8.5</v>
      </c>
      <c r="M20">
        <v>1</v>
      </c>
      <c r="N20">
        <v>34</v>
      </c>
      <c r="O20">
        <v>29</v>
      </c>
      <c r="P20">
        <v>6.2</v>
      </c>
      <c r="Q20">
        <v>5.0999999999999996</v>
      </c>
      <c r="R20">
        <v>43.3</v>
      </c>
      <c r="S20">
        <v>1</v>
      </c>
      <c r="T20" t="str">
        <f>Receiving[[#This Row],[Player]]&amp;Receiving[[#This Row],[Season]]</f>
        <v>Cole Beasley2021</v>
      </c>
    </row>
    <row r="21" spans="1:20">
      <c r="A21">
        <v>2021</v>
      </c>
      <c r="B21" t="s">
        <v>857</v>
      </c>
      <c r="C21" t="s">
        <v>11</v>
      </c>
      <c r="D21">
        <v>21</v>
      </c>
      <c r="E21" t="s">
        <v>91</v>
      </c>
      <c r="F21">
        <v>17</v>
      </c>
      <c r="G21">
        <v>17</v>
      </c>
      <c r="H21">
        <v>128</v>
      </c>
      <c r="I21">
        <v>81</v>
      </c>
      <c r="J21" s="9">
        <v>0.63300000000000001</v>
      </c>
      <c r="K21">
        <v>1455</v>
      </c>
      <c r="L21">
        <v>18</v>
      </c>
      <c r="M21">
        <v>13</v>
      </c>
      <c r="N21">
        <v>56</v>
      </c>
      <c r="O21">
        <v>82</v>
      </c>
      <c r="P21">
        <v>11.4</v>
      </c>
      <c r="Q21">
        <v>4.8</v>
      </c>
      <c r="R21">
        <v>85.6</v>
      </c>
      <c r="S21">
        <v>2</v>
      </c>
      <c r="T21" t="str">
        <f>Receiving[[#This Row],[Player]]&amp;Receiving[[#This Row],[Season]]</f>
        <v>Ja'Marr Chase2021</v>
      </c>
    </row>
    <row r="22" spans="1:20">
      <c r="A22">
        <v>2021</v>
      </c>
      <c r="B22" t="s">
        <v>258</v>
      </c>
      <c r="C22" t="s">
        <v>55</v>
      </c>
      <c r="D22">
        <v>24</v>
      </c>
      <c r="E22" t="s">
        <v>91</v>
      </c>
      <c r="F22">
        <v>17</v>
      </c>
      <c r="G22">
        <v>14</v>
      </c>
      <c r="H22">
        <v>140</v>
      </c>
      <c r="I22">
        <v>81</v>
      </c>
      <c r="J22" s="9">
        <v>0.57899999999999996</v>
      </c>
      <c r="K22">
        <v>1055</v>
      </c>
      <c r="L22">
        <v>13</v>
      </c>
      <c r="M22">
        <v>4</v>
      </c>
      <c r="N22">
        <v>49</v>
      </c>
      <c r="O22">
        <v>64</v>
      </c>
      <c r="P22">
        <v>7.5</v>
      </c>
      <c r="Q22">
        <v>4.8</v>
      </c>
      <c r="R22">
        <v>62.1</v>
      </c>
      <c r="S22">
        <v>0</v>
      </c>
      <c r="T22" t="str">
        <f>Receiving[[#This Row],[Player]]&amp;Receiving[[#This Row],[Season]]</f>
        <v>Darnell Mooney2021</v>
      </c>
    </row>
    <row r="23" spans="1:20">
      <c r="A23">
        <v>2021</v>
      </c>
      <c r="B23" t="s">
        <v>856</v>
      </c>
      <c r="C23" t="s">
        <v>13</v>
      </c>
      <c r="D23">
        <v>22</v>
      </c>
      <c r="E23" t="s">
        <v>91</v>
      </c>
      <c r="F23">
        <v>16</v>
      </c>
      <c r="G23">
        <v>13</v>
      </c>
      <c r="H23">
        <v>120</v>
      </c>
      <c r="I23">
        <v>79</v>
      </c>
      <c r="J23" s="9">
        <v>0.65800000000000003</v>
      </c>
      <c r="K23">
        <v>1102</v>
      </c>
      <c r="L23">
        <v>13.9</v>
      </c>
      <c r="M23">
        <v>6</v>
      </c>
      <c r="N23">
        <v>54</v>
      </c>
      <c r="O23">
        <v>49</v>
      </c>
      <c r="P23">
        <v>9.1999999999999993</v>
      </c>
      <c r="Q23">
        <v>4.9000000000000004</v>
      </c>
      <c r="R23">
        <v>68.900000000000006</v>
      </c>
      <c r="S23">
        <v>0</v>
      </c>
      <c r="T23" t="str">
        <f>Receiving[[#This Row],[Player]]&amp;Receiving[[#This Row],[Season]]</f>
        <v>CeeDee Lamb2021</v>
      </c>
    </row>
    <row r="24" spans="1:20">
      <c r="A24">
        <v>2021</v>
      </c>
      <c r="B24" t="s">
        <v>378</v>
      </c>
      <c r="C24" t="s">
        <v>13</v>
      </c>
      <c r="D24">
        <v>25</v>
      </c>
      <c r="E24" t="s">
        <v>126</v>
      </c>
      <c r="F24">
        <v>17</v>
      </c>
      <c r="G24">
        <v>15</v>
      </c>
      <c r="H24">
        <v>104</v>
      </c>
      <c r="I24">
        <v>78</v>
      </c>
      <c r="J24" s="9">
        <v>0.75</v>
      </c>
      <c r="K24">
        <v>808</v>
      </c>
      <c r="L24">
        <v>10.4</v>
      </c>
      <c r="M24">
        <v>8</v>
      </c>
      <c r="N24">
        <v>43</v>
      </c>
      <c r="O24">
        <v>32</v>
      </c>
      <c r="P24">
        <v>7.8</v>
      </c>
      <c r="Q24">
        <v>4.5999999999999996</v>
      </c>
      <c r="R24">
        <v>47.5</v>
      </c>
      <c r="S24">
        <v>0</v>
      </c>
      <c r="T24" t="str">
        <f>Receiving[[#This Row],[Player]]&amp;Receiving[[#This Row],[Season]]</f>
        <v>Dalton Schultz2021</v>
      </c>
    </row>
    <row r="25" spans="1:20">
      <c r="A25">
        <v>2021</v>
      </c>
      <c r="B25" t="s">
        <v>100</v>
      </c>
      <c r="C25" t="s">
        <v>23</v>
      </c>
      <c r="D25">
        <v>25</v>
      </c>
      <c r="E25" t="s">
        <v>91</v>
      </c>
      <c r="F25">
        <v>17</v>
      </c>
      <c r="G25">
        <v>11</v>
      </c>
      <c r="H25">
        <v>103</v>
      </c>
      <c r="I25">
        <v>77</v>
      </c>
      <c r="J25" s="9">
        <v>0.748</v>
      </c>
      <c r="K25">
        <v>982</v>
      </c>
      <c r="L25">
        <v>12.8</v>
      </c>
      <c r="M25">
        <v>5</v>
      </c>
      <c r="N25">
        <v>44</v>
      </c>
      <c r="O25">
        <v>50</v>
      </c>
      <c r="P25">
        <v>9.5</v>
      </c>
      <c r="Q25">
        <v>4.5</v>
      </c>
      <c r="R25">
        <v>57.8</v>
      </c>
      <c r="S25">
        <v>0</v>
      </c>
      <c r="T25" t="str">
        <f>Receiving[[#This Row],[Player]]&amp;Receiving[[#This Row],[Season]]</f>
        <v>Christian Kirk2021</v>
      </c>
    </row>
    <row r="26" spans="1:20">
      <c r="A26">
        <v>2021</v>
      </c>
      <c r="B26" t="s">
        <v>351</v>
      </c>
      <c r="C26" t="s">
        <v>33</v>
      </c>
      <c r="D26">
        <v>26</v>
      </c>
      <c r="E26" t="s">
        <v>91</v>
      </c>
      <c r="F26">
        <v>17</v>
      </c>
      <c r="G26">
        <v>17</v>
      </c>
      <c r="H26">
        <v>130</v>
      </c>
      <c r="I26">
        <v>77</v>
      </c>
      <c r="J26" s="9">
        <v>0.59199999999999997</v>
      </c>
      <c r="K26">
        <v>1053</v>
      </c>
      <c r="L26">
        <v>13.7</v>
      </c>
      <c r="M26">
        <v>5</v>
      </c>
      <c r="N26">
        <v>47</v>
      </c>
      <c r="O26">
        <v>46</v>
      </c>
      <c r="P26">
        <v>8.1</v>
      </c>
      <c r="Q26">
        <v>4.5</v>
      </c>
      <c r="R26">
        <v>61.9</v>
      </c>
      <c r="S26">
        <v>0</v>
      </c>
      <c r="T26" t="str">
        <f>Receiving[[#This Row],[Player]]&amp;Receiving[[#This Row],[Season]]</f>
        <v>Terry McLaurin2021</v>
      </c>
    </row>
    <row r="27" spans="1:20">
      <c r="A27">
        <v>2021</v>
      </c>
      <c r="B27" t="s">
        <v>703</v>
      </c>
      <c r="C27" t="s">
        <v>961</v>
      </c>
      <c r="D27">
        <v>25</v>
      </c>
      <c r="E27" t="s">
        <v>91</v>
      </c>
      <c r="F27">
        <v>16</v>
      </c>
      <c r="G27">
        <v>15</v>
      </c>
      <c r="H27">
        <v>121</v>
      </c>
      <c r="I27">
        <v>77</v>
      </c>
      <c r="J27" s="9">
        <v>0.63600000000000001</v>
      </c>
      <c r="K27">
        <v>1405</v>
      </c>
      <c r="L27">
        <v>18.2</v>
      </c>
      <c r="M27">
        <v>6</v>
      </c>
      <c r="N27">
        <v>51</v>
      </c>
      <c r="O27">
        <v>83</v>
      </c>
      <c r="P27">
        <v>11.6</v>
      </c>
      <c r="Q27">
        <v>4.8</v>
      </c>
      <c r="R27">
        <v>87.8</v>
      </c>
      <c r="S27">
        <v>4</v>
      </c>
      <c r="T27" t="str">
        <f>Receiving[[#This Row],[Player]]&amp;Receiving[[#This Row],[Season]]</f>
        <v>Deebo Samuel2021</v>
      </c>
    </row>
    <row r="28" spans="1:20">
      <c r="A28">
        <v>2021</v>
      </c>
      <c r="B28" t="s">
        <v>379</v>
      </c>
      <c r="C28" t="s">
        <v>4</v>
      </c>
      <c r="D28">
        <v>27</v>
      </c>
      <c r="E28" t="s">
        <v>91</v>
      </c>
      <c r="F28">
        <v>16</v>
      </c>
      <c r="G28">
        <v>14</v>
      </c>
      <c r="H28">
        <v>129</v>
      </c>
      <c r="I28">
        <v>76</v>
      </c>
      <c r="J28" s="9">
        <v>0.58899999999999997</v>
      </c>
      <c r="K28">
        <v>1146</v>
      </c>
      <c r="L28">
        <v>15.1</v>
      </c>
      <c r="M28">
        <v>9</v>
      </c>
      <c r="N28">
        <v>51</v>
      </c>
      <c r="O28">
        <v>72</v>
      </c>
      <c r="P28">
        <v>8.9</v>
      </c>
      <c r="Q28">
        <v>4.8</v>
      </c>
      <c r="R28">
        <v>71.599999999999994</v>
      </c>
      <c r="S28">
        <v>0</v>
      </c>
      <c r="T28" t="str">
        <f>Receiving[[#This Row],[Player]]&amp;Receiving[[#This Row],[Season]]</f>
        <v>Mike Williams2021</v>
      </c>
    </row>
    <row r="29" spans="1:20">
      <c r="A29">
        <v>2021</v>
      </c>
      <c r="B29" t="s">
        <v>352</v>
      </c>
      <c r="C29" t="s">
        <v>38</v>
      </c>
      <c r="D29">
        <v>24</v>
      </c>
      <c r="E29" t="s">
        <v>91</v>
      </c>
      <c r="F29">
        <v>17</v>
      </c>
      <c r="G29">
        <v>17</v>
      </c>
      <c r="H29">
        <v>129</v>
      </c>
      <c r="I29">
        <v>75</v>
      </c>
      <c r="J29" s="9">
        <v>0.58099999999999996</v>
      </c>
      <c r="K29">
        <v>967</v>
      </c>
      <c r="L29">
        <v>12.9</v>
      </c>
      <c r="M29">
        <v>12</v>
      </c>
      <c r="N29">
        <v>48</v>
      </c>
      <c r="O29">
        <v>84</v>
      </c>
      <c r="P29">
        <v>7.5</v>
      </c>
      <c r="Q29">
        <v>4.4000000000000004</v>
      </c>
      <c r="R29">
        <v>56.9</v>
      </c>
      <c r="S29">
        <v>1</v>
      </c>
      <c r="T29" t="str">
        <f>Receiving[[#This Row],[Player]]&amp;Receiving[[#This Row],[Season]]</f>
        <v>D.K. Metcalf2021</v>
      </c>
    </row>
    <row r="30" spans="1:20">
      <c r="A30">
        <v>2021</v>
      </c>
      <c r="B30" t="s">
        <v>344</v>
      </c>
      <c r="C30" t="s">
        <v>71</v>
      </c>
      <c r="D30">
        <v>31</v>
      </c>
      <c r="E30" t="s">
        <v>126</v>
      </c>
      <c r="F30">
        <v>17</v>
      </c>
      <c r="G30">
        <v>14</v>
      </c>
      <c r="H30">
        <v>112</v>
      </c>
      <c r="I30">
        <v>74</v>
      </c>
      <c r="J30" s="9">
        <v>0.66100000000000003</v>
      </c>
      <c r="K30">
        <v>763</v>
      </c>
      <c r="L30">
        <v>10.3</v>
      </c>
      <c r="M30">
        <v>5</v>
      </c>
      <c r="N30">
        <v>40</v>
      </c>
      <c r="O30">
        <v>47</v>
      </c>
      <c r="P30">
        <v>6.8</v>
      </c>
      <c r="Q30">
        <v>4.4000000000000004</v>
      </c>
      <c r="R30">
        <v>44.9</v>
      </c>
      <c r="S30">
        <v>0</v>
      </c>
      <c r="T30" t="str">
        <f>Receiving[[#This Row],[Player]]&amp;Receiving[[#This Row],[Season]]</f>
        <v>Zach Ertz2021</v>
      </c>
    </row>
    <row r="31" spans="1:20">
      <c r="A31">
        <v>2021</v>
      </c>
      <c r="B31" t="s">
        <v>695</v>
      </c>
      <c r="C31" t="s">
        <v>608</v>
      </c>
      <c r="D31">
        <v>28</v>
      </c>
      <c r="E31" t="s">
        <v>91</v>
      </c>
      <c r="F31">
        <v>16</v>
      </c>
      <c r="G31">
        <v>16</v>
      </c>
      <c r="H31">
        <v>114</v>
      </c>
      <c r="I31">
        <v>74</v>
      </c>
      <c r="J31" s="9">
        <v>0.64900000000000002</v>
      </c>
      <c r="K31">
        <v>1035</v>
      </c>
      <c r="L31">
        <v>14</v>
      </c>
      <c r="M31">
        <v>14</v>
      </c>
      <c r="N31">
        <v>56</v>
      </c>
      <c r="O31">
        <v>46</v>
      </c>
      <c r="P31">
        <v>9.1</v>
      </c>
      <c r="Q31">
        <v>4.5999999999999996</v>
      </c>
      <c r="R31">
        <v>64.7</v>
      </c>
      <c r="S31">
        <v>0</v>
      </c>
      <c r="T31" t="str">
        <f>Receiving[[#This Row],[Player]]&amp;Receiving[[#This Row],[Season]]</f>
        <v>Mike Evans2021</v>
      </c>
    </row>
    <row r="32" spans="1:20">
      <c r="A32">
        <v>2021</v>
      </c>
      <c r="B32" t="s">
        <v>709</v>
      </c>
      <c r="C32" t="s">
        <v>25</v>
      </c>
      <c r="D32">
        <v>23</v>
      </c>
      <c r="E32" t="s">
        <v>109</v>
      </c>
      <c r="F32">
        <v>17</v>
      </c>
      <c r="G32">
        <v>17</v>
      </c>
      <c r="H32">
        <v>94</v>
      </c>
      <c r="I32">
        <v>74</v>
      </c>
      <c r="J32" s="9">
        <v>0.78700000000000003</v>
      </c>
      <c r="K32">
        <v>467</v>
      </c>
      <c r="L32">
        <v>6.3</v>
      </c>
      <c r="M32">
        <v>3</v>
      </c>
      <c r="N32">
        <v>22</v>
      </c>
      <c r="O32">
        <v>25</v>
      </c>
      <c r="P32">
        <v>5</v>
      </c>
      <c r="Q32">
        <v>4.4000000000000004</v>
      </c>
      <c r="R32">
        <v>27.5</v>
      </c>
      <c r="S32">
        <v>0</v>
      </c>
      <c r="T32" t="str">
        <f>Receiving[[#This Row],[Player]]&amp;Receiving[[#This Row],[Season]]</f>
        <v>Najee Harris2021</v>
      </c>
    </row>
    <row r="33" spans="1:20">
      <c r="A33">
        <v>2021</v>
      </c>
      <c r="B33" t="s">
        <v>380</v>
      </c>
      <c r="C33" t="s">
        <v>11</v>
      </c>
      <c r="D33">
        <v>22</v>
      </c>
      <c r="E33" t="s">
        <v>91</v>
      </c>
      <c r="F33">
        <v>14</v>
      </c>
      <c r="G33">
        <v>14</v>
      </c>
      <c r="H33">
        <v>110</v>
      </c>
      <c r="I33">
        <v>74</v>
      </c>
      <c r="J33" s="9">
        <v>0.67300000000000004</v>
      </c>
      <c r="K33">
        <v>1091</v>
      </c>
      <c r="L33">
        <v>14.7</v>
      </c>
      <c r="M33">
        <v>6</v>
      </c>
      <c r="N33">
        <v>53</v>
      </c>
      <c r="O33">
        <v>54</v>
      </c>
      <c r="P33">
        <v>9.9</v>
      </c>
      <c r="Q33">
        <v>5.3</v>
      </c>
      <c r="R33">
        <v>77.900000000000006</v>
      </c>
      <c r="S33">
        <v>1</v>
      </c>
      <c r="T33" t="str">
        <f>Receiving[[#This Row],[Player]]&amp;Receiving[[#This Row],[Season]]</f>
        <v>Tee Higgins2021</v>
      </c>
    </row>
    <row r="34" spans="1:20">
      <c r="A34">
        <v>2021</v>
      </c>
      <c r="B34" t="s">
        <v>125</v>
      </c>
      <c r="C34" t="s">
        <v>47</v>
      </c>
      <c r="D34">
        <v>26</v>
      </c>
      <c r="E34" t="s">
        <v>126</v>
      </c>
      <c r="F34">
        <v>17</v>
      </c>
      <c r="G34">
        <v>9</v>
      </c>
      <c r="H34">
        <v>112</v>
      </c>
      <c r="I34">
        <v>73</v>
      </c>
      <c r="J34" s="9">
        <v>0.65200000000000002</v>
      </c>
      <c r="K34">
        <v>780</v>
      </c>
      <c r="L34">
        <v>10.7</v>
      </c>
      <c r="M34">
        <v>2</v>
      </c>
      <c r="N34">
        <v>39</v>
      </c>
      <c r="O34">
        <v>40</v>
      </c>
      <c r="P34">
        <v>7</v>
      </c>
      <c r="Q34">
        <v>4.3</v>
      </c>
      <c r="R34">
        <v>45.9</v>
      </c>
      <c r="S34">
        <v>0</v>
      </c>
      <c r="T34" t="str">
        <f>Receiving[[#This Row],[Player]]&amp;Receiving[[#This Row],[Season]]</f>
        <v>Mike Gesicki2021</v>
      </c>
    </row>
    <row r="35" spans="1:20">
      <c r="A35">
        <v>2021</v>
      </c>
      <c r="B35" t="s">
        <v>381</v>
      </c>
      <c r="C35" t="s">
        <v>956</v>
      </c>
      <c r="D35">
        <v>31</v>
      </c>
      <c r="E35" t="s">
        <v>91</v>
      </c>
      <c r="F35">
        <v>17</v>
      </c>
      <c r="G35">
        <v>16</v>
      </c>
      <c r="H35">
        <v>120</v>
      </c>
      <c r="I35">
        <v>73</v>
      </c>
      <c r="J35" s="9">
        <v>0.60799999999999998</v>
      </c>
      <c r="K35">
        <v>832</v>
      </c>
      <c r="L35">
        <v>11.4</v>
      </c>
      <c r="M35">
        <v>4</v>
      </c>
      <c r="N35">
        <v>42</v>
      </c>
      <c r="O35">
        <v>33</v>
      </c>
      <c r="P35">
        <v>6.9</v>
      </c>
      <c r="Q35">
        <v>4.3</v>
      </c>
      <c r="R35">
        <v>48.9</v>
      </c>
      <c r="S35">
        <v>0</v>
      </c>
      <c r="T35" t="str">
        <f>Receiving[[#This Row],[Player]]&amp;Receiving[[#This Row],[Season]]</f>
        <v>Marvin Jones2021</v>
      </c>
    </row>
    <row r="36" spans="1:20">
      <c r="A36">
        <v>2021</v>
      </c>
      <c r="B36" t="s">
        <v>313</v>
      </c>
      <c r="C36" t="s">
        <v>38</v>
      </c>
      <c r="D36">
        <v>29</v>
      </c>
      <c r="E36" t="s">
        <v>91</v>
      </c>
      <c r="F36">
        <v>16</v>
      </c>
      <c r="G36">
        <v>16</v>
      </c>
      <c r="H36">
        <v>107</v>
      </c>
      <c r="I36">
        <v>73</v>
      </c>
      <c r="J36" s="9">
        <v>0.68200000000000005</v>
      </c>
      <c r="K36">
        <v>1175</v>
      </c>
      <c r="L36">
        <v>16.100000000000001</v>
      </c>
      <c r="M36">
        <v>8</v>
      </c>
      <c r="N36">
        <v>41</v>
      </c>
      <c r="O36">
        <v>69</v>
      </c>
      <c r="P36">
        <v>11</v>
      </c>
      <c r="Q36">
        <v>4.5999999999999996</v>
      </c>
      <c r="R36">
        <v>73.400000000000006</v>
      </c>
      <c r="S36">
        <v>0</v>
      </c>
      <c r="T36" t="str">
        <f>Receiving[[#This Row],[Player]]&amp;Receiving[[#This Row],[Season]]</f>
        <v>Tyler Lockett2021</v>
      </c>
    </row>
    <row r="37" spans="1:20">
      <c r="A37">
        <v>2021</v>
      </c>
      <c r="B37" t="s">
        <v>859</v>
      </c>
      <c r="C37" t="s">
        <v>961</v>
      </c>
      <c r="D37">
        <v>28</v>
      </c>
      <c r="E37" t="s">
        <v>126</v>
      </c>
      <c r="F37">
        <v>14</v>
      </c>
      <c r="G37">
        <v>14</v>
      </c>
      <c r="H37">
        <v>94</v>
      </c>
      <c r="I37">
        <v>71</v>
      </c>
      <c r="J37" s="9">
        <v>0.755</v>
      </c>
      <c r="K37">
        <v>910</v>
      </c>
      <c r="L37">
        <v>12.8</v>
      </c>
      <c r="M37">
        <v>6</v>
      </c>
      <c r="N37">
        <v>42</v>
      </c>
      <c r="O37">
        <v>48</v>
      </c>
      <c r="P37">
        <v>9.6999999999999993</v>
      </c>
      <c r="Q37">
        <v>5.0999999999999996</v>
      </c>
      <c r="R37">
        <v>65</v>
      </c>
      <c r="S37">
        <v>2</v>
      </c>
      <c r="T37" t="str">
        <f>Receiving[[#This Row],[Player]]&amp;Receiving[[#This Row],[Season]]</f>
        <v>George Kittle2021</v>
      </c>
    </row>
    <row r="38" spans="1:20">
      <c r="A38">
        <v>2021</v>
      </c>
      <c r="B38" t="s">
        <v>138</v>
      </c>
      <c r="C38" t="s">
        <v>4</v>
      </c>
      <c r="D38">
        <v>26</v>
      </c>
      <c r="E38" t="s">
        <v>109</v>
      </c>
      <c r="F38">
        <v>16</v>
      </c>
      <c r="G38">
        <v>16</v>
      </c>
      <c r="H38">
        <v>94</v>
      </c>
      <c r="I38">
        <v>70</v>
      </c>
      <c r="J38" s="9">
        <v>0.745</v>
      </c>
      <c r="K38">
        <v>647</v>
      </c>
      <c r="L38">
        <v>9.1999999999999993</v>
      </c>
      <c r="M38">
        <v>8</v>
      </c>
      <c r="N38">
        <v>31</v>
      </c>
      <c r="O38">
        <v>40</v>
      </c>
      <c r="P38">
        <v>6.9</v>
      </c>
      <c r="Q38">
        <v>4.4000000000000004</v>
      </c>
      <c r="R38">
        <v>40.4</v>
      </c>
      <c r="S38">
        <v>4</v>
      </c>
      <c r="T38" t="str">
        <f>Receiving[[#This Row],[Player]]&amp;Receiving[[#This Row],[Season]]</f>
        <v>Austin Ekeler2021</v>
      </c>
    </row>
    <row r="39" spans="1:20">
      <c r="A39">
        <v>2021</v>
      </c>
      <c r="B39" t="s">
        <v>123</v>
      </c>
      <c r="C39" t="s">
        <v>608</v>
      </c>
      <c r="D39">
        <v>26</v>
      </c>
      <c r="E39" t="s">
        <v>109</v>
      </c>
      <c r="F39">
        <v>14</v>
      </c>
      <c r="G39">
        <v>13</v>
      </c>
      <c r="H39">
        <v>84</v>
      </c>
      <c r="I39">
        <v>69</v>
      </c>
      <c r="J39" s="9">
        <v>0.82099999999999995</v>
      </c>
      <c r="K39">
        <v>454</v>
      </c>
      <c r="L39">
        <v>6.6</v>
      </c>
      <c r="M39">
        <v>2</v>
      </c>
      <c r="N39">
        <v>30</v>
      </c>
      <c r="O39">
        <v>23</v>
      </c>
      <c r="P39">
        <v>5.4</v>
      </c>
      <c r="Q39">
        <v>4.9000000000000004</v>
      </c>
      <c r="R39">
        <v>32.4</v>
      </c>
      <c r="S39">
        <v>1</v>
      </c>
      <c r="T39" t="str">
        <f>Receiving[[#This Row],[Player]]&amp;Receiving[[#This Row],[Season]]</f>
        <v>Leonard Fournette2021</v>
      </c>
    </row>
    <row r="40" spans="1:20">
      <c r="A40">
        <v>2021</v>
      </c>
      <c r="B40" t="s">
        <v>382</v>
      </c>
      <c r="C40" t="s">
        <v>13</v>
      </c>
      <c r="D40">
        <v>27</v>
      </c>
      <c r="E40" t="s">
        <v>91</v>
      </c>
      <c r="F40">
        <v>15</v>
      </c>
      <c r="G40">
        <v>14</v>
      </c>
      <c r="H40">
        <v>104</v>
      </c>
      <c r="I40">
        <v>68</v>
      </c>
      <c r="J40" s="9">
        <v>0.65400000000000003</v>
      </c>
      <c r="K40">
        <v>865</v>
      </c>
      <c r="L40">
        <v>12.7</v>
      </c>
      <c r="M40">
        <v>8</v>
      </c>
      <c r="N40">
        <v>45</v>
      </c>
      <c r="O40">
        <v>41</v>
      </c>
      <c r="P40">
        <v>8.3000000000000007</v>
      </c>
      <c r="Q40">
        <v>4.5</v>
      </c>
      <c r="R40">
        <v>57.7</v>
      </c>
      <c r="S40">
        <v>1</v>
      </c>
      <c r="T40" t="str">
        <f>Receiving[[#This Row],[Player]]&amp;Receiving[[#This Row],[Season]]</f>
        <v>Amari Cooper2021</v>
      </c>
    </row>
    <row r="41" spans="1:20">
      <c r="A41">
        <v>2021</v>
      </c>
      <c r="B41" t="s">
        <v>383</v>
      </c>
      <c r="C41" t="s">
        <v>40</v>
      </c>
      <c r="D41">
        <v>24</v>
      </c>
      <c r="E41" t="s">
        <v>126</v>
      </c>
      <c r="F41">
        <v>16</v>
      </c>
      <c r="G41">
        <v>16</v>
      </c>
      <c r="H41">
        <v>90</v>
      </c>
      <c r="I41">
        <v>68</v>
      </c>
      <c r="J41" s="9">
        <v>0.75600000000000001</v>
      </c>
      <c r="K41">
        <v>670</v>
      </c>
      <c r="L41">
        <v>9.9</v>
      </c>
      <c r="M41">
        <v>4</v>
      </c>
      <c r="N41">
        <v>29</v>
      </c>
      <c r="O41">
        <v>35</v>
      </c>
      <c r="P41">
        <v>7.4</v>
      </c>
      <c r="Q41">
        <v>4.3</v>
      </c>
      <c r="R41">
        <v>41.9</v>
      </c>
      <c r="S41">
        <v>0</v>
      </c>
      <c r="T41" t="str">
        <f>Receiving[[#This Row],[Player]]&amp;Receiving[[#This Row],[Season]]</f>
        <v>Noah Fant2021</v>
      </c>
    </row>
    <row r="42" spans="1:20">
      <c r="A42">
        <v>2021</v>
      </c>
      <c r="B42" t="s">
        <v>723</v>
      </c>
      <c r="C42" t="s">
        <v>19</v>
      </c>
      <c r="D42">
        <v>21</v>
      </c>
      <c r="E42" t="s">
        <v>126</v>
      </c>
      <c r="F42">
        <v>17</v>
      </c>
      <c r="G42">
        <v>15</v>
      </c>
      <c r="H42">
        <v>110</v>
      </c>
      <c r="I42">
        <v>68</v>
      </c>
      <c r="J42" s="9">
        <v>0.61799999999999999</v>
      </c>
      <c r="K42">
        <v>1026</v>
      </c>
      <c r="L42">
        <v>15.1</v>
      </c>
      <c r="M42">
        <v>1</v>
      </c>
      <c r="N42">
        <v>43</v>
      </c>
      <c r="O42">
        <v>61</v>
      </c>
      <c r="P42">
        <v>9.3000000000000007</v>
      </c>
      <c r="Q42">
        <v>4</v>
      </c>
      <c r="R42">
        <v>60.4</v>
      </c>
      <c r="S42">
        <v>0</v>
      </c>
      <c r="T42" t="str">
        <f>Receiving[[#This Row],[Player]]&amp;Receiving[[#This Row],[Season]]</f>
        <v>Kyle Pitts2021</v>
      </c>
    </row>
    <row r="43" spans="1:20">
      <c r="A43">
        <v>2021</v>
      </c>
      <c r="B43" t="s">
        <v>95</v>
      </c>
      <c r="C43" t="s">
        <v>11</v>
      </c>
      <c r="D43">
        <v>27</v>
      </c>
      <c r="E43" t="s">
        <v>91</v>
      </c>
      <c r="F43">
        <v>16</v>
      </c>
      <c r="G43">
        <v>10</v>
      </c>
      <c r="H43">
        <v>94</v>
      </c>
      <c r="I43">
        <v>67</v>
      </c>
      <c r="J43" s="9">
        <v>0.71299999999999997</v>
      </c>
      <c r="K43">
        <v>828</v>
      </c>
      <c r="L43">
        <v>12.4</v>
      </c>
      <c r="M43">
        <v>5</v>
      </c>
      <c r="N43">
        <v>37</v>
      </c>
      <c r="O43">
        <v>68</v>
      </c>
      <c r="P43">
        <v>8.8000000000000007</v>
      </c>
      <c r="Q43">
        <v>4.2</v>
      </c>
      <c r="R43">
        <v>51.8</v>
      </c>
      <c r="S43">
        <v>1</v>
      </c>
      <c r="T43" t="str">
        <f>Receiving[[#This Row],[Player]]&amp;Receiving[[#This Row],[Season]]</f>
        <v>Tyler Boyd2021</v>
      </c>
    </row>
    <row r="44" spans="1:20">
      <c r="A44">
        <v>2021</v>
      </c>
      <c r="B44" t="s">
        <v>373</v>
      </c>
      <c r="C44" t="s">
        <v>16</v>
      </c>
      <c r="D44">
        <v>31</v>
      </c>
      <c r="E44" t="s">
        <v>91</v>
      </c>
      <c r="F44">
        <v>13</v>
      </c>
      <c r="G44">
        <v>13</v>
      </c>
      <c r="H44">
        <v>95</v>
      </c>
      <c r="I44">
        <v>67</v>
      </c>
      <c r="J44" s="9">
        <v>0.70499999999999996</v>
      </c>
      <c r="K44">
        <v>726</v>
      </c>
      <c r="L44">
        <v>10.8</v>
      </c>
      <c r="M44">
        <v>10</v>
      </c>
      <c r="N44">
        <v>37</v>
      </c>
      <c r="O44">
        <v>35</v>
      </c>
      <c r="P44">
        <v>7.6</v>
      </c>
      <c r="Q44">
        <v>5.2</v>
      </c>
      <c r="R44">
        <v>55.8</v>
      </c>
      <c r="S44">
        <v>1</v>
      </c>
      <c r="T44" t="str">
        <f>Receiving[[#This Row],[Player]]&amp;Receiving[[#This Row],[Season]]</f>
        <v>Adam Thielen2021</v>
      </c>
    </row>
    <row r="45" spans="1:20">
      <c r="A45">
        <v>2021</v>
      </c>
      <c r="B45" t="s">
        <v>384</v>
      </c>
      <c r="C45" t="s">
        <v>19</v>
      </c>
      <c r="D45">
        <v>25</v>
      </c>
      <c r="E45" t="s">
        <v>91</v>
      </c>
      <c r="F45">
        <v>14</v>
      </c>
      <c r="G45">
        <v>9</v>
      </c>
      <c r="H45">
        <v>94</v>
      </c>
      <c r="I45">
        <v>66</v>
      </c>
      <c r="J45" s="9">
        <v>0.70199999999999996</v>
      </c>
      <c r="K45">
        <v>770</v>
      </c>
      <c r="L45">
        <v>11.7</v>
      </c>
      <c r="M45">
        <v>4</v>
      </c>
      <c r="N45">
        <v>37</v>
      </c>
      <c r="O45">
        <v>49</v>
      </c>
      <c r="P45">
        <v>8.1999999999999993</v>
      </c>
      <c r="Q45">
        <v>4.7</v>
      </c>
      <c r="R45">
        <v>55</v>
      </c>
      <c r="S45">
        <v>2</v>
      </c>
      <c r="T45" t="str">
        <f>Receiving[[#This Row],[Player]]&amp;Receiving[[#This Row],[Season]]</f>
        <v>Russell Gage2021</v>
      </c>
    </row>
    <row r="46" spans="1:20">
      <c r="A46">
        <v>2021</v>
      </c>
      <c r="B46" t="s">
        <v>385</v>
      </c>
      <c r="C46" t="s">
        <v>37</v>
      </c>
      <c r="D46">
        <v>23</v>
      </c>
      <c r="E46" t="s">
        <v>91</v>
      </c>
      <c r="F46">
        <v>17</v>
      </c>
      <c r="G46">
        <v>16</v>
      </c>
      <c r="H46">
        <v>104</v>
      </c>
      <c r="I46">
        <v>64</v>
      </c>
      <c r="J46" s="9">
        <v>0.61499999999999999</v>
      </c>
      <c r="K46">
        <v>916</v>
      </c>
      <c r="L46">
        <v>14.3</v>
      </c>
      <c r="M46">
        <v>5</v>
      </c>
      <c r="N46">
        <v>43</v>
      </c>
      <c r="O46">
        <v>46</v>
      </c>
      <c r="P46">
        <v>8.8000000000000007</v>
      </c>
      <c r="Q46">
        <v>3.8</v>
      </c>
      <c r="R46">
        <v>53.9</v>
      </c>
      <c r="S46">
        <v>1</v>
      </c>
      <c r="T46" t="str">
        <f>Receiving[[#This Row],[Player]]&amp;Receiving[[#This Row],[Season]]</f>
        <v>DeVonta Smith2021</v>
      </c>
    </row>
    <row r="47" spans="1:20">
      <c r="A47">
        <v>2021</v>
      </c>
      <c r="B47" t="s">
        <v>120</v>
      </c>
      <c r="C47" t="s">
        <v>27</v>
      </c>
      <c r="D47">
        <v>24</v>
      </c>
      <c r="E47" t="s">
        <v>91</v>
      </c>
      <c r="F47">
        <v>13</v>
      </c>
      <c r="G47">
        <v>13</v>
      </c>
      <c r="H47">
        <v>105</v>
      </c>
      <c r="I47">
        <v>63</v>
      </c>
      <c r="J47" s="9">
        <v>0.6</v>
      </c>
      <c r="K47">
        <v>869</v>
      </c>
      <c r="L47">
        <v>13.8</v>
      </c>
      <c r="M47">
        <v>5</v>
      </c>
      <c r="N47">
        <v>45</v>
      </c>
      <c r="O47">
        <v>57</v>
      </c>
      <c r="P47">
        <v>8.3000000000000007</v>
      </c>
      <c r="Q47">
        <v>4.8</v>
      </c>
      <c r="R47">
        <v>66.8</v>
      </c>
      <c r="S47">
        <v>0</v>
      </c>
      <c r="T47" t="str">
        <f>Receiving[[#This Row],[Player]]&amp;Receiving[[#This Row],[Season]]</f>
        <v>A.J. Brown2021</v>
      </c>
    </row>
    <row r="48" spans="1:20">
      <c r="A48">
        <v>2021</v>
      </c>
      <c r="B48" t="s">
        <v>238</v>
      </c>
      <c r="C48" t="s">
        <v>956</v>
      </c>
      <c r="D48">
        <v>23</v>
      </c>
      <c r="E48" t="s">
        <v>91</v>
      </c>
      <c r="F48">
        <v>16</v>
      </c>
      <c r="G48">
        <v>10</v>
      </c>
      <c r="H48">
        <v>100</v>
      </c>
      <c r="I48">
        <v>63</v>
      </c>
      <c r="J48" s="9">
        <v>0.63</v>
      </c>
      <c r="K48">
        <v>619</v>
      </c>
      <c r="L48">
        <v>9.8000000000000007</v>
      </c>
      <c r="M48">
        <v>0</v>
      </c>
      <c r="N48">
        <v>30</v>
      </c>
      <c r="O48">
        <v>58</v>
      </c>
      <c r="P48">
        <v>6.2</v>
      </c>
      <c r="Q48">
        <v>3.9</v>
      </c>
      <c r="R48">
        <v>38.700000000000003</v>
      </c>
      <c r="S48">
        <v>1</v>
      </c>
      <c r="T48" t="str">
        <f>Receiving[[#This Row],[Player]]&amp;Receiving[[#This Row],[Season]]</f>
        <v>Laviska Shenault Jr.2021</v>
      </c>
    </row>
    <row r="49" spans="1:20">
      <c r="A49">
        <v>2021</v>
      </c>
      <c r="B49" t="s">
        <v>130</v>
      </c>
      <c r="C49" t="s">
        <v>35</v>
      </c>
      <c r="D49">
        <v>22</v>
      </c>
      <c r="E49" t="s">
        <v>109</v>
      </c>
      <c r="F49">
        <v>13</v>
      </c>
      <c r="G49">
        <v>4</v>
      </c>
      <c r="H49">
        <v>78</v>
      </c>
      <c r="I49">
        <v>62</v>
      </c>
      <c r="J49" s="9">
        <v>0.79500000000000004</v>
      </c>
      <c r="K49">
        <v>452</v>
      </c>
      <c r="L49">
        <v>7.3</v>
      </c>
      <c r="M49">
        <v>2</v>
      </c>
      <c r="N49">
        <v>18</v>
      </c>
      <c r="O49">
        <v>63</v>
      </c>
      <c r="P49">
        <v>5.8</v>
      </c>
      <c r="Q49">
        <v>4.8</v>
      </c>
      <c r="R49">
        <v>34.799999999999997</v>
      </c>
      <c r="S49">
        <v>2</v>
      </c>
      <c r="T49" t="str">
        <f>Receiving[[#This Row],[Player]]&amp;Receiving[[#This Row],[Season]]</f>
        <v>D'Andre Swift2021</v>
      </c>
    </row>
    <row r="50" spans="1:20">
      <c r="A50">
        <v>2021</v>
      </c>
      <c r="B50" t="s">
        <v>386</v>
      </c>
      <c r="C50" t="s">
        <v>16</v>
      </c>
      <c r="D50">
        <v>26</v>
      </c>
      <c r="E50" t="s">
        <v>126</v>
      </c>
      <c r="F50">
        <v>17</v>
      </c>
      <c r="G50">
        <v>15</v>
      </c>
      <c r="H50">
        <v>87</v>
      </c>
      <c r="I50">
        <v>61</v>
      </c>
      <c r="J50" s="9">
        <v>0.70099999999999996</v>
      </c>
      <c r="K50">
        <v>593</v>
      </c>
      <c r="L50">
        <v>9.6999999999999993</v>
      </c>
      <c r="M50">
        <v>3</v>
      </c>
      <c r="N50">
        <v>26</v>
      </c>
      <c r="O50">
        <v>40</v>
      </c>
      <c r="P50">
        <v>6.8</v>
      </c>
      <c r="Q50">
        <v>3.6</v>
      </c>
      <c r="R50">
        <v>34.9</v>
      </c>
      <c r="S50">
        <v>1</v>
      </c>
      <c r="T50" t="str">
        <f>Receiving[[#This Row],[Player]]&amp;Receiving[[#This Row],[Season]]</f>
        <v>Tyler Conklin2021</v>
      </c>
    </row>
    <row r="51" spans="1:20">
      <c r="A51">
        <v>2021</v>
      </c>
      <c r="B51" t="s">
        <v>387</v>
      </c>
      <c r="C51" t="s">
        <v>6</v>
      </c>
      <c r="D51">
        <v>28</v>
      </c>
      <c r="E51" t="s">
        <v>126</v>
      </c>
      <c r="F51">
        <v>15</v>
      </c>
      <c r="G51">
        <v>15</v>
      </c>
      <c r="H51">
        <v>85</v>
      </c>
      <c r="I51">
        <v>61</v>
      </c>
      <c r="J51" s="9">
        <v>0.71799999999999997</v>
      </c>
      <c r="K51">
        <v>560</v>
      </c>
      <c r="L51">
        <v>9.1999999999999993</v>
      </c>
      <c r="M51">
        <v>5</v>
      </c>
      <c r="N51">
        <v>33</v>
      </c>
      <c r="O51">
        <v>37</v>
      </c>
      <c r="P51">
        <v>6.6</v>
      </c>
      <c r="Q51">
        <v>4.0999999999999996</v>
      </c>
      <c r="R51">
        <v>37.299999999999997</v>
      </c>
      <c r="S51">
        <v>1</v>
      </c>
      <c r="T51" t="str">
        <f>Receiving[[#This Row],[Player]]&amp;Receiving[[#This Row],[Season]]</f>
        <v>Tyler Higbee2021</v>
      </c>
    </row>
    <row r="52" spans="1:20">
      <c r="A52">
        <v>2021</v>
      </c>
      <c r="B52" t="s">
        <v>388</v>
      </c>
      <c r="C52" t="s">
        <v>35</v>
      </c>
      <c r="D52">
        <v>24</v>
      </c>
      <c r="E52" t="s">
        <v>126</v>
      </c>
      <c r="F52">
        <v>12</v>
      </c>
      <c r="G52">
        <v>12</v>
      </c>
      <c r="H52">
        <v>84</v>
      </c>
      <c r="I52">
        <v>61</v>
      </c>
      <c r="J52" s="9">
        <v>0.72599999999999998</v>
      </c>
      <c r="K52">
        <v>583</v>
      </c>
      <c r="L52">
        <v>9.6</v>
      </c>
      <c r="M52">
        <v>4</v>
      </c>
      <c r="N52">
        <v>32</v>
      </c>
      <c r="O52">
        <v>33</v>
      </c>
      <c r="P52">
        <v>6.9</v>
      </c>
      <c r="Q52">
        <v>5.0999999999999996</v>
      </c>
      <c r="R52">
        <v>48.6</v>
      </c>
      <c r="S52">
        <v>0</v>
      </c>
      <c r="T52" t="str">
        <f>Receiving[[#This Row],[Player]]&amp;Receiving[[#This Row],[Season]]</f>
        <v>T.J. Hockenson2021</v>
      </c>
    </row>
    <row r="53" spans="1:20">
      <c r="A53">
        <v>2021</v>
      </c>
      <c r="B53" t="s">
        <v>389</v>
      </c>
      <c r="C53" t="s">
        <v>25</v>
      </c>
      <c r="D53">
        <v>23</v>
      </c>
      <c r="E53" t="s">
        <v>126</v>
      </c>
      <c r="F53">
        <v>16</v>
      </c>
      <c r="G53">
        <v>9</v>
      </c>
      <c r="H53">
        <v>79</v>
      </c>
      <c r="I53">
        <v>60</v>
      </c>
      <c r="J53" s="9">
        <v>0.75900000000000001</v>
      </c>
      <c r="K53">
        <v>497</v>
      </c>
      <c r="L53">
        <v>8.3000000000000007</v>
      </c>
      <c r="M53">
        <v>7</v>
      </c>
      <c r="N53">
        <v>34</v>
      </c>
      <c r="O53">
        <v>24</v>
      </c>
      <c r="P53">
        <v>6.3</v>
      </c>
      <c r="Q53">
        <v>3.8</v>
      </c>
      <c r="R53">
        <v>31.1</v>
      </c>
      <c r="S53">
        <v>1</v>
      </c>
      <c r="T53" t="str">
        <f>Receiving[[#This Row],[Player]]&amp;Receiving[[#This Row],[Season]]</f>
        <v>Pat Freiermuth2021</v>
      </c>
    </row>
    <row r="54" spans="1:20">
      <c r="A54">
        <v>2021</v>
      </c>
      <c r="B54" t="s">
        <v>348</v>
      </c>
      <c r="C54" t="s">
        <v>55</v>
      </c>
      <c r="D54">
        <v>22</v>
      </c>
      <c r="E54" t="s">
        <v>126</v>
      </c>
      <c r="F54">
        <v>17</v>
      </c>
      <c r="G54">
        <v>17</v>
      </c>
      <c r="H54">
        <v>93</v>
      </c>
      <c r="I54">
        <v>60</v>
      </c>
      <c r="J54" s="9">
        <v>0.64500000000000002</v>
      </c>
      <c r="K54">
        <v>612</v>
      </c>
      <c r="L54">
        <v>10.199999999999999</v>
      </c>
      <c r="M54">
        <v>0</v>
      </c>
      <c r="N54">
        <v>29</v>
      </c>
      <c r="O54">
        <v>25</v>
      </c>
      <c r="P54">
        <v>6.6</v>
      </c>
      <c r="Q54">
        <v>3.5</v>
      </c>
      <c r="R54">
        <v>36</v>
      </c>
      <c r="S54">
        <v>0</v>
      </c>
      <c r="T54" t="str">
        <f>Receiving[[#This Row],[Player]]&amp;Receiving[[#This Row],[Season]]</f>
        <v>Cole Kmet2021</v>
      </c>
    </row>
    <row r="55" spans="1:20">
      <c r="A55">
        <v>2021</v>
      </c>
      <c r="B55" t="s">
        <v>232</v>
      </c>
      <c r="C55" t="s">
        <v>25</v>
      </c>
      <c r="D55">
        <v>23</v>
      </c>
      <c r="E55" t="s">
        <v>91</v>
      </c>
      <c r="F55">
        <v>15</v>
      </c>
      <c r="G55">
        <v>13</v>
      </c>
      <c r="H55">
        <v>105</v>
      </c>
      <c r="I55">
        <v>59</v>
      </c>
      <c r="J55" s="9">
        <v>0.56200000000000006</v>
      </c>
      <c r="K55">
        <v>860</v>
      </c>
      <c r="L55">
        <v>14.6</v>
      </c>
      <c r="M55">
        <v>2</v>
      </c>
      <c r="N55">
        <v>35</v>
      </c>
      <c r="O55">
        <v>59</v>
      </c>
      <c r="P55">
        <v>8.1999999999999993</v>
      </c>
      <c r="Q55">
        <v>3.9</v>
      </c>
      <c r="R55">
        <v>57.3</v>
      </c>
      <c r="S55">
        <v>0</v>
      </c>
      <c r="T55" t="str">
        <f>Receiving[[#This Row],[Player]]&amp;Receiving[[#This Row],[Season]]</f>
        <v>Chase Claypool2021</v>
      </c>
    </row>
    <row r="56" spans="1:20">
      <c r="A56">
        <v>2021</v>
      </c>
      <c r="B56" t="s">
        <v>249</v>
      </c>
      <c r="C56" t="s">
        <v>957</v>
      </c>
      <c r="D56">
        <v>23</v>
      </c>
      <c r="E56" t="s">
        <v>91</v>
      </c>
      <c r="F56">
        <v>17</v>
      </c>
      <c r="G56">
        <v>8</v>
      </c>
      <c r="H56">
        <v>83</v>
      </c>
      <c r="I56">
        <v>59</v>
      </c>
      <c r="J56" s="9">
        <v>0.71099999999999997</v>
      </c>
      <c r="K56">
        <v>693</v>
      </c>
      <c r="L56">
        <v>11.7</v>
      </c>
      <c r="M56">
        <v>2</v>
      </c>
      <c r="N56">
        <v>33</v>
      </c>
      <c r="O56">
        <v>53</v>
      </c>
      <c r="P56">
        <v>8.3000000000000007</v>
      </c>
      <c r="Q56">
        <v>3.5</v>
      </c>
      <c r="R56">
        <v>40.799999999999997</v>
      </c>
      <c r="S56">
        <v>3</v>
      </c>
      <c r="T56" t="str">
        <f>Receiving[[#This Row],[Player]]&amp;Receiving[[#This Row],[Season]]</f>
        <v>Mecole Hardman2021</v>
      </c>
    </row>
    <row r="57" spans="1:20">
      <c r="A57">
        <v>2021</v>
      </c>
      <c r="B57" t="s">
        <v>106</v>
      </c>
      <c r="C57" t="s">
        <v>40</v>
      </c>
      <c r="D57">
        <v>26</v>
      </c>
      <c r="E57" t="s">
        <v>91</v>
      </c>
      <c r="F57">
        <v>17</v>
      </c>
      <c r="G57">
        <v>16</v>
      </c>
      <c r="H57">
        <v>98</v>
      </c>
      <c r="I57">
        <v>58</v>
      </c>
      <c r="J57" s="9">
        <v>0.59199999999999997</v>
      </c>
      <c r="K57">
        <v>776</v>
      </c>
      <c r="L57">
        <v>13.4</v>
      </c>
      <c r="M57">
        <v>2</v>
      </c>
      <c r="N57">
        <v>35</v>
      </c>
      <c r="O57">
        <v>55</v>
      </c>
      <c r="P57">
        <v>7.9</v>
      </c>
      <c r="Q57">
        <v>3.4</v>
      </c>
      <c r="R57">
        <v>45.6</v>
      </c>
      <c r="S57">
        <v>0</v>
      </c>
      <c r="T57" t="str">
        <f>Receiving[[#This Row],[Player]]&amp;Receiving[[#This Row],[Season]]</f>
        <v>Courtland Sutton2021</v>
      </c>
    </row>
    <row r="58" spans="1:20">
      <c r="A58">
        <v>2021</v>
      </c>
      <c r="B58" t="s">
        <v>262</v>
      </c>
      <c r="C58" t="s">
        <v>961</v>
      </c>
      <c r="D58">
        <v>23</v>
      </c>
      <c r="E58" t="s">
        <v>91</v>
      </c>
      <c r="F58">
        <v>17</v>
      </c>
      <c r="G58">
        <v>16</v>
      </c>
      <c r="H58">
        <v>84</v>
      </c>
      <c r="I58">
        <v>56</v>
      </c>
      <c r="J58" s="9">
        <v>0.66700000000000004</v>
      </c>
      <c r="K58">
        <v>826</v>
      </c>
      <c r="L58">
        <v>14.8</v>
      </c>
      <c r="M58">
        <v>5</v>
      </c>
      <c r="N58">
        <v>37</v>
      </c>
      <c r="O58">
        <v>43</v>
      </c>
      <c r="P58">
        <v>9.8000000000000007</v>
      </c>
      <c r="Q58">
        <v>3.3</v>
      </c>
      <c r="R58">
        <v>48.6</v>
      </c>
      <c r="S58">
        <v>2</v>
      </c>
      <c r="T58" t="str">
        <f>Receiving[[#This Row],[Player]]&amp;Receiving[[#This Row],[Season]]</f>
        <v>Brandon Aiyuk2021</v>
      </c>
    </row>
    <row r="59" spans="1:20">
      <c r="A59">
        <v>2021</v>
      </c>
      <c r="B59" t="s">
        <v>390</v>
      </c>
      <c r="C59" t="s">
        <v>37</v>
      </c>
      <c r="D59">
        <v>26</v>
      </c>
      <c r="E59" t="s">
        <v>126</v>
      </c>
      <c r="F59">
        <v>15</v>
      </c>
      <c r="G59">
        <v>14</v>
      </c>
      <c r="H59">
        <v>76</v>
      </c>
      <c r="I59">
        <v>56</v>
      </c>
      <c r="J59" s="9">
        <v>0.73699999999999999</v>
      </c>
      <c r="K59">
        <v>830</v>
      </c>
      <c r="L59">
        <v>14.8</v>
      </c>
      <c r="M59">
        <v>4</v>
      </c>
      <c r="N59">
        <v>42</v>
      </c>
      <c r="O59">
        <v>45</v>
      </c>
      <c r="P59">
        <v>10.9</v>
      </c>
      <c r="Q59">
        <v>3.7</v>
      </c>
      <c r="R59">
        <v>55.3</v>
      </c>
      <c r="S59">
        <v>1</v>
      </c>
      <c r="T59" t="str">
        <f>Receiving[[#This Row],[Player]]&amp;Receiving[[#This Row],[Season]]</f>
        <v>Dallas Goedert2021</v>
      </c>
    </row>
    <row r="60" spans="1:20">
      <c r="A60">
        <v>2021</v>
      </c>
      <c r="B60" t="s">
        <v>101</v>
      </c>
      <c r="C60" t="s">
        <v>959</v>
      </c>
      <c r="D60">
        <v>26</v>
      </c>
      <c r="E60" t="s">
        <v>91</v>
      </c>
      <c r="F60">
        <v>17</v>
      </c>
      <c r="G60">
        <v>5</v>
      </c>
      <c r="H60">
        <v>70</v>
      </c>
      <c r="I60">
        <v>55</v>
      </c>
      <c r="J60" s="9">
        <v>0.78600000000000003</v>
      </c>
      <c r="K60">
        <v>800</v>
      </c>
      <c r="L60">
        <v>14.5</v>
      </c>
      <c r="M60">
        <v>5</v>
      </c>
      <c r="N60">
        <v>27</v>
      </c>
      <c r="O60">
        <v>75</v>
      </c>
      <c r="P60">
        <v>11.4</v>
      </c>
      <c r="Q60">
        <v>3.2</v>
      </c>
      <c r="R60">
        <v>47.1</v>
      </c>
      <c r="S60">
        <v>1</v>
      </c>
      <c r="T60" t="str">
        <f>Receiving[[#This Row],[Player]]&amp;Receiving[[#This Row],[Season]]</f>
        <v>Kendrick Bourne2021</v>
      </c>
    </row>
    <row r="61" spans="1:20">
      <c r="A61">
        <v>2021</v>
      </c>
      <c r="B61" t="s">
        <v>391</v>
      </c>
      <c r="C61" t="s">
        <v>608</v>
      </c>
      <c r="D61">
        <v>32</v>
      </c>
      <c r="E61" t="s">
        <v>126</v>
      </c>
      <c r="F61">
        <v>12</v>
      </c>
      <c r="G61">
        <v>12</v>
      </c>
      <c r="H61">
        <v>89</v>
      </c>
      <c r="I61">
        <v>55</v>
      </c>
      <c r="J61" s="9">
        <v>0.61799999999999999</v>
      </c>
      <c r="K61">
        <v>802</v>
      </c>
      <c r="L61">
        <v>14.6</v>
      </c>
      <c r="M61">
        <v>6</v>
      </c>
      <c r="N61">
        <v>34</v>
      </c>
      <c r="O61">
        <v>42</v>
      </c>
      <c r="P61">
        <v>9</v>
      </c>
      <c r="Q61">
        <v>4.5999999999999996</v>
      </c>
      <c r="R61">
        <v>66.8</v>
      </c>
      <c r="S61">
        <v>0</v>
      </c>
      <c r="T61" t="str">
        <f>Receiving[[#This Row],[Player]]&amp;Receiving[[#This Row],[Season]]</f>
        <v>Rob Gronkowski2021</v>
      </c>
    </row>
    <row r="62" spans="1:20">
      <c r="A62">
        <v>2021</v>
      </c>
      <c r="B62" t="s">
        <v>392</v>
      </c>
      <c r="C62" t="s">
        <v>958</v>
      </c>
      <c r="D62">
        <v>29</v>
      </c>
      <c r="E62" t="s">
        <v>126</v>
      </c>
      <c r="F62">
        <v>11</v>
      </c>
      <c r="G62">
        <v>11</v>
      </c>
      <c r="H62">
        <v>93</v>
      </c>
      <c r="I62">
        <v>55</v>
      </c>
      <c r="J62" s="9">
        <v>0.59099999999999997</v>
      </c>
      <c r="K62">
        <v>665</v>
      </c>
      <c r="L62">
        <v>12.1</v>
      </c>
      <c r="M62">
        <v>2</v>
      </c>
      <c r="N62">
        <v>31</v>
      </c>
      <c r="O62">
        <v>33</v>
      </c>
      <c r="P62">
        <v>7.2</v>
      </c>
      <c r="Q62">
        <v>5</v>
      </c>
      <c r="R62">
        <v>60.5</v>
      </c>
      <c r="S62">
        <v>0</v>
      </c>
      <c r="T62" t="str">
        <f>Receiving[[#This Row],[Player]]&amp;Receiving[[#This Row],[Season]]</f>
        <v>Darren Waller2021</v>
      </c>
    </row>
    <row r="63" spans="1:20">
      <c r="A63">
        <v>2021</v>
      </c>
      <c r="B63" t="s">
        <v>393</v>
      </c>
      <c r="C63" t="s">
        <v>23</v>
      </c>
      <c r="D63">
        <v>33</v>
      </c>
      <c r="E63" t="s">
        <v>91</v>
      </c>
      <c r="F63">
        <v>16</v>
      </c>
      <c r="G63">
        <v>9</v>
      </c>
      <c r="H63">
        <v>92</v>
      </c>
      <c r="I63">
        <v>54</v>
      </c>
      <c r="J63" s="9">
        <v>0.58699999999999997</v>
      </c>
      <c r="K63">
        <v>848</v>
      </c>
      <c r="L63">
        <v>15.7</v>
      </c>
      <c r="M63">
        <v>3</v>
      </c>
      <c r="N63">
        <v>37</v>
      </c>
      <c r="O63">
        <v>42</v>
      </c>
      <c r="P63">
        <v>9.1999999999999993</v>
      </c>
      <c r="Q63">
        <v>3.4</v>
      </c>
      <c r="R63">
        <v>53</v>
      </c>
      <c r="S63">
        <v>0</v>
      </c>
      <c r="T63" t="str">
        <f>Receiving[[#This Row],[Player]]&amp;Receiving[[#This Row],[Season]]</f>
        <v>A.J. Green2021</v>
      </c>
    </row>
    <row r="64" spans="1:20">
      <c r="A64">
        <v>2021</v>
      </c>
      <c r="B64" t="s">
        <v>135</v>
      </c>
      <c r="C64" t="s">
        <v>958</v>
      </c>
      <c r="D64">
        <v>23</v>
      </c>
      <c r="E64" t="s">
        <v>109</v>
      </c>
      <c r="F64">
        <v>15</v>
      </c>
      <c r="G64">
        <v>14</v>
      </c>
      <c r="H64">
        <v>64</v>
      </c>
      <c r="I64">
        <v>54</v>
      </c>
      <c r="J64" s="9">
        <v>0.84399999999999997</v>
      </c>
      <c r="K64">
        <v>348</v>
      </c>
      <c r="L64">
        <v>6.4</v>
      </c>
      <c r="M64">
        <v>0</v>
      </c>
      <c r="N64">
        <v>14</v>
      </c>
      <c r="O64">
        <v>29</v>
      </c>
      <c r="P64">
        <v>5.4</v>
      </c>
      <c r="Q64">
        <v>3.6</v>
      </c>
      <c r="R64">
        <v>23.2</v>
      </c>
      <c r="S64">
        <v>2</v>
      </c>
      <c r="T64" t="str">
        <f>Receiving[[#This Row],[Player]]&amp;Receiving[[#This Row],[Season]]</f>
        <v>Josh Jacobs2021</v>
      </c>
    </row>
    <row r="65" spans="1:20">
      <c r="A65">
        <v>2021</v>
      </c>
      <c r="B65" t="s">
        <v>224</v>
      </c>
      <c r="C65" t="s">
        <v>23</v>
      </c>
      <c r="D65">
        <v>21</v>
      </c>
      <c r="E65" t="s">
        <v>91</v>
      </c>
      <c r="F65">
        <v>14</v>
      </c>
      <c r="G65">
        <v>7</v>
      </c>
      <c r="H65">
        <v>64</v>
      </c>
      <c r="I65">
        <v>54</v>
      </c>
      <c r="J65" s="9">
        <v>0.84399999999999997</v>
      </c>
      <c r="K65">
        <v>435</v>
      </c>
      <c r="L65">
        <v>8.1</v>
      </c>
      <c r="M65">
        <v>1</v>
      </c>
      <c r="N65">
        <v>18</v>
      </c>
      <c r="O65">
        <v>77</v>
      </c>
      <c r="P65">
        <v>6.8</v>
      </c>
      <c r="Q65">
        <v>3.9</v>
      </c>
      <c r="R65">
        <v>31.1</v>
      </c>
      <c r="S65">
        <v>3</v>
      </c>
      <c r="T65" t="str">
        <f>Receiving[[#This Row],[Player]]&amp;Receiving[[#This Row],[Season]]</f>
        <v>Rondale Moore2021</v>
      </c>
    </row>
    <row r="66" spans="1:20">
      <c r="A66">
        <v>2021</v>
      </c>
      <c r="B66" t="s">
        <v>283</v>
      </c>
      <c r="C66" t="s">
        <v>49</v>
      </c>
      <c r="D66">
        <v>28</v>
      </c>
      <c r="E66" t="s">
        <v>91</v>
      </c>
      <c r="F66">
        <v>17</v>
      </c>
      <c r="G66">
        <v>16</v>
      </c>
      <c r="H66">
        <v>110</v>
      </c>
      <c r="I66">
        <v>53</v>
      </c>
      <c r="J66" s="9">
        <v>0.48199999999999998</v>
      </c>
      <c r="K66">
        <v>519</v>
      </c>
      <c r="L66">
        <v>9.8000000000000007</v>
      </c>
      <c r="M66">
        <v>5</v>
      </c>
      <c r="N66">
        <v>27</v>
      </c>
      <c r="O66">
        <v>57</v>
      </c>
      <c r="P66">
        <v>4.7</v>
      </c>
      <c r="Q66">
        <v>3.1</v>
      </c>
      <c r="R66">
        <v>30.5</v>
      </c>
      <c r="S66">
        <v>0</v>
      </c>
      <c r="T66" t="str">
        <f>Receiving[[#This Row],[Player]]&amp;Receiving[[#This Row],[Season]]</f>
        <v>Chosen Anderson2021</v>
      </c>
    </row>
    <row r="67" spans="1:20">
      <c r="A67">
        <v>2021</v>
      </c>
      <c r="B67" t="s">
        <v>394</v>
      </c>
      <c r="C67" t="s">
        <v>40</v>
      </c>
      <c r="D67">
        <v>28</v>
      </c>
      <c r="E67" t="s">
        <v>91</v>
      </c>
      <c r="F67">
        <v>16</v>
      </c>
      <c r="G67">
        <v>16</v>
      </c>
      <c r="H67">
        <v>85</v>
      </c>
      <c r="I67">
        <v>53</v>
      </c>
      <c r="J67" s="9">
        <v>0.624</v>
      </c>
      <c r="K67">
        <v>734</v>
      </c>
      <c r="L67">
        <v>13.8</v>
      </c>
      <c r="M67">
        <v>5</v>
      </c>
      <c r="N67">
        <v>39</v>
      </c>
      <c r="O67">
        <v>44</v>
      </c>
      <c r="P67">
        <v>8.6</v>
      </c>
      <c r="Q67">
        <v>3.3</v>
      </c>
      <c r="R67">
        <v>45.9</v>
      </c>
      <c r="S67">
        <v>0</v>
      </c>
      <c r="T67" t="str">
        <f>Receiving[[#This Row],[Player]]&amp;Receiving[[#This Row],[Season]]</f>
        <v>Tim Patrick2021</v>
      </c>
    </row>
    <row r="68" spans="1:20">
      <c r="A68">
        <v>2021</v>
      </c>
      <c r="B68" t="s">
        <v>146</v>
      </c>
      <c r="C68" t="s">
        <v>955</v>
      </c>
      <c r="D68">
        <v>27</v>
      </c>
      <c r="E68" t="s">
        <v>109</v>
      </c>
      <c r="F68">
        <v>15</v>
      </c>
      <c r="G68">
        <v>15</v>
      </c>
      <c r="H68">
        <v>65</v>
      </c>
      <c r="I68">
        <v>52</v>
      </c>
      <c r="J68" s="9">
        <v>0.8</v>
      </c>
      <c r="K68">
        <v>391</v>
      </c>
      <c r="L68">
        <v>7.5</v>
      </c>
      <c r="M68">
        <v>6</v>
      </c>
      <c r="N68">
        <v>22</v>
      </c>
      <c r="O68">
        <v>26</v>
      </c>
      <c r="P68">
        <v>6</v>
      </c>
      <c r="Q68">
        <v>3.5</v>
      </c>
      <c r="R68">
        <v>26.1</v>
      </c>
      <c r="S68">
        <v>2</v>
      </c>
      <c r="T68" t="str">
        <f>Receiving[[#This Row],[Player]]&amp;Receiving[[#This Row],[Season]]</f>
        <v>Aaron Jones2021</v>
      </c>
    </row>
    <row r="69" spans="1:20">
      <c r="A69">
        <v>2021</v>
      </c>
      <c r="B69" t="s">
        <v>257</v>
      </c>
      <c r="C69" t="s">
        <v>42</v>
      </c>
      <c r="D69">
        <v>29</v>
      </c>
      <c r="E69" t="s">
        <v>91</v>
      </c>
      <c r="F69">
        <v>12</v>
      </c>
      <c r="G69">
        <v>12</v>
      </c>
      <c r="H69">
        <v>87</v>
      </c>
      <c r="I69">
        <v>52</v>
      </c>
      <c r="J69" s="9">
        <v>0.59799999999999998</v>
      </c>
      <c r="K69">
        <v>570</v>
      </c>
      <c r="L69">
        <v>11</v>
      </c>
      <c r="M69">
        <v>2</v>
      </c>
      <c r="N69">
        <v>30</v>
      </c>
      <c r="O69">
        <v>38</v>
      </c>
      <c r="P69">
        <v>6.6</v>
      </c>
      <c r="Q69">
        <v>4.3</v>
      </c>
      <c r="R69">
        <v>47.5</v>
      </c>
      <c r="S69">
        <v>3</v>
      </c>
      <c r="T69" t="str">
        <f>Receiving[[#This Row],[Player]]&amp;Receiving[[#This Row],[Season]]</f>
        <v>Jarvis Landry2021</v>
      </c>
    </row>
    <row r="70" spans="1:20">
      <c r="A70">
        <v>2021</v>
      </c>
      <c r="B70" t="s">
        <v>128</v>
      </c>
      <c r="C70" t="s">
        <v>19</v>
      </c>
      <c r="D70">
        <v>30</v>
      </c>
      <c r="E70" t="s">
        <v>109</v>
      </c>
      <c r="F70">
        <v>16</v>
      </c>
      <c r="G70">
        <v>13</v>
      </c>
      <c r="H70">
        <v>69</v>
      </c>
      <c r="I70">
        <v>52</v>
      </c>
      <c r="J70" s="9">
        <v>0.754</v>
      </c>
      <c r="K70">
        <v>548</v>
      </c>
      <c r="L70">
        <v>10.5</v>
      </c>
      <c r="M70">
        <v>5</v>
      </c>
      <c r="N70">
        <v>26</v>
      </c>
      <c r="O70">
        <v>64</v>
      </c>
      <c r="P70">
        <v>7.9</v>
      </c>
      <c r="Q70">
        <v>3.3</v>
      </c>
      <c r="R70">
        <v>34.299999999999997</v>
      </c>
      <c r="S70">
        <v>2</v>
      </c>
      <c r="T70" t="str">
        <f>Receiving[[#This Row],[Player]]&amp;Receiving[[#This Row],[Season]]</f>
        <v>Cordarrelle Patterson2021</v>
      </c>
    </row>
    <row r="71" spans="1:20">
      <c r="A71">
        <v>2021</v>
      </c>
      <c r="B71" t="s">
        <v>395</v>
      </c>
      <c r="C71" t="s">
        <v>53</v>
      </c>
      <c r="D71">
        <v>28</v>
      </c>
      <c r="E71" t="s">
        <v>91</v>
      </c>
      <c r="F71">
        <v>12</v>
      </c>
      <c r="G71">
        <v>4</v>
      </c>
      <c r="H71">
        <v>71</v>
      </c>
      <c r="I71">
        <v>51</v>
      </c>
      <c r="J71" s="9">
        <v>0.71799999999999997</v>
      </c>
      <c r="K71">
        <v>447</v>
      </c>
      <c r="L71">
        <v>8.8000000000000007</v>
      </c>
      <c r="M71">
        <v>2</v>
      </c>
      <c r="N71">
        <v>24</v>
      </c>
      <c r="O71">
        <v>29</v>
      </c>
      <c r="P71">
        <v>6.3</v>
      </c>
      <c r="Q71">
        <v>4.3</v>
      </c>
      <c r="R71">
        <v>37.299999999999997</v>
      </c>
      <c r="S71">
        <v>1</v>
      </c>
      <c r="T71" t="str">
        <f>Receiving[[#This Row],[Player]]&amp;Receiving[[#This Row],[Season]]</f>
        <v>Jamison Crowder2021</v>
      </c>
    </row>
    <row r="72" spans="1:20">
      <c r="A72">
        <v>2021</v>
      </c>
      <c r="B72" t="s">
        <v>396</v>
      </c>
      <c r="C72" t="s">
        <v>959</v>
      </c>
      <c r="D72">
        <v>27</v>
      </c>
      <c r="E72" t="s">
        <v>126</v>
      </c>
      <c r="F72">
        <v>17</v>
      </c>
      <c r="G72">
        <v>10</v>
      </c>
      <c r="H72">
        <v>75</v>
      </c>
      <c r="I72">
        <v>50</v>
      </c>
      <c r="J72" s="9">
        <v>0.66700000000000004</v>
      </c>
      <c r="K72">
        <v>603</v>
      </c>
      <c r="L72">
        <v>12.1</v>
      </c>
      <c r="M72">
        <v>9</v>
      </c>
      <c r="N72">
        <v>34</v>
      </c>
      <c r="O72">
        <v>35</v>
      </c>
      <c r="P72">
        <v>8</v>
      </c>
      <c r="Q72">
        <v>2.9</v>
      </c>
      <c r="R72">
        <v>35.5</v>
      </c>
      <c r="S72">
        <v>0</v>
      </c>
      <c r="T72" t="str">
        <f>Receiving[[#This Row],[Player]]&amp;Receiving[[#This Row],[Season]]</f>
        <v>Hunter Henry2021</v>
      </c>
    </row>
    <row r="73" spans="1:20">
      <c r="A73">
        <v>2021</v>
      </c>
      <c r="B73" t="s">
        <v>308</v>
      </c>
      <c r="C73" t="s">
        <v>6</v>
      </c>
      <c r="D73">
        <v>25</v>
      </c>
      <c r="E73" t="s">
        <v>91</v>
      </c>
      <c r="F73">
        <v>17</v>
      </c>
      <c r="G73">
        <v>17</v>
      </c>
      <c r="H73">
        <v>89</v>
      </c>
      <c r="I73">
        <v>50</v>
      </c>
      <c r="J73" s="9">
        <v>0.56200000000000006</v>
      </c>
      <c r="K73">
        <v>802</v>
      </c>
      <c r="L73">
        <v>16</v>
      </c>
      <c r="M73">
        <v>6</v>
      </c>
      <c r="N73">
        <v>32</v>
      </c>
      <c r="O73">
        <v>79</v>
      </c>
      <c r="P73">
        <v>9</v>
      </c>
      <c r="Q73">
        <v>2.9</v>
      </c>
      <c r="R73">
        <v>47.2</v>
      </c>
      <c r="S73">
        <v>0</v>
      </c>
      <c r="T73" t="str">
        <f>Receiving[[#This Row],[Player]]&amp;Receiving[[#This Row],[Season]]</f>
        <v>Van Jefferson2021</v>
      </c>
    </row>
    <row r="74" spans="1:20">
      <c r="A74">
        <v>2021</v>
      </c>
      <c r="B74" t="s">
        <v>358</v>
      </c>
      <c r="C74" t="s">
        <v>16</v>
      </c>
      <c r="D74">
        <v>24</v>
      </c>
      <c r="E74" t="s">
        <v>91</v>
      </c>
      <c r="F74">
        <v>17</v>
      </c>
      <c r="G74">
        <v>9</v>
      </c>
      <c r="H74">
        <v>82</v>
      </c>
      <c r="I74">
        <v>50</v>
      </c>
      <c r="J74" s="9">
        <v>0.61</v>
      </c>
      <c r="K74">
        <v>655</v>
      </c>
      <c r="L74">
        <v>13.1</v>
      </c>
      <c r="M74">
        <v>7</v>
      </c>
      <c r="N74">
        <v>26</v>
      </c>
      <c r="O74">
        <v>64</v>
      </c>
      <c r="P74">
        <v>8</v>
      </c>
      <c r="Q74">
        <v>2.9</v>
      </c>
      <c r="R74">
        <v>38.5</v>
      </c>
      <c r="S74">
        <v>0</v>
      </c>
      <c r="T74" t="str">
        <f>Receiving[[#This Row],[Player]]&amp;Receiving[[#This Row],[Season]]</f>
        <v>K.J. Osborn2021</v>
      </c>
    </row>
    <row r="75" spans="1:20">
      <c r="A75">
        <v>2021</v>
      </c>
      <c r="B75" t="s">
        <v>144</v>
      </c>
      <c r="C75" t="s">
        <v>47</v>
      </c>
      <c r="D75">
        <v>24</v>
      </c>
      <c r="E75" t="s">
        <v>109</v>
      </c>
      <c r="F75">
        <v>17</v>
      </c>
      <c r="G75">
        <v>10</v>
      </c>
      <c r="H75">
        <v>63</v>
      </c>
      <c r="I75">
        <v>49</v>
      </c>
      <c r="J75" s="9">
        <v>0.77800000000000002</v>
      </c>
      <c r="K75">
        <v>234</v>
      </c>
      <c r="L75">
        <v>4.8</v>
      </c>
      <c r="M75">
        <v>4</v>
      </c>
      <c r="N75">
        <v>13</v>
      </c>
      <c r="O75">
        <v>24</v>
      </c>
      <c r="P75">
        <v>3.7</v>
      </c>
      <c r="Q75">
        <v>2.9</v>
      </c>
      <c r="R75">
        <v>13.8</v>
      </c>
      <c r="S75">
        <v>2</v>
      </c>
      <c r="T75" t="str">
        <f>Receiving[[#This Row],[Player]]&amp;Receiving[[#This Row],[Season]]</f>
        <v>Myles Gaskin2021</v>
      </c>
    </row>
    <row r="76" spans="1:20">
      <c r="A76">
        <v>2021</v>
      </c>
      <c r="B76" t="s">
        <v>397</v>
      </c>
      <c r="C76" t="s">
        <v>15</v>
      </c>
      <c r="D76">
        <v>25</v>
      </c>
      <c r="E76" t="s">
        <v>126</v>
      </c>
      <c r="F76">
        <v>15</v>
      </c>
      <c r="G76">
        <v>14</v>
      </c>
      <c r="H76">
        <v>71</v>
      </c>
      <c r="I76">
        <v>49</v>
      </c>
      <c r="J76" s="9">
        <v>0.69</v>
      </c>
      <c r="K76">
        <v>587</v>
      </c>
      <c r="L76">
        <v>12</v>
      </c>
      <c r="M76">
        <v>9</v>
      </c>
      <c r="N76">
        <v>31</v>
      </c>
      <c r="O76">
        <v>53</v>
      </c>
      <c r="P76">
        <v>8.3000000000000007</v>
      </c>
      <c r="Q76">
        <v>3.3</v>
      </c>
      <c r="R76">
        <v>39.1</v>
      </c>
      <c r="S76">
        <v>0</v>
      </c>
      <c r="T76" t="str">
        <f>Receiving[[#This Row],[Player]]&amp;Receiving[[#This Row],[Season]]</f>
        <v>Dawson Knox2021</v>
      </c>
    </row>
    <row r="77" spans="1:20">
      <c r="A77">
        <v>2021</v>
      </c>
      <c r="B77" t="s">
        <v>398</v>
      </c>
      <c r="C77" t="s">
        <v>11</v>
      </c>
      <c r="D77">
        <v>28</v>
      </c>
      <c r="E77" t="s">
        <v>126</v>
      </c>
      <c r="F77">
        <v>16</v>
      </c>
      <c r="G77">
        <v>16</v>
      </c>
      <c r="H77">
        <v>63</v>
      </c>
      <c r="I77">
        <v>49</v>
      </c>
      <c r="J77" s="9">
        <v>0.77800000000000002</v>
      </c>
      <c r="K77">
        <v>493</v>
      </c>
      <c r="L77">
        <v>10.1</v>
      </c>
      <c r="M77">
        <v>5</v>
      </c>
      <c r="N77">
        <v>24</v>
      </c>
      <c r="O77">
        <v>55</v>
      </c>
      <c r="P77">
        <v>7.8</v>
      </c>
      <c r="Q77">
        <v>3.1</v>
      </c>
      <c r="R77">
        <v>30.8</v>
      </c>
      <c r="S77">
        <v>0</v>
      </c>
      <c r="T77" t="str">
        <f>Receiving[[#This Row],[Player]]&amp;Receiving[[#This Row],[Season]]</f>
        <v>C.J. Uzomah2021</v>
      </c>
    </row>
    <row r="78" spans="1:20">
      <c r="A78">
        <v>2021</v>
      </c>
      <c r="B78" t="s">
        <v>399</v>
      </c>
      <c r="C78" t="s">
        <v>4</v>
      </c>
      <c r="D78">
        <v>34</v>
      </c>
      <c r="E78" t="s">
        <v>126</v>
      </c>
      <c r="F78">
        <v>16</v>
      </c>
      <c r="G78">
        <v>10</v>
      </c>
      <c r="H78">
        <v>83</v>
      </c>
      <c r="I78">
        <v>48</v>
      </c>
      <c r="J78" s="9">
        <v>0.57799999999999996</v>
      </c>
      <c r="K78">
        <v>564</v>
      </c>
      <c r="L78">
        <v>11.8</v>
      </c>
      <c r="M78">
        <v>4</v>
      </c>
      <c r="N78">
        <v>31</v>
      </c>
      <c r="O78">
        <v>42</v>
      </c>
      <c r="P78">
        <v>6.8</v>
      </c>
      <c r="Q78">
        <v>3</v>
      </c>
      <c r="R78">
        <v>35.299999999999997</v>
      </c>
      <c r="S78">
        <v>0</v>
      </c>
      <c r="T78" t="str">
        <f>Receiving[[#This Row],[Player]]&amp;Receiving[[#This Row],[Season]]</f>
        <v>Jared Cook2021</v>
      </c>
    </row>
    <row r="79" spans="1:20">
      <c r="A79">
        <v>2021</v>
      </c>
      <c r="B79" t="s">
        <v>290</v>
      </c>
      <c r="C79" t="s">
        <v>38</v>
      </c>
      <c r="D79">
        <v>27</v>
      </c>
      <c r="E79" t="s">
        <v>126</v>
      </c>
      <c r="F79">
        <v>15</v>
      </c>
      <c r="G79">
        <v>12</v>
      </c>
      <c r="H79">
        <v>63</v>
      </c>
      <c r="I79">
        <v>48</v>
      </c>
      <c r="J79" s="9">
        <v>0.76200000000000001</v>
      </c>
      <c r="K79">
        <v>478</v>
      </c>
      <c r="L79">
        <v>10</v>
      </c>
      <c r="M79">
        <v>4</v>
      </c>
      <c r="N79">
        <v>26</v>
      </c>
      <c r="O79">
        <v>41</v>
      </c>
      <c r="P79">
        <v>7.6</v>
      </c>
      <c r="Q79">
        <v>3.2</v>
      </c>
      <c r="R79">
        <v>31.9</v>
      </c>
      <c r="S79">
        <v>2</v>
      </c>
      <c r="T79" t="str">
        <f>Receiving[[#This Row],[Player]]&amp;Receiving[[#This Row],[Season]]</f>
        <v>Gerald Everett2021</v>
      </c>
    </row>
    <row r="80" spans="1:20">
      <c r="A80">
        <v>2021</v>
      </c>
      <c r="B80" t="s">
        <v>279</v>
      </c>
      <c r="C80" t="s">
        <v>35</v>
      </c>
      <c r="D80">
        <v>27</v>
      </c>
      <c r="E80" t="s">
        <v>91</v>
      </c>
      <c r="F80">
        <v>16</v>
      </c>
      <c r="G80">
        <v>14</v>
      </c>
      <c r="H80">
        <v>71</v>
      </c>
      <c r="I80">
        <v>48</v>
      </c>
      <c r="J80" s="9">
        <v>0.67600000000000005</v>
      </c>
      <c r="K80">
        <v>576</v>
      </c>
      <c r="L80">
        <v>12</v>
      </c>
      <c r="M80">
        <v>4</v>
      </c>
      <c r="N80">
        <v>28</v>
      </c>
      <c r="O80">
        <v>75</v>
      </c>
      <c r="P80">
        <v>8.1</v>
      </c>
      <c r="Q80">
        <v>3</v>
      </c>
      <c r="R80">
        <v>36</v>
      </c>
      <c r="S80">
        <v>0</v>
      </c>
      <c r="T80" t="str">
        <f>Receiving[[#This Row],[Player]]&amp;Receiving[[#This Row],[Season]]</f>
        <v>Kalif Raymond2021</v>
      </c>
    </row>
    <row r="81" spans="1:20">
      <c r="A81">
        <v>2021</v>
      </c>
      <c r="B81" t="s">
        <v>112</v>
      </c>
      <c r="C81" t="s">
        <v>13</v>
      </c>
      <c r="D81">
        <v>26</v>
      </c>
      <c r="E81" t="s">
        <v>109</v>
      </c>
      <c r="F81">
        <v>17</v>
      </c>
      <c r="G81">
        <v>17</v>
      </c>
      <c r="H81">
        <v>65</v>
      </c>
      <c r="I81">
        <v>47</v>
      </c>
      <c r="J81" s="9">
        <v>0.72299999999999998</v>
      </c>
      <c r="K81">
        <v>287</v>
      </c>
      <c r="L81">
        <v>6.1</v>
      </c>
      <c r="M81">
        <v>2</v>
      </c>
      <c r="N81">
        <v>17</v>
      </c>
      <c r="O81">
        <v>21</v>
      </c>
      <c r="P81">
        <v>4.4000000000000004</v>
      </c>
      <c r="Q81">
        <v>2.8</v>
      </c>
      <c r="R81">
        <v>16.899999999999999</v>
      </c>
      <c r="S81">
        <v>1</v>
      </c>
      <c r="T81" t="str">
        <f>Receiving[[#This Row],[Player]]&amp;Receiving[[#This Row],[Season]]</f>
        <v>Ezekiel Elliott2021</v>
      </c>
    </row>
    <row r="82" spans="1:20">
      <c r="A82">
        <v>2021</v>
      </c>
      <c r="B82" t="s">
        <v>311</v>
      </c>
      <c r="C82" t="s">
        <v>958</v>
      </c>
      <c r="D82">
        <v>26</v>
      </c>
      <c r="E82" t="s">
        <v>91</v>
      </c>
      <c r="F82">
        <v>17</v>
      </c>
      <c r="G82">
        <v>9</v>
      </c>
      <c r="H82">
        <v>70</v>
      </c>
      <c r="I82">
        <v>47</v>
      </c>
      <c r="J82" s="9">
        <v>0.67100000000000004</v>
      </c>
      <c r="K82">
        <v>546</v>
      </c>
      <c r="L82">
        <v>11.6</v>
      </c>
      <c r="M82">
        <v>1</v>
      </c>
      <c r="N82">
        <v>29</v>
      </c>
      <c r="O82">
        <v>43</v>
      </c>
      <c r="P82">
        <v>7.8</v>
      </c>
      <c r="Q82">
        <v>2.8</v>
      </c>
      <c r="R82">
        <v>32.1</v>
      </c>
      <c r="S82">
        <v>1</v>
      </c>
      <c r="T82" t="str">
        <f>Receiving[[#This Row],[Player]]&amp;Receiving[[#This Row],[Season]]</f>
        <v>Zay Jones2021</v>
      </c>
    </row>
    <row r="83" spans="1:20">
      <c r="A83">
        <v>2021</v>
      </c>
      <c r="B83" t="s">
        <v>702</v>
      </c>
      <c r="C83" t="s">
        <v>960</v>
      </c>
      <c r="D83">
        <v>26</v>
      </c>
      <c r="E83" t="s">
        <v>109</v>
      </c>
      <c r="F83">
        <v>13</v>
      </c>
      <c r="G83">
        <v>10</v>
      </c>
      <c r="H83">
        <v>67</v>
      </c>
      <c r="I83">
        <v>47</v>
      </c>
      <c r="J83" s="9">
        <v>0.70099999999999996</v>
      </c>
      <c r="K83">
        <v>439</v>
      </c>
      <c r="L83">
        <v>9.3000000000000007</v>
      </c>
      <c r="M83">
        <v>5</v>
      </c>
      <c r="N83">
        <v>20</v>
      </c>
      <c r="O83">
        <v>31</v>
      </c>
      <c r="P83">
        <v>6.6</v>
      </c>
      <c r="Q83">
        <v>3.6</v>
      </c>
      <c r="R83">
        <v>33.799999999999997</v>
      </c>
      <c r="S83">
        <v>0</v>
      </c>
      <c r="T83" t="str">
        <f>Receiving[[#This Row],[Player]]&amp;Receiving[[#This Row],[Season]]</f>
        <v>Alvin Kamara2021</v>
      </c>
    </row>
    <row r="84" spans="1:20">
      <c r="A84">
        <v>2021</v>
      </c>
      <c r="B84" t="s">
        <v>154</v>
      </c>
      <c r="C84" t="s">
        <v>957</v>
      </c>
      <c r="D84">
        <v>26</v>
      </c>
      <c r="E84" t="s">
        <v>109</v>
      </c>
      <c r="F84">
        <v>17</v>
      </c>
      <c r="G84">
        <v>7</v>
      </c>
      <c r="H84">
        <v>57</v>
      </c>
      <c r="I84">
        <v>47</v>
      </c>
      <c r="J84" s="9">
        <v>0.82499999999999996</v>
      </c>
      <c r="K84">
        <v>452</v>
      </c>
      <c r="L84">
        <v>9.6</v>
      </c>
      <c r="M84">
        <v>2</v>
      </c>
      <c r="N84">
        <v>19</v>
      </c>
      <c r="O84">
        <v>38</v>
      </c>
      <c r="P84">
        <v>7.9</v>
      </c>
      <c r="Q84">
        <v>2.8</v>
      </c>
      <c r="R84">
        <v>26.6</v>
      </c>
      <c r="S84">
        <v>0</v>
      </c>
      <c r="T84" t="str">
        <f>Receiving[[#This Row],[Player]]&amp;Receiving[[#This Row],[Season]]</f>
        <v>Darrel Williams2021</v>
      </c>
    </row>
    <row r="85" spans="1:20">
      <c r="A85">
        <v>2021</v>
      </c>
      <c r="B85" t="s">
        <v>400</v>
      </c>
      <c r="C85" t="s">
        <v>43</v>
      </c>
      <c r="D85">
        <v>22</v>
      </c>
      <c r="E85" t="s">
        <v>91</v>
      </c>
      <c r="F85">
        <v>12</v>
      </c>
      <c r="G85">
        <v>4</v>
      </c>
      <c r="H85">
        <v>68</v>
      </c>
      <c r="I85">
        <v>46</v>
      </c>
      <c r="J85" s="9">
        <v>0.67600000000000005</v>
      </c>
      <c r="K85">
        <v>515</v>
      </c>
      <c r="L85">
        <v>11.2</v>
      </c>
      <c r="M85">
        <v>1</v>
      </c>
      <c r="N85">
        <v>29</v>
      </c>
      <c r="O85">
        <v>36</v>
      </c>
      <c r="P85">
        <v>7.6</v>
      </c>
      <c r="Q85">
        <v>3.8</v>
      </c>
      <c r="R85">
        <v>42.9</v>
      </c>
      <c r="S85">
        <v>0</v>
      </c>
      <c r="T85" t="str">
        <f>Receiving[[#This Row],[Player]]&amp;Receiving[[#This Row],[Season]]</f>
        <v>Rashod Bateman2021</v>
      </c>
    </row>
    <row r="86" spans="1:20">
      <c r="A86">
        <v>2021</v>
      </c>
      <c r="B86" t="s">
        <v>739</v>
      </c>
      <c r="C86" t="s">
        <v>53</v>
      </c>
      <c r="D86">
        <v>26</v>
      </c>
      <c r="E86" t="s">
        <v>91</v>
      </c>
      <c r="F86">
        <v>16</v>
      </c>
      <c r="G86">
        <v>1</v>
      </c>
      <c r="H86">
        <v>65</v>
      </c>
      <c r="I86">
        <v>46</v>
      </c>
      <c r="J86" s="9">
        <v>0.70799999999999996</v>
      </c>
      <c r="K86">
        <v>431</v>
      </c>
      <c r="L86">
        <v>9.4</v>
      </c>
      <c r="M86">
        <v>2</v>
      </c>
      <c r="N86">
        <v>21</v>
      </c>
      <c r="O86">
        <v>46</v>
      </c>
      <c r="P86">
        <v>6.6</v>
      </c>
      <c r="Q86">
        <v>2.9</v>
      </c>
      <c r="R86">
        <v>26.9</v>
      </c>
      <c r="S86">
        <v>1</v>
      </c>
      <c r="T86" t="str">
        <f>Receiving[[#This Row],[Player]]&amp;Receiving[[#This Row],[Season]]</f>
        <v>Braxton Berrios2021</v>
      </c>
    </row>
    <row r="87" spans="1:20">
      <c r="A87">
        <v>2021</v>
      </c>
      <c r="B87" t="s">
        <v>401</v>
      </c>
      <c r="C87" t="s">
        <v>960</v>
      </c>
      <c r="D87">
        <v>23</v>
      </c>
      <c r="E87" t="s">
        <v>91</v>
      </c>
      <c r="F87">
        <v>17</v>
      </c>
      <c r="G87">
        <v>11</v>
      </c>
      <c r="H87">
        <v>84</v>
      </c>
      <c r="I87">
        <v>46</v>
      </c>
      <c r="J87" s="9">
        <v>0.54800000000000004</v>
      </c>
      <c r="K87">
        <v>698</v>
      </c>
      <c r="L87">
        <v>15.2</v>
      </c>
      <c r="M87">
        <v>6</v>
      </c>
      <c r="N87">
        <v>32</v>
      </c>
      <c r="O87">
        <v>58</v>
      </c>
      <c r="P87">
        <v>8.3000000000000007</v>
      </c>
      <c r="Q87">
        <v>2.7</v>
      </c>
      <c r="R87">
        <v>41.1</v>
      </c>
      <c r="S87">
        <v>0</v>
      </c>
      <c r="T87" t="str">
        <f>Receiving[[#This Row],[Player]]&amp;Receiving[[#This Row],[Season]]</f>
        <v>Marquez Callaway2021</v>
      </c>
    </row>
    <row r="88" spans="1:20">
      <c r="A88">
        <v>2021</v>
      </c>
      <c r="B88" t="s">
        <v>343</v>
      </c>
      <c r="C88" t="s">
        <v>51</v>
      </c>
      <c r="D88">
        <v>27</v>
      </c>
      <c r="E88" t="s">
        <v>126</v>
      </c>
      <c r="F88">
        <v>15</v>
      </c>
      <c r="G88">
        <v>12</v>
      </c>
      <c r="H88">
        <v>73</v>
      </c>
      <c r="I88">
        <v>46</v>
      </c>
      <c r="J88" s="9">
        <v>0.63</v>
      </c>
      <c r="K88">
        <v>408</v>
      </c>
      <c r="L88">
        <v>8.9</v>
      </c>
      <c r="M88">
        <v>3</v>
      </c>
      <c r="N88">
        <v>21</v>
      </c>
      <c r="O88">
        <v>30</v>
      </c>
      <c r="P88">
        <v>5.6</v>
      </c>
      <c r="Q88">
        <v>3.1</v>
      </c>
      <c r="R88">
        <v>27.2</v>
      </c>
      <c r="S88">
        <v>1</v>
      </c>
      <c r="T88" t="str">
        <f>Receiving[[#This Row],[Player]]&amp;Receiving[[#This Row],[Season]]</f>
        <v>Evan Engram2021</v>
      </c>
    </row>
    <row r="89" spans="1:20">
      <c r="A89">
        <v>2021</v>
      </c>
      <c r="B89" t="s">
        <v>90</v>
      </c>
      <c r="C89" t="s">
        <v>13</v>
      </c>
      <c r="D89">
        <v>26</v>
      </c>
      <c r="E89" t="s">
        <v>91</v>
      </c>
      <c r="F89">
        <v>16</v>
      </c>
      <c r="G89">
        <v>4</v>
      </c>
      <c r="H89">
        <v>61</v>
      </c>
      <c r="I89">
        <v>45</v>
      </c>
      <c r="J89" s="9">
        <v>0.73799999999999999</v>
      </c>
      <c r="K89">
        <v>602</v>
      </c>
      <c r="L89">
        <v>13.4</v>
      </c>
      <c r="M89">
        <v>6</v>
      </c>
      <c r="N89">
        <v>27</v>
      </c>
      <c r="O89">
        <v>73</v>
      </c>
      <c r="P89">
        <v>9.9</v>
      </c>
      <c r="Q89">
        <v>2.8</v>
      </c>
      <c r="R89">
        <v>37.6</v>
      </c>
      <c r="S89">
        <v>3</v>
      </c>
      <c r="T89" t="str">
        <f>Receiving[[#This Row],[Player]]&amp;Receiving[[#This Row],[Season]]</f>
        <v>Cedrick Wilson Jr.2021</v>
      </c>
    </row>
    <row r="90" spans="1:20">
      <c r="A90">
        <v>2021</v>
      </c>
      <c r="B90" t="s">
        <v>252</v>
      </c>
      <c r="C90" t="s">
        <v>6</v>
      </c>
      <c r="D90">
        <v>29</v>
      </c>
      <c r="E90" t="s">
        <v>91</v>
      </c>
      <c r="F90">
        <v>9</v>
      </c>
      <c r="G90">
        <v>9</v>
      </c>
      <c r="H90">
        <v>69</v>
      </c>
      <c r="I90">
        <v>45</v>
      </c>
      <c r="J90" s="9">
        <v>0.65200000000000002</v>
      </c>
      <c r="K90">
        <v>556</v>
      </c>
      <c r="L90">
        <v>12.4</v>
      </c>
      <c r="M90">
        <v>4</v>
      </c>
      <c r="N90">
        <v>34</v>
      </c>
      <c r="O90">
        <v>28</v>
      </c>
      <c r="P90">
        <v>8.1</v>
      </c>
      <c r="Q90">
        <v>5</v>
      </c>
      <c r="R90">
        <v>61.8</v>
      </c>
      <c r="S90">
        <v>0</v>
      </c>
      <c r="T90" t="str">
        <f>Receiving[[#This Row],[Player]]&amp;Receiving[[#This Row],[Season]]</f>
        <v>Robert Woods2021</v>
      </c>
    </row>
    <row r="91" spans="1:20">
      <c r="A91">
        <v>2021</v>
      </c>
      <c r="B91" t="s">
        <v>300</v>
      </c>
      <c r="C91" t="s">
        <v>71</v>
      </c>
      <c r="D91">
        <v>29</v>
      </c>
      <c r="E91" t="s">
        <v>91</v>
      </c>
      <c r="F91">
        <v>14</v>
      </c>
      <c r="G91">
        <v>13</v>
      </c>
      <c r="H91">
        <v>82</v>
      </c>
      <c r="I91">
        <v>44</v>
      </c>
      <c r="J91" s="9">
        <v>0.53700000000000003</v>
      </c>
      <c r="K91">
        <v>537</v>
      </c>
      <c r="L91">
        <v>12.2</v>
      </c>
      <c r="M91">
        <v>5</v>
      </c>
      <c r="N91">
        <v>27</v>
      </c>
      <c r="O91">
        <v>54</v>
      </c>
      <c r="P91">
        <v>6.5</v>
      </c>
      <c r="Q91">
        <v>3.1</v>
      </c>
      <c r="R91">
        <v>38.4</v>
      </c>
      <c r="S91">
        <v>0</v>
      </c>
      <c r="T91" t="str">
        <f>Receiving[[#This Row],[Player]]&amp;Receiving[[#This Row],[Season]]</f>
        <v>Odell Beckham Jr.2021</v>
      </c>
    </row>
    <row r="92" spans="1:20">
      <c r="A92">
        <v>2021</v>
      </c>
      <c r="B92" t="s">
        <v>155</v>
      </c>
      <c r="C92" t="s">
        <v>19</v>
      </c>
      <c r="D92">
        <v>28</v>
      </c>
      <c r="E92" t="s">
        <v>109</v>
      </c>
      <c r="F92">
        <v>17</v>
      </c>
      <c r="G92">
        <v>8</v>
      </c>
      <c r="H92">
        <v>58</v>
      </c>
      <c r="I92">
        <v>44</v>
      </c>
      <c r="J92" s="9">
        <v>0.75900000000000001</v>
      </c>
      <c r="K92">
        <v>259</v>
      </c>
      <c r="L92">
        <v>5.9</v>
      </c>
      <c r="M92">
        <v>1</v>
      </c>
      <c r="N92">
        <v>12</v>
      </c>
      <c r="O92">
        <v>20</v>
      </c>
      <c r="P92">
        <v>4.5</v>
      </c>
      <c r="Q92">
        <v>2.6</v>
      </c>
      <c r="R92">
        <v>15.2</v>
      </c>
      <c r="S92">
        <v>4</v>
      </c>
      <c r="T92" t="str">
        <f>Receiving[[#This Row],[Player]]&amp;Receiving[[#This Row],[Season]]</f>
        <v>Mike Davis2021</v>
      </c>
    </row>
    <row r="93" spans="1:20">
      <c r="A93">
        <v>2021</v>
      </c>
      <c r="B93" t="s">
        <v>165</v>
      </c>
      <c r="C93" t="s">
        <v>23</v>
      </c>
      <c r="D93">
        <v>25</v>
      </c>
      <c r="E93" t="s">
        <v>109</v>
      </c>
      <c r="F93">
        <v>12</v>
      </c>
      <c r="G93">
        <v>11</v>
      </c>
      <c r="H93">
        <v>53</v>
      </c>
      <c r="I93">
        <v>43</v>
      </c>
      <c r="J93" s="9">
        <v>0.81100000000000005</v>
      </c>
      <c r="K93">
        <v>311</v>
      </c>
      <c r="L93">
        <v>7.2</v>
      </c>
      <c r="M93">
        <v>0</v>
      </c>
      <c r="N93">
        <v>11</v>
      </c>
      <c r="O93">
        <v>36</v>
      </c>
      <c r="P93">
        <v>5.9</v>
      </c>
      <c r="Q93">
        <v>3.6</v>
      </c>
      <c r="R93">
        <v>25.9</v>
      </c>
      <c r="S93">
        <v>1</v>
      </c>
      <c r="T93" t="str">
        <f>Receiving[[#This Row],[Player]]&amp;Receiving[[#This Row],[Season]]</f>
        <v>Chase Edmonds2021</v>
      </c>
    </row>
    <row r="94" spans="1:20">
      <c r="A94">
        <v>2021</v>
      </c>
      <c r="B94" t="s">
        <v>197</v>
      </c>
      <c r="C94" t="s">
        <v>33</v>
      </c>
      <c r="D94">
        <v>28</v>
      </c>
      <c r="E94" t="s">
        <v>91</v>
      </c>
      <c r="F94">
        <v>11</v>
      </c>
      <c r="G94">
        <v>3</v>
      </c>
      <c r="H94">
        <v>53</v>
      </c>
      <c r="I94">
        <v>43</v>
      </c>
      <c r="J94" s="9">
        <v>0.81100000000000005</v>
      </c>
      <c r="K94">
        <v>397</v>
      </c>
      <c r="L94">
        <v>9.1999999999999993</v>
      </c>
      <c r="M94">
        <v>2</v>
      </c>
      <c r="N94">
        <v>15</v>
      </c>
      <c r="O94">
        <v>56</v>
      </c>
      <c r="P94">
        <v>7.5</v>
      </c>
      <c r="Q94">
        <v>3.9</v>
      </c>
      <c r="R94">
        <v>36.1</v>
      </c>
      <c r="S94">
        <v>0</v>
      </c>
      <c r="T94" t="str">
        <f>Receiving[[#This Row],[Player]]&amp;Receiving[[#This Row],[Season]]</f>
        <v>J.D. McKissic2021</v>
      </c>
    </row>
    <row r="95" spans="1:20">
      <c r="A95">
        <v>2021</v>
      </c>
      <c r="B95" t="s">
        <v>266</v>
      </c>
      <c r="C95" t="s">
        <v>53</v>
      </c>
      <c r="D95">
        <v>21</v>
      </c>
      <c r="E95" t="s">
        <v>91</v>
      </c>
      <c r="F95">
        <v>11</v>
      </c>
      <c r="G95">
        <v>6</v>
      </c>
      <c r="H95">
        <v>77</v>
      </c>
      <c r="I95">
        <v>43</v>
      </c>
      <c r="J95" s="9">
        <v>0.55800000000000005</v>
      </c>
      <c r="K95">
        <v>538</v>
      </c>
      <c r="L95">
        <v>12.5</v>
      </c>
      <c r="M95">
        <v>5</v>
      </c>
      <c r="N95">
        <v>24</v>
      </c>
      <c r="O95">
        <v>62</v>
      </c>
      <c r="P95">
        <v>7</v>
      </c>
      <c r="Q95">
        <v>3.9</v>
      </c>
      <c r="R95">
        <v>48.9</v>
      </c>
      <c r="S95">
        <v>0</v>
      </c>
      <c r="T95" t="str">
        <f>Receiving[[#This Row],[Player]]&amp;Receiving[[#This Row],[Season]]</f>
        <v>Elijah Moore2021</v>
      </c>
    </row>
    <row r="96" spans="1:20">
      <c r="A96">
        <v>2021</v>
      </c>
      <c r="B96" t="s">
        <v>374</v>
      </c>
      <c r="C96" t="s">
        <v>37</v>
      </c>
      <c r="D96">
        <v>23</v>
      </c>
      <c r="E96" t="s">
        <v>91</v>
      </c>
      <c r="F96">
        <v>17</v>
      </c>
      <c r="G96">
        <v>12</v>
      </c>
      <c r="H96">
        <v>62</v>
      </c>
      <c r="I96">
        <v>43</v>
      </c>
      <c r="J96" s="9">
        <v>0.69399999999999995</v>
      </c>
      <c r="K96">
        <v>647</v>
      </c>
      <c r="L96">
        <v>15</v>
      </c>
      <c r="M96">
        <v>1</v>
      </c>
      <c r="N96">
        <v>25</v>
      </c>
      <c r="O96">
        <v>91</v>
      </c>
      <c r="P96">
        <v>10.4</v>
      </c>
      <c r="Q96">
        <v>2.5</v>
      </c>
      <c r="R96">
        <v>38.1</v>
      </c>
      <c r="S96">
        <v>0</v>
      </c>
      <c r="T96" t="str">
        <f>Receiving[[#This Row],[Player]]&amp;Receiving[[#This Row],[Season]]</f>
        <v>Quez Watkins2021</v>
      </c>
    </row>
    <row r="97" spans="1:20">
      <c r="A97">
        <v>2021</v>
      </c>
      <c r="B97" t="s">
        <v>140</v>
      </c>
      <c r="C97" t="s">
        <v>40</v>
      </c>
      <c r="D97">
        <v>21</v>
      </c>
      <c r="E97" t="s">
        <v>109</v>
      </c>
      <c r="F97">
        <v>17</v>
      </c>
      <c r="G97">
        <v>1</v>
      </c>
      <c r="H97">
        <v>53</v>
      </c>
      <c r="I97">
        <v>43</v>
      </c>
      <c r="J97" s="9">
        <v>0.81100000000000005</v>
      </c>
      <c r="K97">
        <v>316</v>
      </c>
      <c r="L97">
        <v>7.3</v>
      </c>
      <c r="M97">
        <v>3</v>
      </c>
      <c r="N97">
        <v>12</v>
      </c>
      <c r="O97">
        <v>42</v>
      </c>
      <c r="P97">
        <v>6</v>
      </c>
      <c r="Q97">
        <v>2.5</v>
      </c>
      <c r="R97">
        <v>18.600000000000001</v>
      </c>
      <c r="S97">
        <v>2</v>
      </c>
      <c r="T97" t="str">
        <f>Receiving[[#This Row],[Player]]&amp;Receiving[[#This Row],[Season]]</f>
        <v>Javonte Williams2021</v>
      </c>
    </row>
    <row r="98" spans="1:20">
      <c r="A98">
        <v>2021</v>
      </c>
      <c r="B98" t="s">
        <v>331</v>
      </c>
      <c r="C98" t="s">
        <v>608</v>
      </c>
      <c r="D98">
        <v>33</v>
      </c>
      <c r="E98" t="s">
        <v>91</v>
      </c>
      <c r="F98">
        <v>7</v>
      </c>
      <c r="G98">
        <v>3</v>
      </c>
      <c r="H98">
        <v>62</v>
      </c>
      <c r="I98">
        <v>42</v>
      </c>
      <c r="J98" s="9">
        <v>0.67700000000000005</v>
      </c>
      <c r="K98">
        <v>545</v>
      </c>
      <c r="L98">
        <v>13</v>
      </c>
      <c r="M98">
        <v>4</v>
      </c>
      <c r="N98">
        <v>29</v>
      </c>
      <c r="O98">
        <v>62</v>
      </c>
      <c r="P98">
        <v>8.8000000000000007</v>
      </c>
      <c r="Q98">
        <v>6</v>
      </c>
      <c r="R98">
        <v>77.900000000000006</v>
      </c>
      <c r="S98">
        <v>0</v>
      </c>
      <c r="T98" t="str">
        <f>Receiving[[#This Row],[Player]]&amp;Receiving[[#This Row],[Season]]</f>
        <v>Antonio Brown2021</v>
      </c>
    </row>
    <row r="99" spans="1:20">
      <c r="A99">
        <v>2021</v>
      </c>
      <c r="B99" t="s">
        <v>134</v>
      </c>
      <c r="C99" t="s">
        <v>33</v>
      </c>
      <c r="D99">
        <v>23</v>
      </c>
      <c r="E99" t="s">
        <v>109</v>
      </c>
      <c r="F99">
        <v>16</v>
      </c>
      <c r="G99">
        <v>14</v>
      </c>
      <c r="H99">
        <v>52</v>
      </c>
      <c r="I99">
        <v>42</v>
      </c>
      <c r="J99" s="9">
        <v>0.80800000000000005</v>
      </c>
      <c r="K99">
        <v>294</v>
      </c>
      <c r="L99">
        <v>7</v>
      </c>
      <c r="M99">
        <v>3</v>
      </c>
      <c r="N99">
        <v>12</v>
      </c>
      <c r="O99">
        <v>73</v>
      </c>
      <c r="P99">
        <v>5.7</v>
      </c>
      <c r="Q99">
        <v>2.6</v>
      </c>
      <c r="R99">
        <v>18.399999999999999</v>
      </c>
      <c r="S99">
        <v>6</v>
      </c>
      <c r="T99" t="str">
        <f>Receiving[[#This Row],[Player]]&amp;Receiving[[#This Row],[Season]]</f>
        <v>Antonio Gibson2021</v>
      </c>
    </row>
    <row r="100" spans="1:20">
      <c r="A100">
        <v>2021</v>
      </c>
      <c r="B100" t="s">
        <v>402</v>
      </c>
      <c r="C100" t="s">
        <v>23</v>
      </c>
      <c r="D100">
        <v>29</v>
      </c>
      <c r="E100" t="s">
        <v>91</v>
      </c>
      <c r="F100">
        <v>10</v>
      </c>
      <c r="G100">
        <v>10</v>
      </c>
      <c r="H100">
        <v>64</v>
      </c>
      <c r="I100">
        <v>42</v>
      </c>
      <c r="J100" s="9">
        <v>0.65600000000000003</v>
      </c>
      <c r="K100">
        <v>572</v>
      </c>
      <c r="L100">
        <v>13.6</v>
      </c>
      <c r="M100">
        <v>8</v>
      </c>
      <c r="N100">
        <v>32</v>
      </c>
      <c r="O100">
        <v>55</v>
      </c>
      <c r="P100">
        <v>8.9</v>
      </c>
      <c r="Q100">
        <v>4.2</v>
      </c>
      <c r="R100">
        <v>57.2</v>
      </c>
      <c r="S100">
        <v>0</v>
      </c>
      <c r="T100" t="str">
        <f>Receiving[[#This Row],[Player]]&amp;Receiving[[#This Row],[Season]]</f>
        <v>DeAndre Hopkins2021</v>
      </c>
    </row>
    <row r="101" spans="1:20">
      <c r="A101">
        <v>2021</v>
      </c>
      <c r="B101" t="s">
        <v>700</v>
      </c>
      <c r="C101" t="s">
        <v>11</v>
      </c>
      <c r="D101">
        <v>25</v>
      </c>
      <c r="E101" t="s">
        <v>109</v>
      </c>
      <c r="F101">
        <v>16</v>
      </c>
      <c r="G101">
        <v>16</v>
      </c>
      <c r="H101">
        <v>48</v>
      </c>
      <c r="I101">
        <v>42</v>
      </c>
      <c r="J101" s="9">
        <v>0.875</v>
      </c>
      <c r="K101">
        <v>314</v>
      </c>
      <c r="L101">
        <v>7.5</v>
      </c>
      <c r="M101">
        <v>3</v>
      </c>
      <c r="N101">
        <v>11</v>
      </c>
      <c r="O101">
        <v>52</v>
      </c>
      <c r="P101">
        <v>6.5</v>
      </c>
      <c r="Q101">
        <v>2.6</v>
      </c>
      <c r="R101">
        <v>19.600000000000001</v>
      </c>
      <c r="S101">
        <v>2</v>
      </c>
      <c r="T101" t="str">
        <f>Receiving[[#This Row],[Player]]&amp;Receiving[[#This Row],[Season]]</f>
        <v>Joe Mixon2021</v>
      </c>
    </row>
    <row r="102" spans="1:20">
      <c r="A102">
        <v>2021</v>
      </c>
      <c r="B102" t="s">
        <v>127</v>
      </c>
      <c r="C102" t="s">
        <v>55</v>
      </c>
      <c r="D102">
        <v>24</v>
      </c>
      <c r="E102" t="s">
        <v>109</v>
      </c>
      <c r="F102">
        <v>13</v>
      </c>
      <c r="G102">
        <v>13</v>
      </c>
      <c r="H102">
        <v>51</v>
      </c>
      <c r="I102">
        <v>42</v>
      </c>
      <c r="J102" s="9">
        <v>0.82399999999999995</v>
      </c>
      <c r="K102">
        <v>301</v>
      </c>
      <c r="L102">
        <v>7.2</v>
      </c>
      <c r="M102">
        <v>0</v>
      </c>
      <c r="N102">
        <v>18</v>
      </c>
      <c r="O102">
        <v>16</v>
      </c>
      <c r="P102">
        <v>5.9</v>
      </c>
      <c r="Q102">
        <v>3.2</v>
      </c>
      <c r="R102">
        <v>23.2</v>
      </c>
      <c r="S102">
        <v>1</v>
      </c>
      <c r="T102" t="str">
        <f>Receiving[[#This Row],[Player]]&amp;Receiving[[#This Row],[Season]]</f>
        <v>David Montgomery2021</v>
      </c>
    </row>
    <row r="103" spans="1:20">
      <c r="A103">
        <v>2021</v>
      </c>
      <c r="B103" t="s">
        <v>403</v>
      </c>
      <c r="C103" t="s">
        <v>957</v>
      </c>
      <c r="D103">
        <v>28</v>
      </c>
      <c r="E103" t="s">
        <v>91</v>
      </c>
      <c r="F103">
        <v>17</v>
      </c>
      <c r="G103">
        <v>5</v>
      </c>
      <c r="H103">
        <v>60</v>
      </c>
      <c r="I103">
        <v>42</v>
      </c>
      <c r="J103" s="9">
        <v>0.7</v>
      </c>
      <c r="K103">
        <v>568</v>
      </c>
      <c r="L103">
        <v>13.5</v>
      </c>
      <c r="M103">
        <v>5</v>
      </c>
      <c r="N103">
        <v>32</v>
      </c>
      <c r="O103">
        <v>40</v>
      </c>
      <c r="P103">
        <v>9.5</v>
      </c>
      <c r="Q103">
        <v>2.5</v>
      </c>
      <c r="R103">
        <v>33.4</v>
      </c>
      <c r="S103">
        <v>2</v>
      </c>
      <c r="T103" t="str">
        <f>Receiving[[#This Row],[Player]]&amp;Receiving[[#This Row],[Season]]</f>
        <v>Byron Pringle2021</v>
      </c>
    </row>
    <row r="104" spans="1:20">
      <c r="A104">
        <v>2021</v>
      </c>
      <c r="B104" t="s">
        <v>320</v>
      </c>
      <c r="C104" t="s">
        <v>15</v>
      </c>
      <c r="D104">
        <v>34</v>
      </c>
      <c r="E104" t="s">
        <v>91</v>
      </c>
      <c r="F104">
        <v>14</v>
      </c>
      <c r="G104">
        <v>13</v>
      </c>
      <c r="H104">
        <v>72</v>
      </c>
      <c r="I104">
        <v>42</v>
      </c>
      <c r="J104" s="9">
        <v>0.58299999999999996</v>
      </c>
      <c r="K104">
        <v>626</v>
      </c>
      <c r="L104">
        <v>14.9</v>
      </c>
      <c r="M104">
        <v>4</v>
      </c>
      <c r="N104">
        <v>31</v>
      </c>
      <c r="O104">
        <v>41</v>
      </c>
      <c r="P104">
        <v>8.6999999999999993</v>
      </c>
      <c r="Q104">
        <v>3</v>
      </c>
      <c r="R104">
        <v>44.7</v>
      </c>
      <c r="S104">
        <v>0</v>
      </c>
      <c r="T104" t="str">
        <f>Receiving[[#This Row],[Player]]&amp;Receiving[[#This Row],[Season]]</f>
        <v>Emmanuel Sanders2021</v>
      </c>
    </row>
    <row r="105" spans="1:20">
      <c r="A105">
        <v>2021</v>
      </c>
      <c r="B105" t="s">
        <v>148</v>
      </c>
      <c r="C105" t="s">
        <v>51</v>
      </c>
      <c r="D105">
        <v>24</v>
      </c>
      <c r="E105" t="s">
        <v>109</v>
      </c>
      <c r="F105">
        <v>13</v>
      </c>
      <c r="G105">
        <v>13</v>
      </c>
      <c r="H105">
        <v>57</v>
      </c>
      <c r="I105">
        <v>41</v>
      </c>
      <c r="J105" s="9">
        <v>0.71899999999999997</v>
      </c>
      <c r="K105">
        <v>263</v>
      </c>
      <c r="L105">
        <v>6.4</v>
      </c>
      <c r="M105">
        <v>2</v>
      </c>
      <c r="N105">
        <v>13</v>
      </c>
      <c r="O105">
        <v>54</v>
      </c>
      <c r="P105">
        <v>4.5999999999999996</v>
      </c>
      <c r="Q105">
        <v>3.2</v>
      </c>
      <c r="R105">
        <v>20.2</v>
      </c>
      <c r="S105">
        <v>2</v>
      </c>
      <c r="T105" t="str">
        <f>Receiving[[#This Row],[Player]]&amp;Receiving[[#This Row],[Season]]</f>
        <v>Saquon Barkley2021</v>
      </c>
    </row>
    <row r="106" spans="1:20">
      <c r="A106">
        <v>2021</v>
      </c>
      <c r="B106" t="s">
        <v>198</v>
      </c>
      <c r="C106" t="s">
        <v>959</v>
      </c>
      <c r="D106">
        <v>31</v>
      </c>
      <c r="E106" t="s">
        <v>109</v>
      </c>
      <c r="F106">
        <v>17</v>
      </c>
      <c r="G106">
        <v>1</v>
      </c>
      <c r="H106">
        <v>49</v>
      </c>
      <c r="I106">
        <v>41</v>
      </c>
      <c r="J106" s="9">
        <v>0.83699999999999997</v>
      </c>
      <c r="K106">
        <v>405</v>
      </c>
      <c r="L106">
        <v>9.9</v>
      </c>
      <c r="M106">
        <v>2</v>
      </c>
      <c r="N106">
        <v>21</v>
      </c>
      <c r="O106">
        <v>28</v>
      </c>
      <c r="P106">
        <v>8.3000000000000007</v>
      </c>
      <c r="Q106">
        <v>2.4</v>
      </c>
      <c r="R106">
        <v>23.8</v>
      </c>
      <c r="S106">
        <v>1</v>
      </c>
      <c r="T106" t="str">
        <f>Receiving[[#This Row],[Player]]&amp;Receiving[[#This Row],[Season]]</f>
        <v>Brandon Bolden2021</v>
      </c>
    </row>
    <row r="107" spans="1:20">
      <c r="A107">
        <v>2021</v>
      </c>
      <c r="B107" t="s">
        <v>404</v>
      </c>
      <c r="C107" t="s">
        <v>33</v>
      </c>
      <c r="D107">
        <v>28</v>
      </c>
      <c r="E107" t="s">
        <v>91</v>
      </c>
      <c r="F107">
        <v>17</v>
      </c>
      <c r="G107">
        <v>11</v>
      </c>
      <c r="H107">
        <v>62</v>
      </c>
      <c r="I107">
        <v>41</v>
      </c>
      <c r="J107" s="9">
        <v>0.66100000000000003</v>
      </c>
      <c r="K107">
        <v>383</v>
      </c>
      <c r="L107">
        <v>9.3000000000000007</v>
      </c>
      <c r="M107">
        <v>0</v>
      </c>
      <c r="N107">
        <v>23</v>
      </c>
      <c r="O107">
        <v>27</v>
      </c>
      <c r="P107">
        <v>6.2</v>
      </c>
      <c r="Q107">
        <v>2.4</v>
      </c>
      <c r="R107">
        <v>22.5</v>
      </c>
      <c r="S107">
        <v>0</v>
      </c>
      <c r="T107" t="str">
        <f>Receiving[[#This Row],[Player]]&amp;Receiving[[#This Row],[Season]]</f>
        <v>Adam Humphries2021</v>
      </c>
    </row>
    <row r="108" spans="1:20">
      <c r="A108">
        <v>2021</v>
      </c>
      <c r="B108" t="s">
        <v>153</v>
      </c>
      <c r="C108" t="s">
        <v>51</v>
      </c>
      <c r="D108">
        <v>29</v>
      </c>
      <c r="E108" t="s">
        <v>109</v>
      </c>
      <c r="F108">
        <v>16</v>
      </c>
      <c r="G108">
        <v>4</v>
      </c>
      <c r="H108">
        <v>45</v>
      </c>
      <c r="I108">
        <v>40</v>
      </c>
      <c r="J108" s="9">
        <v>0.88900000000000001</v>
      </c>
      <c r="K108">
        <v>268</v>
      </c>
      <c r="L108">
        <v>6.7</v>
      </c>
      <c r="M108">
        <v>1</v>
      </c>
      <c r="N108">
        <v>11</v>
      </c>
      <c r="O108">
        <v>41</v>
      </c>
      <c r="P108">
        <v>6</v>
      </c>
      <c r="Q108">
        <v>2.5</v>
      </c>
      <c r="R108">
        <v>16.8</v>
      </c>
      <c r="S108">
        <v>0</v>
      </c>
      <c r="T108" t="str">
        <f>Receiving[[#This Row],[Player]]&amp;Receiving[[#This Row],[Season]]</f>
        <v>Devontae Booker2021</v>
      </c>
    </row>
    <row r="109" spans="1:20">
      <c r="A109">
        <v>2021</v>
      </c>
      <c r="B109" t="s">
        <v>188</v>
      </c>
      <c r="C109" t="s">
        <v>31</v>
      </c>
      <c r="D109">
        <v>25</v>
      </c>
      <c r="E109" t="s">
        <v>109</v>
      </c>
      <c r="F109">
        <v>17</v>
      </c>
      <c r="G109">
        <v>4</v>
      </c>
      <c r="H109">
        <v>57</v>
      </c>
      <c r="I109">
        <v>40</v>
      </c>
      <c r="J109" s="9">
        <v>0.70199999999999996</v>
      </c>
      <c r="K109">
        <v>310</v>
      </c>
      <c r="L109">
        <v>7.8</v>
      </c>
      <c r="M109">
        <v>1</v>
      </c>
      <c r="N109">
        <v>15</v>
      </c>
      <c r="O109">
        <v>36</v>
      </c>
      <c r="P109">
        <v>5.4</v>
      </c>
      <c r="Q109">
        <v>2.4</v>
      </c>
      <c r="R109">
        <v>18.2</v>
      </c>
      <c r="S109">
        <v>3</v>
      </c>
      <c r="T109" t="str">
        <f>Receiving[[#This Row],[Player]]&amp;Receiving[[#This Row],[Season]]</f>
        <v>Nyheim Hines2021</v>
      </c>
    </row>
    <row r="110" spans="1:20">
      <c r="A110">
        <v>2021</v>
      </c>
      <c r="B110" t="s">
        <v>291</v>
      </c>
      <c r="C110" t="s">
        <v>955</v>
      </c>
      <c r="D110">
        <v>26</v>
      </c>
      <c r="E110" t="s">
        <v>91</v>
      </c>
      <c r="F110">
        <v>15</v>
      </c>
      <c r="G110">
        <v>13</v>
      </c>
      <c r="H110">
        <v>60</v>
      </c>
      <c r="I110">
        <v>40</v>
      </c>
      <c r="J110" s="9">
        <v>0.66700000000000004</v>
      </c>
      <c r="K110">
        <v>513</v>
      </c>
      <c r="L110">
        <v>12.8</v>
      </c>
      <c r="M110">
        <v>8</v>
      </c>
      <c r="N110">
        <v>28</v>
      </c>
      <c r="O110">
        <v>42</v>
      </c>
      <c r="P110">
        <v>8.6</v>
      </c>
      <c r="Q110">
        <v>2.7</v>
      </c>
      <c r="R110">
        <v>34.200000000000003</v>
      </c>
      <c r="S110">
        <v>0</v>
      </c>
      <c r="T110" t="str">
        <f>Receiving[[#This Row],[Player]]&amp;Receiving[[#This Row],[Season]]</f>
        <v>Allen Lazard2021</v>
      </c>
    </row>
    <row r="111" spans="1:20">
      <c r="A111">
        <v>2021</v>
      </c>
      <c r="B111" t="s">
        <v>405</v>
      </c>
      <c r="C111" t="s">
        <v>47</v>
      </c>
      <c r="D111">
        <v>28</v>
      </c>
      <c r="E111" t="s">
        <v>91</v>
      </c>
      <c r="F111">
        <v>10</v>
      </c>
      <c r="G111">
        <v>8</v>
      </c>
      <c r="H111">
        <v>73</v>
      </c>
      <c r="I111">
        <v>40</v>
      </c>
      <c r="J111" s="9">
        <v>0.54800000000000004</v>
      </c>
      <c r="K111">
        <v>515</v>
      </c>
      <c r="L111">
        <v>12.9</v>
      </c>
      <c r="M111">
        <v>2</v>
      </c>
      <c r="N111">
        <v>29</v>
      </c>
      <c r="O111">
        <v>42</v>
      </c>
      <c r="P111">
        <v>7.1</v>
      </c>
      <c r="Q111">
        <v>4</v>
      </c>
      <c r="R111">
        <v>51.5</v>
      </c>
      <c r="S111">
        <v>0</v>
      </c>
      <c r="T111" t="str">
        <f>Receiving[[#This Row],[Player]]&amp;Receiving[[#This Row],[Season]]</f>
        <v>DeVante Parker2021</v>
      </c>
    </row>
    <row r="112" spans="1:20">
      <c r="A112">
        <v>2021</v>
      </c>
      <c r="B112" t="s">
        <v>142</v>
      </c>
      <c r="C112" t="s">
        <v>15</v>
      </c>
      <c r="D112">
        <v>24</v>
      </c>
      <c r="E112" t="s">
        <v>109</v>
      </c>
      <c r="F112">
        <v>17</v>
      </c>
      <c r="G112">
        <v>16</v>
      </c>
      <c r="H112">
        <v>50</v>
      </c>
      <c r="I112">
        <v>40</v>
      </c>
      <c r="J112" s="9">
        <v>0.8</v>
      </c>
      <c r="K112">
        <v>228</v>
      </c>
      <c r="L112">
        <v>5.7</v>
      </c>
      <c r="M112">
        <v>1</v>
      </c>
      <c r="N112">
        <v>11</v>
      </c>
      <c r="O112">
        <v>19</v>
      </c>
      <c r="P112">
        <v>4.5999999999999996</v>
      </c>
      <c r="Q112">
        <v>2.4</v>
      </c>
      <c r="R112">
        <v>13.4</v>
      </c>
      <c r="S112">
        <v>5</v>
      </c>
      <c r="T112" t="str">
        <f>Receiving[[#This Row],[Player]]&amp;Receiving[[#This Row],[Season]]</f>
        <v>Devin Singletary2021</v>
      </c>
    </row>
    <row r="113" spans="1:20">
      <c r="A113">
        <v>2021</v>
      </c>
      <c r="B113" t="s">
        <v>725</v>
      </c>
      <c r="C113" t="s">
        <v>31</v>
      </c>
      <c r="D113">
        <v>22</v>
      </c>
      <c r="E113" t="s">
        <v>109</v>
      </c>
      <c r="F113">
        <v>17</v>
      </c>
      <c r="G113">
        <v>17</v>
      </c>
      <c r="H113">
        <v>51</v>
      </c>
      <c r="I113">
        <v>40</v>
      </c>
      <c r="J113" s="9">
        <v>0.78400000000000003</v>
      </c>
      <c r="K113">
        <v>360</v>
      </c>
      <c r="L113">
        <v>9</v>
      </c>
      <c r="M113">
        <v>2</v>
      </c>
      <c r="N113">
        <v>12</v>
      </c>
      <c r="O113">
        <v>76</v>
      </c>
      <c r="P113">
        <v>7.1</v>
      </c>
      <c r="Q113">
        <v>2.4</v>
      </c>
      <c r="R113">
        <v>21.2</v>
      </c>
      <c r="S113">
        <v>4</v>
      </c>
      <c r="T113" t="str">
        <f>Receiving[[#This Row],[Player]]&amp;Receiving[[#This Row],[Season]]</f>
        <v>Jonathan Taylor2021</v>
      </c>
    </row>
    <row r="114" spans="1:20">
      <c r="A114">
        <v>2021</v>
      </c>
      <c r="B114" t="s">
        <v>314</v>
      </c>
      <c r="C114" t="s">
        <v>25</v>
      </c>
      <c r="D114">
        <v>25</v>
      </c>
      <c r="E114" t="s">
        <v>91</v>
      </c>
      <c r="F114">
        <v>16</v>
      </c>
      <c r="G114">
        <v>5</v>
      </c>
      <c r="H114">
        <v>66</v>
      </c>
      <c r="I114">
        <v>39</v>
      </c>
      <c r="J114" s="9">
        <v>0.59099999999999997</v>
      </c>
      <c r="K114">
        <v>277</v>
      </c>
      <c r="L114">
        <v>7.1</v>
      </c>
      <c r="M114">
        <v>0</v>
      </c>
      <c r="N114">
        <v>18</v>
      </c>
      <c r="O114">
        <v>24</v>
      </c>
      <c r="P114">
        <v>4.2</v>
      </c>
      <c r="Q114">
        <v>2.4</v>
      </c>
      <c r="R114">
        <v>17.3</v>
      </c>
      <c r="S114">
        <v>4</v>
      </c>
      <c r="T114" t="str">
        <f>Receiving[[#This Row],[Player]]&amp;Receiving[[#This Row],[Season]]</f>
        <v>Ray-Ray McCloud2021</v>
      </c>
    </row>
    <row r="115" spans="1:20">
      <c r="A115">
        <v>2021</v>
      </c>
      <c r="B115" t="s">
        <v>161</v>
      </c>
      <c r="C115" t="s">
        <v>13</v>
      </c>
      <c r="D115">
        <v>24</v>
      </c>
      <c r="E115" t="s">
        <v>109</v>
      </c>
      <c r="F115">
        <v>15</v>
      </c>
      <c r="G115">
        <v>0</v>
      </c>
      <c r="H115">
        <v>46</v>
      </c>
      <c r="I115">
        <v>39</v>
      </c>
      <c r="J115" s="9">
        <v>0.84799999999999998</v>
      </c>
      <c r="K115">
        <v>337</v>
      </c>
      <c r="L115">
        <v>8.6</v>
      </c>
      <c r="M115">
        <v>0</v>
      </c>
      <c r="N115">
        <v>15</v>
      </c>
      <c r="O115">
        <v>32</v>
      </c>
      <c r="P115">
        <v>7.3</v>
      </c>
      <c r="Q115">
        <v>2.6</v>
      </c>
      <c r="R115">
        <v>22.5</v>
      </c>
      <c r="S115">
        <v>2</v>
      </c>
      <c r="T115" t="str">
        <f>Receiving[[#This Row],[Player]]&amp;Receiving[[#This Row],[Season]]</f>
        <v>Tony Pollard2021</v>
      </c>
    </row>
    <row r="116" spans="1:20">
      <c r="A116">
        <v>2021</v>
      </c>
      <c r="B116" t="s">
        <v>104</v>
      </c>
      <c r="C116" t="s">
        <v>51</v>
      </c>
      <c r="D116">
        <v>22</v>
      </c>
      <c r="E116" t="s">
        <v>91</v>
      </c>
      <c r="F116">
        <v>10</v>
      </c>
      <c r="G116">
        <v>4</v>
      </c>
      <c r="H116">
        <v>57</v>
      </c>
      <c r="I116">
        <v>39</v>
      </c>
      <c r="J116" s="9">
        <v>0.68400000000000005</v>
      </c>
      <c r="K116">
        <v>420</v>
      </c>
      <c r="L116">
        <v>10.8</v>
      </c>
      <c r="M116">
        <v>0</v>
      </c>
      <c r="N116">
        <v>21</v>
      </c>
      <c r="O116">
        <v>38</v>
      </c>
      <c r="P116">
        <v>7.4</v>
      </c>
      <c r="Q116">
        <v>3.9</v>
      </c>
      <c r="R116">
        <v>42</v>
      </c>
      <c r="S116">
        <v>0</v>
      </c>
      <c r="T116" t="str">
        <f>Receiving[[#This Row],[Player]]&amp;Receiving[[#This Row],[Season]]</f>
        <v>Kadarius Toney2021</v>
      </c>
    </row>
    <row r="117" spans="1:20">
      <c r="A117">
        <v>2021</v>
      </c>
      <c r="B117" t="s">
        <v>195</v>
      </c>
      <c r="C117" t="s">
        <v>71</v>
      </c>
      <c r="D117">
        <v>28</v>
      </c>
      <c r="E117" t="s">
        <v>109</v>
      </c>
      <c r="F117">
        <v>17</v>
      </c>
      <c r="G117">
        <v>1</v>
      </c>
      <c r="H117">
        <v>53</v>
      </c>
      <c r="I117">
        <v>38</v>
      </c>
      <c r="J117" s="9">
        <v>0.71699999999999997</v>
      </c>
      <c r="K117">
        <v>289</v>
      </c>
      <c r="L117">
        <v>7.6</v>
      </c>
      <c r="M117">
        <v>1</v>
      </c>
      <c r="N117">
        <v>13</v>
      </c>
      <c r="O117">
        <v>23</v>
      </c>
      <c r="P117">
        <v>5.5</v>
      </c>
      <c r="Q117">
        <v>2.2000000000000002</v>
      </c>
      <c r="R117">
        <v>17</v>
      </c>
      <c r="S117">
        <v>0</v>
      </c>
      <c r="T117" t="str">
        <f>Receiving[[#This Row],[Player]]&amp;Receiving[[#This Row],[Season]]</f>
        <v>Ameer Abdullah2021</v>
      </c>
    </row>
    <row r="118" spans="1:20">
      <c r="A118">
        <v>2021</v>
      </c>
      <c r="B118" t="s">
        <v>406</v>
      </c>
      <c r="C118" t="s">
        <v>42</v>
      </c>
      <c r="D118">
        <v>27</v>
      </c>
      <c r="E118" t="s">
        <v>126</v>
      </c>
      <c r="F118">
        <v>16</v>
      </c>
      <c r="G118">
        <v>16</v>
      </c>
      <c r="H118">
        <v>61</v>
      </c>
      <c r="I118">
        <v>38</v>
      </c>
      <c r="J118" s="9">
        <v>0.623</v>
      </c>
      <c r="K118">
        <v>345</v>
      </c>
      <c r="L118">
        <v>9.1</v>
      </c>
      <c r="M118">
        <v>3</v>
      </c>
      <c r="N118">
        <v>18</v>
      </c>
      <c r="O118">
        <v>34</v>
      </c>
      <c r="P118">
        <v>5.7</v>
      </c>
      <c r="Q118">
        <v>2.4</v>
      </c>
      <c r="R118">
        <v>21.6</v>
      </c>
      <c r="S118">
        <v>0</v>
      </c>
      <c r="T118" t="str">
        <f>Receiving[[#This Row],[Player]]&amp;Receiving[[#This Row],[Season]]</f>
        <v>Austin Hooper2021</v>
      </c>
    </row>
    <row r="119" spans="1:20">
      <c r="A119">
        <v>2021</v>
      </c>
      <c r="B119" t="s">
        <v>309</v>
      </c>
      <c r="C119" t="s">
        <v>40</v>
      </c>
      <c r="D119">
        <v>22</v>
      </c>
      <c r="E119" t="s">
        <v>91</v>
      </c>
      <c r="F119">
        <v>10</v>
      </c>
      <c r="G119">
        <v>5</v>
      </c>
      <c r="H119">
        <v>56</v>
      </c>
      <c r="I119">
        <v>38</v>
      </c>
      <c r="J119" s="9">
        <v>0.67900000000000005</v>
      </c>
      <c r="K119">
        <v>467</v>
      </c>
      <c r="L119">
        <v>12.3</v>
      </c>
      <c r="M119">
        <v>0</v>
      </c>
      <c r="N119">
        <v>22</v>
      </c>
      <c r="O119">
        <v>40</v>
      </c>
      <c r="P119">
        <v>8.3000000000000007</v>
      </c>
      <c r="Q119">
        <v>3.8</v>
      </c>
      <c r="R119">
        <v>46.7</v>
      </c>
      <c r="S119">
        <v>1</v>
      </c>
      <c r="T119" t="str">
        <f>Receiving[[#This Row],[Player]]&amp;Receiving[[#This Row],[Season]]</f>
        <v>Jerry Jeudy2021</v>
      </c>
    </row>
    <row r="120" spans="1:20">
      <c r="A120">
        <v>2021</v>
      </c>
      <c r="B120" t="s">
        <v>317</v>
      </c>
      <c r="C120" t="s">
        <v>31</v>
      </c>
      <c r="D120">
        <v>27</v>
      </c>
      <c r="E120" t="s">
        <v>91</v>
      </c>
      <c r="F120">
        <v>16</v>
      </c>
      <c r="G120">
        <v>13</v>
      </c>
      <c r="H120">
        <v>69</v>
      </c>
      <c r="I120">
        <v>38</v>
      </c>
      <c r="J120" s="9">
        <v>0.55100000000000005</v>
      </c>
      <c r="K120">
        <v>384</v>
      </c>
      <c r="L120">
        <v>10.1</v>
      </c>
      <c r="M120">
        <v>3</v>
      </c>
      <c r="N120">
        <v>16</v>
      </c>
      <c r="O120">
        <v>41</v>
      </c>
      <c r="P120">
        <v>5.6</v>
      </c>
      <c r="Q120">
        <v>2.4</v>
      </c>
      <c r="R120">
        <v>24</v>
      </c>
      <c r="S120">
        <v>1</v>
      </c>
      <c r="T120" t="str">
        <f>Receiving[[#This Row],[Player]]&amp;Receiving[[#This Row],[Season]]</f>
        <v>Zach Pascal2021</v>
      </c>
    </row>
    <row r="121" spans="1:20">
      <c r="A121">
        <v>2021</v>
      </c>
      <c r="B121" t="s">
        <v>407</v>
      </c>
      <c r="C121" t="s">
        <v>55</v>
      </c>
      <c r="D121">
        <v>28</v>
      </c>
      <c r="E121" t="s">
        <v>91</v>
      </c>
      <c r="F121">
        <v>12</v>
      </c>
      <c r="G121">
        <v>11</v>
      </c>
      <c r="H121">
        <v>66</v>
      </c>
      <c r="I121">
        <v>38</v>
      </c>
      <c r="J121" s="9">
        <v>0.57599999999999996</v>
      </c>
      <c r="K121">
        <v>410</v>
      </c>
      <c r="L121">
        <v>10.8</v>
      </c>
      <c r="M121">
        <v>1</v>
      </c>
      <c r="N121">
        <v>22</v>
      </c>
      <c r="O121">
        <v>39</v>
      </c>
      <c r="P121">
        <v>6.2</v>
      </c>
      <c r="Q121">
        <v>3.2</v>
      </c>
      <c r="R121">
        <v>34.200000000000003</v>
      </c>
      <c r="S121">
        <v>0</v>
      </c>
      <c r="T121" t="str">
        <f>Receiving[[#This Row],[Player]]&amp;Receiving[[#This Row],[Season]]</f>
        <v>Allen Robinson2021</v>
      </c>
    </row>
    <row r="122" spans="1:20">
      <c r="A122">
        <v>2021</v>
      </c>
      <c r="B122" t="s">
        <v>408</v>
      </c>
      <c r="C122" t="s">
        <v>27</v>
      </c>
      <c r="D122">
        <v>24</v>
      </c>
      <c r="E122" t="s">
        <v>91</v>
      </c>
      <c r="F122">
        <v>16</v>
      </c>
      <c r="G122">
        <v>7</v>
      </c>
      <c r="H122">
        <v>57</v>
      </c>
      <c r="I122">
        <v>38</v>
      </c>
      <c r="J122" s="9">
        <v>0.66700000000000004</v>
      </c>
      <c r="K122">
        <v>476</v>
      </c>
      <c r="L122">
        <v>12.5</v>
      </c>
      <c r="M122">
        <v>4</v>
      </c>
      <c r="N122">
        <v>23</v>
      </c>
      <c r="O122">
        <v>46</v>
      </c>
      <c r="P122">
        <v>8.4</v>
      </c>
      <c r="Q122">
        <v>2.4</v>
      </c>
      <c r="R122">
        <v>29.8</v>
      </c>
      <c r="S122">
        <v>1</v>
      </c>
      <c r="T122" t="str">
        <f>Receiving[[#This Row],[Player]]&amp;Receiving[[#This Row],[Season]]</f>
        <v>Nick Westbrook-Ikhine2021</v>
      </c>
    </row>
    <row r="123" spans="1:20">
      <c r="A123">
        <v>2021</v>
      </c>
      <c r="B123" t="s">
        <v>282</v>
      </c>
      <c r="C123" t="s">
        <v>959</v>
      </c>
      <c r="D123">
        <v>28</v>
      </c>
      <c r="E123" t="s">
        <v>91</v>
      </c>
      <c r="F123">
        <v>15</v>
      </c>
      <c r="G123">
        <v>13</v>
      </c>
      <c r="H123">
        <v>64</v>
      </c>
      <c r="I123">
        <v>37</v>
      </c>
      <c r="J123" s="9">
        <v>0.57799999999999996</v>
      </c>
      <c r="K123">
        <v>473</v>
      </c>
      <c r="L123">
        <v>12.8</v>
      </c>
      <c r="M123">
        <v>3</v>
      </c>
      <c r="N123">
        <v>23</v>
      </c>
      <c r="O123">
        <v>44</v>
      </c>
      <c r="P123">
        <v>7.4</v>
      </c>
      <c r="Q123">
        <v>2.5</v>
      </c>
      <c r="R123">
        <v>31.5</v>
      </c>
      <c r="S123">
        <v>0</v>
      </c>
      <c r="T123" t="str">
        <f>Receiving[[#This Row],[Player]]&amp;Receiving[[#This Row],[Season]]</f>
        <v>Nelson Agholor2021</v>
      </c>
    </row>
    <row r="124" spans="1:20">
      <c r="A124">
        <v>2021</v>
      </c>
      <c r="B124" t="s">
        <v>706</v>
      </c>
      <c r="C124" t="s">
        <v>23</v>
      </c>
      <c r="D124">
        <v>26</v>
      </c>
      <c r="E124" t="s">
        <v>109</v>
      </c>
      <c r="F124">
        <v>15</v>
      </c>
      <c r="G124">
        <v>6</v>
      </c>
      <c r="H124">
        <v>39</v>
      </c>
      <c r="I124">
        <v>37</v>
      </c>
      <c r="J124" s="9">
        <v>0.94899999999999995</v>
      </c>
      <c r="K124">
        <v>375</v>
      </c>
      <c r="L124">
        <v>10.1</v>
      </c>
      <c r="M124">
        <v>3</v>
      </c>
      <c r="N124">
        <v>18</v>
      </c>
      <c r="O124">
        <v>45</v>
      </c>
      <c r="P124">
        <v>9.6</v>
      </c>
      <c r="Q124">
        <v>2.5</v>
      </c>
      <c r="R124">
        <v>25</v>
      </c>
      <c r="S124">
        <v>2</v>
      </c>
      <c r="T124" t="str">
        <f>Receiving[[#This Row],[Player]]&amp;Receiving[[#This Row],[Season]]</f>
        <v>James Conner2021</v>
      </c>
    </row>
    <row r="125" spans="1:20">
      <c r="A125">
        <v>2021</v>
      </c>
      <c r="B125" t="s">
        <v>409</v>
      </c>
      <c r="C125" t="s">
        <v>51</v>
      </c>
      <c r="D125">
        <v>28</v>
      </c>
      <c r="E125" t="s">
        <v>91</v>
      </c>
      <c r="F125">
        <v>14</v>
      </c>
      <c r="G125">
        <v>14</v>
      </c>
      <c r="H125">
        <v>76</v>
      </c>
      <c r="I125">
        <v>37</v>
      </c>
      <c r="J125" s="9">
        <v>0.48699999999999999</v>
      </c>
      <c r="K125">
        <v>521</v>
      </c>
      <c r="L125">
        <v>14.1</v>
      </c>
      <c r="M125">
        <v>0</v>
      </c>
      <c r="N125">
        <v>27</v>
      </c>
      <c r="O125">
        <v>36</v>
      </c>
      <c r="P125">
        <v>6.9</v>
      </c>
      <c r="Q125">
        <v>2.6</v>
      </c>
      <c r="R125">
        <v>37.200000000000003</v>
      </c>
      <c r="S125">
        <v>0</v>
      </c>
      <c r="T125" t="str">
        <f>Receiving[[#This Row],[Player]]&amp;Receiving[[#This Row],[Season]]</f>
        <v>Kenny Golladay2021</v>
      </c>
    </row>
    <row r="126" spans="1:20">
      <c r="A126">
        <v>2021</v>
      </c>
      <c r="B126" t="s">
        <v>170</v>
      </c>
      <c r="C126" t="s">
        <v>49</v>
      </c>
      <c r="D126">
        <v>25</v>
      </c>
      <c r="E126" t="s">
        <v>109</v>
      </c>
      <c r="F126">
        <v>7</v>
      </c>
      <c r="G126">
        <v>7</v>
      </c>
      <c r="H126">
        <v>41</v>
      </c>
      <c r="I126">
        <v>37</v>
      </c>
      <c r="J126" s="9">
        <v>0.90200000000000002</v>
      </c>
      <c r="K126">
        <v>343</v>
      </c>
      <c r="L126">
        <v>9.3000000000000007</v>
      </c>
      <c r="M126">
        <v>1</v>
      </c>
      <c r="N126">
        <v>21</v>
      </c>
      <c r="O126">
        <v>32</v>
      </c>
      <c r="P126">
        <v>8.4</v>
      </c>
      <c r="Q126">
        <v>5.3</v>
      </c>
      <c r="R126">
        <v>49</v>
      </c>
      <c r="S126">
        <v>1</v>
      </c>
      <c r="T126" t="str">
        <f>Receiving[[#This Row],[Player]]&amp;Receiving[[#This Row],[Season]]</f>
        <v>Christian McCaffrey2021</v>
      </c>
    </row>
    <row r="127" spans="1:20">
      <c r="A127">
        <v>2021</v>
      </c>
      <c r="B127" t="s">
        <v>152</v>
      </c>
      <c r="C127" t="s">
        <v>53</v>
      </c>
      <c r="D127">
        <v>22</v>
      </c>
      <c r="E127" t="s">
        <v>109</v>
      </c>
      <c r="F127">
        <v>14</v>
      </c>
      <c r="G127">
        <v>11</v>
      </c>
      <c r="H127">
        <v>55</v>
      </c>
      <c r="I127">
        <v>36</v>
      </c>
      <c r="J127" s="9">
        <v>0.65500000000000003</v>
      </c>
      <c r="K127">
        <v>325</v>
      </c>
      <c r="L127">
        <v>9</v>
      </c>
      <c r="M127">
        <v>0</v>
      </c>
      <c r="N127">
        <v>16</v>
      </c>
      <c r="O127">
        <v>23</v>
      </c>
      <c r="P127">
        <v>5.9</v>
      </c>
      <c r="Q127">
        <v>2.6</v>
      </c>
      <c r="R127">
        <v>23.2</v>
      </c>
      <c r="S127">
        <v>1</v>
      </c>
      <c r="T127" t="str">
        <f>Receiving[[#This Row],[Player]]&amp;Receiving[[#This Row],[Season]]</f>
        <v>Michael Carter2021</v>
      </c>
    </row>
    <row r="128" spans="1:20">
      <c r="A128">
        <v>2021</v>
      </c>
      <c r="B128" t="s">
        <v>264</v>
      </c>
      <c r="C128" t="s">
        <v>960</v>
      </c>
      <c r="D128">
        <v>24</v>
      </c>
      <c r="E128" t="s">
        <v>91</v>
      </c>
      <c r="F128">
        <v>13</v>
      </c>
      <c r="G128">
        <v>1</v>
      </c>
      <c r="H128">
        <v>59</v>
      </c>
      <c r="I128">
        <v>36</v>
      </c>
      <c r="J128" s="9">
        <v>0.61</v>
      </c>
      <c r="K128">
        <v>570</v>
      </c>
      <c r="L128">
        <v>15.8</v>
      </c>
      <c r="M128">
        <v>3</v>
      </c>
      <c r="N128">
        <v>23</v>
      </c>
      <c r="O128">
        <v>72</v>
      </c>
      <c r="P128">
        <v>9.6999999999999993</v>
      </c>
      <c r="Q128">
        <v>2.8</v>
      </c>
      <c r="R128">
        <v>43.8</v>
      </c>
      <c r="S128">
        <v>2</v>
      </c>
      <c r="T128" t="str">
        <f>Receiving[[#This Row],[Player]]&amp;Receiving[[#This Row],[Season]]</f>
        <v>Deonte Harty2021</v>
      </c>
    </row>
    <row r="129" spans="1:20">
      <c r="A129">
        <v>2021</v>
      </c>
      <c r="B129" t="s">
        <v>410</v>
      </c>
      <c r="C129" t="s">
        <v>608</v>
      </c>
      <c r="D129">
        <v>23</v>
      </c>
      <c r="E129" t="s">
        <v>91</v>
      </c>
      <c r="F129">
        <v>17</v>
      </c>
      <c r="G129">
        <v>3</v>
      </c>
      <c r="H129">
        <v>55</v>
      </c>
      <c r="I129">
        <v>36</v>
      </c>
      <c r="J129" s="9">
        <v>0.65500000000000003</v>
      </c>
      <c r="K129">
        <v>360</v>
      </c>
      <c r="L129">
        <v>10</v>
      </c>
      <c r="M129">
        <v>0</v>
      </c>
      <c r="N129">
        <v>14</v>
      </c>
      <c r="O129">
        <v>31</v>
      </c>
      <c r="P129">
        <v>6.5</v>
      </c>
      <c r="Q129">
        <v>2.1</v>
      </c>
      <c r="R129">
        <v>21.2</v>
      </c>
      <c r="S129">
        <v>0</v>
      </c>
      <c r="T129" t="str">
        <f>Receiving[[#This Row],[Player]]&amp;Receiving[[#This Row],[Season]]</f>
        <v>Tyler Johnson2021</v>
      </c>
    </row>
    <row r="130" spans="1:20">
      <c r="A130">
        <v>2021</v>
      </c>
      <c r="B130" t="s">
        <v>356</v>
      </c>
      <c r="C130" t="s">
        <v>42</v>
      </c>
      <c r="D130">
        <v>25</v>
      </c>
      <c r="E130" t="s">
        <v>126</v>
      </c>
      <c r="F130">
        <v>16</v>
      </c>
      <c r="G130">
        <v>11</v>
      </c>
      <c r="H130">
        <v>53</v>
      </c>
      <c r="I130">
        <v>36</v>
      </c>
      <c r="J130" s="9">
        <v>0.67900000000000005</v>
      </c>
      <c r="K130">
        <v>475</v>
      </c>
      <c r="L130">
        <v>13.2</v>
      </c>
      <c r="M130">
        <v>4</v>
      </c>
      <c r="N130">
        <v>17</v>
      </c>
      <c r="O130">
        <v>71</v>
      </c>
      <c r="P130">
        <v>9</v>
      </c>
      <c r="Q130">
        <v>2.2999999999999998</v>
      </c>
      <c r="R130">
        <v>29.7</v>
      </c>
      <c r="S130">
        <v>0</v>
      </c>
      <c r="T130" t="str">
        <f>Receiving[[#This Row],[Player]]&amp;Receiving[[#This Row],[Season]]</f>
        <v>David Njoku2021</v>
      </c>
    </row>
    <row r="131" spans="1:20">
      <c r="A131">
        <v>2021</v>
      </c>
      <c r="B131" t="s">
        <v>366</v>
      </c>
      <c r="C131" t="s">
        <v>51</v>
      </c>
      <c r="D131">
        <v>28</v>
      </c>
      <c r="E131" t="s">
        <v>91</v>
      </c>
      <c r="F131">
        <v>7</v>
      </c>
      <c r="G131">
        <v>6</v>
      </c>
      <c r="H131">
        <v>53</v>
      </c>
      <c r="I131">
        <v>36</v>
      </c>
      <c r="J131" s="9">
        <v>0.67900000000000005</v>
      </c>
      <c r="K131">
        <v>366</v>
      </c>
      <c r="L131">
        <v>10.199999999999999</v>
      </c>
      <c r="M131">
        <v>1</v>
      </c>
      <c r="N131">
        <v>19</v>
      </c>
      <c r="O131">
        <v>37</v>
      </c>
      <c r="P131">
        <v>6.9</v>
      </c>
      <c r="Q131">
        <v>5.0999999999999996</v>
      </c>
      <c r="R131">
        <v>52.3</v>
      </c>
      <c r="S131">
        <v>0</v>
      </c>
      <c r="T131" t="str">
        <f>Receiving[[#This Row],[Player]]&amp;Receiving[[#This Row],[Season]]</f>
        <v>Sterling Shepard2021</v>
      </c>
    </row>
    <row r="132" spans="1:20">
      <c r="A132">
        <v>2021</v>
      </c>
      <c r="B132" t="s">
        <v>411</v>
      </c>
      <c r="C132" t="s">
        <v>71</v>
      </c>
      <c r="D132">
        <v>26</v>
      </c>
      <c r="E132" t="s">
        <v>91</v>
      </c>
      <c r="F132">
        <v>11</v>
      </c>
      <c r="G132">
        <v>4</v>
      </c>
      <c r="H132">
        <v>52</v>
      </c>
      <c r="I132">
        <v>35</v>
      </c>
      <c r="J132" s="9">
        <v>0.67300000000000004</v>
      </c>
      <c r="K132">
        <v>408</v>
      </c>
      <c r="L132">
        <v>11.7</v>
      </c>
      <c r="M132">
        <v>0</v>
      </c>
      <c r="N132">
        <v>20</v>
      </c>
      <c r="O132">
        <v>28</v>
      </c>
      <c r="P132">
        <v>7.8</v>
      </c>
      <c r="Q132">
        <v>3.2</v>
      </c>
      <c r="R132">
        <v>37.1</v>
      </c>
      <c r="S132">
        <v>1</v>
      </c>
      <c r="T132" t="str">
        <f>Receiving[[#This Row],[Player]]&amp;Receiving[[#This Row],[Season]]</f>
        <v>Dan Arnold2021</v>
      </c>
    </row>
    <row r="133" spans="1:20">
      <c r="A133">
        <v>2021</v>
      </c>
      <c r="B133" t="s">
        <v>412</v>
      </c>
      <c r="C133" t="s">
        <v>15</v>
      </c>
      <c r="D133">
        <v>22</v>
      </c>
      <c r="E133" t="s">
        <v>91</v>
      </c>
      <c r="F133">
        <v>16</v>
      </c>
      <c r="G133">
        <v>4</v>
      </c>
      <c r="H133">
        <v>63</v>
      </c>
      <c r="I133">
        <v>35</v>
      </c>
      <c r="J133" s="9">
        <v>0.55600000000000005</v>
      </c>
      <c r="K133">
        <v>549</v>
      </c>
      <c r="L133">
        <v>15.7</v>
      </c>
      <c r="M133">
        <v>6</v>
      </c>
      <c r="N133">
        <v>29</v>
      </c>
      <c r="O133">
        <v>49</v>
      </c>
      <c r="P133">
        <v>8.6999999999999993</v>
      </c>
      <c r="Q133">
        <v>2.2000000000000002</v>
      </c>
      <c r="R133">
        <v>34.299999999999997</v>
      </c>
      <c r="S133">
        <v>0</v>
      </c>
      <c r="T133" t="str">
        <f>Receiving[[#This Row],[Player]]&amp;Receiving[[#This Row],[Season]]</f>
        <v>Gabriel Davis2021</v>
      </c>
    </row>
    <row r="134" spans="1:20">
      <c r="A134">
        <v>2021</v>
      </c>
      <c r="B134" t="s">
        <v>413</v>
      </c>
      <c r="C134" t="s">
        <v>13</v>
      </c>
      <c r="D134">
        <v>25</v>
      </c>
      <c r="E134" t="s">
        <v>91</v>
      </c>
      <c r="F134">
        <v>9</v>
      </c>
      <c r="G134">
        <v>8</v>
      </c>
      <c r="H134">
        <v>62</v>
      </c>
      <c r="I134">
        <v>35</v>
      </c>
      <c r="J134" s="9">
        <v>0.56499999999999995</v>
      </c>
      <c r="K134">
        <v>445</v>
      </c>
      <c r="L134">
        <v>12.7</v>
      </c>
      <c r="M134">
        <v>2</v>
      </c>
      <c r="N134">
        <v>23</v>
      </c>
      <c r="O134">
        <v>41</v>
      </c>
      <c r="P134">
        <v>7.2</v>
      </c>
      <c r="Q134">
        <v>3.9</v>
      </c>
      <c r="R134">
        <v>49.4</v>
      </c>
      <c r="S134">
        <v>0</v>
      </c>
      <c r="T134" t="str">
        <f>Receiving[[#This Row],[Player]]&amp;Receiving[[#This Row],[Season]]</f>
        <v>Michael Gallup2021</v>
      </c>
    </row>
    <row r="135" spans="1:20">
      <c r="A135">
        <v>2021</v>
      </c>
      <c r="B135" t="s">
        <v>853</v>
      </c>
      <c r="C135" t="s">
        <v>16</v>
      </c>
      <c r="D135">
        <v>26</v>
      </c>
      <c r="E135" t="s">
        <v>109</v>
      </c>
      <c r="F135">
        <v>13</v>
      </c>
      <c r="G135">
        <v>13</v>
      </c>
      <c r="H135">
        <v>49</v>
      </c>
      <c r="I135">
        <v>34</v>
      </c>
      <c r="J135" s="9">
        <v>0.69399999999999995</v>
      </c>
      <c r="K135">
        <v>224</v>
      </c>
      <c r="L135">
        <v>6.6</v>
      </c>
      <c r="M135">
        <v>0</v>
      </c>
      <c r="N135">
        <v>9</v>
      </c>
      <c r="O135">
        <v>24</v>
      </c>
      <c r="P135">
        <v>4.5999999999999996</v>
      </c>
      <c r="Q135">
        <v>2.6</v>
      </c>
      <c r="R135">
        <v>17.2</v>
      </c>
      <c r="S135">
        <v>3</v>
      </c>
      <c r="T135" t="str">
        <f>Receiving[[#This Row],[Player]]&amp;Receiving[[#This Row],[Season]]</f>
        <v>Dalvin Cook2021</v>
      </c>
    </row>
    <row r="136" spans="1:20">
      <c r="A136">
        <v>2021</v>
      </c>
      <c r="B136" t="s">
        <v>414</v>
      </c>
      <c r="C136" t="s">
        <v>53</v>
      </c>
      <c r="D136">
        <v>26</v>
      </c>
      <c r="E136" t="s">
        <v>91</v>
      </c>
      <c r="F136">
        <v>9</v>
      </c>
      <c r="G136">
        <v>9</v>
      </c>
      <c r="H136">
        <v>59</v>
      </c>
      <c r="I136">
        <v>34</v>
      </c>
      <c r="J136" s="9">
        <v>0.57599999999999996</v>
      </c>
      <c r="K136">
        <v>492</v>
      </c>
      <c r="L136">
        <v>14.5</v>
      </c>
      <c r="M136">
        <v>4</v>
      </c>
      <c r="N136">
        <v>23</v>
      </c>
      <c r="O136">
        <v>53</v>
      </c>
      <c r="P136">
        <v>8.3000000000000007</v>
      </c>
      <c r="Q136">
        <v>3.8</v>
      </c>
      <c r="R136">
        <v>54.7</v>
      </c>
      <c r="S136">
        <v>2</v>
      </c>
      <c r="T136" t="str">
        <f>Receiving[[#This Row],[Player]]&amp;Receiving[[#This Row],[Season]]</f>
        <v>Corey Davis2021</v>
      </c>
    </row>
    <row r="137" spans="1:20">
      <c r="A137">
        <v>2021</v>
      </c>
      <c r="B137" t="s">
        <v>143</v>
      </c>
      <c r="C137" t="s">
        <v>955</v>
      </c>
      <c r="D137">
        <v>23</v>
      </c>
      <c r="E137" t="s">
        <v>109</v>
      </c>
      <c r="F137">
        <v>17</v>
      </c>
      <c r="G137">
        <v>2</v>
      </c>
      <c r="H137">
        <v>37</v>
      </c>
      <c r="I137">
        <v>34</v>
      </c>
      <c r="J137" s="9">
        <v>0.91900000000000004</v>
      </c>
      <c r="K137">
        <v>313</v>
      </c>
      <c r="L137">
        <v>9.1999999999999993</v>
      </c>
      <c r="M137">
        <v>2</v>
      </c>
      <c r="N137">
        <v>15</v>
      </c>
      <c r="O137">
        <v>50</v>
      </c>
      <c r="P137">
        <v>8.5</v>
      </c>
      <c r="Q137">
        <v>2</v>
      </c>
      <c r="R137">
        <v>18.399999999999999</v>
      </c>
      <c r="S137">
        <v>2</v>
      </c>
      <c r="T137" t="str">
        <f>Receiving[[#This Row],[Player]]&amp;Receiving[[#This Row],[Season]]</f>
        <v>AJ Dillon2021</v>
      </c>
    </row>
    <row r="138" spans="1:20">
      <c r="A138">
        <v>2021</v>
      </c>
      <c r="B138" t="s">
        <v>342</v>
      </c>
      <c r="C138" t="s">
        <v>958</v>
      </c>
      <c r="D138">
        <v>23</v>
      </c>
      <c r="E138" t="s">
        <v>91</v>
      </c>
      <c r="F138">
        <v>16</v>
      </c>
      <c r="G138">
        <v>12</v>
      </c>
      <c r="H138">
        <v>59</v>
      </c>
      <c r="I138">
        <v>34</v>
      </c>
      <c r="J138" s="9">
        <v>0.57599999999999996</v>
      </c>
      <c r="K138">
        <v>571</v>
      </c>
      <c r="L138">
        <v>16.8</v>
      </c>
      <c r="M138">
        <v>3</v>
      </c>
      <c r="N138">
        <v>26</v>
      </c>
      <c r="O138">
        <v>51</v>
      </c>
      <c r="P138">
        <v>9.6999999999999993</v>
      </c>
      <c r="Q138">
        <v>2.1</v>
      </c>
      <c r="R138">
        <v>35.700000000000003</v>
      </c>
      <c r="S138">
        <v>1</v>
      </c>
      <c r="T138" t="str">
        <f>Receiving[[#This Row],[Player]]&amp;Receiving[[#This Row],[Season]]</f>
        <v>Bryan Edwards2021</v>
      </c>
    </row>
    <row r="139" spans="1:20">
      <c r="A139">
        <v>2021</v>
      </c>
      <c r="B139" t="s">
        <v>159</v>
      </c>
      <c r="C139" t="s">
        <v>43</v>
      </c>
      <c r="D139">
        <v>29</v>
      </c>
      <c r="E139" t="s">
        <v>109</v>
      </c>
      <c r="F139">
        <v>16</v>
      </c>
      <c r="G139">
        <v>8</v>
      </c>
      <c r="H139">
        <v>42</v>
      </c>
      <c r="I139">
        <v>34</v>
      </c>
      <c r="J139" s="9">
        <v>0.81</v>
      </c>
      <c r="K139">
        <v>190</v>
      </c>
      <c r="L139">
        <v>5.6</v>
      </c>
      <c r="M139">
        <v>1</v>
      </c>
      <c r="N139">
        <v>9</v>
      </c>
      <c r="O139">
        <v>15</v>
      </c>
      <c r="P139">
        <v>4.5</v>
      </c>
      <c r="Q139">
        <v>2.1</v>
      </c>
      <c r="R139">
        <v>11.9</v>
      </c>
      <c r="S139">
        <v>0</v>
      </c>
      <c r="T139" t="str">
        <f>Receiving[[#This Row],[Player]]&amp;Receiving[[#This Row],[Season]]</f>
        <v>Devonta Freeman2021</v>
      </c>
    </row>
    <row r="140" spans="1:20">
      <c r="A140">
        <v>2021</v>
      </c>
      <c r="B140" t="s">
        <v>185</v>
      </c>
      <c r="C140" t="s">
        <v>53</v>
      </c>
      <c r="D140">
        <v>24</v>
      </c>
      <c r="E140" t="s">
        <v>109</v>
      </c>
      <c r="F140">
        <v>16</v>
      </c>
      <c r="G140">
        <v>3</v>
      </c>
      <c r="H140">
        <v>55</v>
      </c>
      <c r="I140">
        <v>34</v>
      </c>
      <c r="J140" s="9">
        <v>0.61799999999999999</v>
      </c>
      <c r="K140">
        <v>372</v>
      </c>
      <c r="L140">
        <v>10.9</v>
      </c>
      <c r="M140">
        <v>2</v>
      </c>
      <c r="N140">
        <v>20</v>
      </c>
      <c r="O140">
        <v>23</v>
      </c>
      <c r="P140">
        <v>6.8</v>
      </c>
      <c r="Q140">
        <v>2.1</v>
      </c>
      <c r="R140">
        <v>23.3</v>
      </c>
      <c r="S140">
        <v>2</v>
      </c>
      <c r="T140" t="str">
        <f>Receiving[[#This Row],[Player]]&amp;Receiving[[#This Row],[Season]]</f>
        <v>Ty Johnson2021</v>
      </c>
    </row>
    <row r="141" spans="1:20">
      <c r="A141">
        <v>2021</v>
      </c>
      <c r="B141" t="s">
        <v>416</v>
      </c>
      <c r="C141" t="s">
        <v>42</v>
      </c>
      <c r="D141">
        <v>22</v>
      </c>
      <c r="E141" t="s">
        <v>91</v>
      </c>
      <c r="F141">
        <v>14</v>
      </c>
      <c r="G141">
        <v>9</v>
      </c>
      <c r="H141">
        <v>58</v>
      </c>
      <c r="I141">
        <v>34</v>
      </c>
      <c r="J141" s="9">
        <v>0.58599999999999997</v>
      </c>
      <c r="K141">
        <v>597</v>
      </c>
      <c r="L141">
        <v>17.600000000000001</v>
      </c>
      <c r="M141">
        <v>3</v>
      </c>
      <c r="N141">
        <v>26</v>
      </c>
      <c r="O141">
        <v>60</v>
      </c>
      <c r="P141">
        <v>10.3</v>
      </c>
      <c r="Q141">
        <v>2.4</v>
      </c>
      <c r="R141">
        <v>42.6</v>
      </c>
      <c r="S141">
        <v>2</v>
      </c>
      <c r="T141" t="str">
        <f>Receiving[[#This Row],[Player]]&amp;Receiving[[#This Row],[Season]]</f>
        <v>Donovan Peoples-Jones2021</v>
      </c>
    </row>
    <row r="142" spans="1:20">
      <c r="A142">
        <v>2021</v>
      </c>
      <c r="B142" t="s">
        <v>321</v>
      </c>
      <c r="C142" t="s">
        <v>47</v>
      </c>
      <c r="D142">
        <v>26</v>
      </c>
      <c r="E142" t="s">
        <v>126</v>
      </c>
      <c r="F142">
        <v>17</v>
      </c>
      <c r="G142">
        <v>12</v>
      </c>
      <c r="H142">
        <v>41</v>
      </c>
      <c r="I142">
        <v>34</v>
      </c>
      <c r="J142" s="9">
        <v>0.82899999999999996</v>
      </c>
      <c r="K142">
        <v>357</v>
      </c>
      <c r="L142">
        <v>10.5</v>
      </c>
      <c r="M142">
        <v>0</v>
      </c>
      <c r="N142">
        <v>15</v>
      </c>
      <c r="O142">
        <v>25</v>
      </c>
      <c r="P142">
        <v>8.6999999999999993</v>
      </c>
      <c r="Q142">
        <v>2</v>
      </c>
      <c r="R142">
        <v>21</v>
      </c>
      <c r="S142">
        <v>0</v>
      </c>
      <c r="T142" t="str">
        <f>Receiving[[#This Row],[Player]]&amp;Receiving[[#This Row],[Season]]</f>
        <v>Durham Smythe2021</v>
      </c>
    </row>
    <row r="143" spans="1:20">
      <c r="A143">
        <v>2021</v>
      </c>
      <c r="B143" t="s">
        <v>417</v>
      </c>
      <c r="C143" t="s">
        <v>45</v>
      </c>
      <c r="D143">
        <v>22</v>
      </c>
      <c r="E143" t="s">
        <v>91</v>
      </c>
      <c r="F143">
        <v>14</v>
      </c>
      <c r="G143">
        <v>8</v>
      </c>
      <c r="H143">
        <v>60</v>
      </c>
      <c r="I143">
        <v>33</v>
      </c>
      <c r="J143" s="9">
        <v>0.55000000000000004</v>
      </c>
      <c r="K143">
        <v>446</v>
      </c>
      <c r="L143">
        <v>13.5</v>
      </c>
      <c r="M143">
        <v>1</v>
      </c>
      <c r="N143">
        <v>22</v>
      </c>
      <c r="O143">
        <v>32</v>
      </c>
      <c r="P143">
        <v>7.4</v>
      </c>
      <c r="Q143">
        <v>2.4</v>
      </c>
      <c r="R143">
        <v>31.9</v>
      </c>
      <c r="S143">
        <v>0</v>
      </c>
      <c r="T143" t="str">
        <f>Receiving[[#This Row],[Player]]&amp;Receiving[[#This Row],[Season]]</f>
        <v>Nico Collins2021</v>
      </c>
    </row>
    <row r="144" spans="1:20">
      <c r="A144">
        <v>2021</v>
      </c>
      <c r="B144" t="s">
        <v>861</v>
      </c>
      <c r="C144" t="s">
        <v>43</v>
      </c>
      <c r="D144">
        <v>24</v>
      </c>
      <c r="E144" t="s">
        <v>91</v>
      </c>
      <c r="F144">
        <v>16</v>
      </c>
      <c r="G144">
        <v>7</v>
      </c>
      <c r="H144">
        <v>47</v>
      </c>
      <c r="I144">
        <v>33</v>
      </c>
      <c r="J144" s="9">
        <v>0.70199999999999996</v>
      </c>
      <c r="K144">
        <v>272</v>
      </c>
      <c r="L144">
        <v>8.1999999999999993</v>
      </c>
      <c r="M144">
        <v>2</v>
      </c>
      <c r="N144">
        <v>14</v>
      </c>
      <c r="O144">
        <v>21</v>
      </c>
      <c r="P144">
        <v>5.8</v>
      </c>
      <c r="Q144">
        <v>2.1</v>
      </c>
      <c r="R144">
        <v>17</v>
      </c>
      <c r="S144">
        <v>1</v>
      </c>
      <c r="T144" t="str">
        <f>Receiving[[#This Row],[Player]]&amp;Receiving[[#This Row],[Season]]</f>
        <v>Devin Duvernay2021</v>
      </c>
    </row>
    <row r="145" spans="1:20">
      <c r="A145">
        <v>2021</v>
      </c>
      <c r="B145" t="s">
        <v>180</v>
      </c>
      <c r="C145" t="s">
        <v>37</v>
      </c>
      <c r="D145">
        <v>22</v>
      </c>
      <c r="E145" t="s">
        <v>109</v>
      </c>
      <c r="F145">
        <v>16</v>
      </c>
      <c r="G145">
        <v>1</v>
      </c>
      <c r="H145">
        <v>50</v>
      </c>
      <c r="I145">
        <v>33</v>
      </c>
      <c r="J145" s="9">
        <v>0.66</v>
      </c>
      <c r="K145">
        <v>253</v>
      </c>
      <c r="L145">
        <v>7.7</v>
      </c>
      <c r="M145">
        <v>1</v>
      </c>
      <c r="N145">
        <v>14</v>
      </c>
      <c r="O145">
        <v>19</v>
      </c>
      <c r="P145">
        <v>5.0999999999999996</v>
      </c>
      <c r="Q145">
        <v>2.1</v>
      </c>
      <c r="R145">
        <v>15.8</v>
      </c>
      <c r="S145">
        <v>2</v>
      </c>
      <c r="T145" t="str">
        <f>Receiving[[#This Row],[Player]]&amp;Receiving[[#This Row],[Season]]</f>
        <v>Kenneth Gainwell2021</v>
      </c>
    </row>
    <row r="146" spans="1:20">
      <c r="A146">
        <v>2021</v>
      </c>
      <c r="B146" t="s">
        <v>418</v>
      </c>
      <c r="C146" t="s">
        <v>40</v>
      </c>
      <c r="D146">
        <v>23</v>
      </c>
      <c r="E146" t="s">
        <v>126</v>
      </c>
      <c r="F146">
        <v>14</v>
      </c>
      <c r="G146">
        <v>6</v>
      </c>
      <c r="H146">
        <v>40</v>
      </c>
      <c r="I146">
        <v>33</v>
      </c>
      <c r="J146" s="9">
        <v>0.82499999999999996</v>
      </c>
      <c r="K146">
        <v>330</v>
      </c>
      <c r="L146">
        <v>10</v>
      </c>
      <c r="M146">
        <v>2</v>
      </c>
      <c r="N146">
        <v>15</v>
      </c>
      <c r="O146">
        <v>64</v>
      </c>
      <c r="P146">
        <v>8.3000000000000007</v>
      </c>
      <c r="Q146">
        <v>2.4</v>
      </c>
      <c r="R146">
        <v>23.6</v>
      </c>
      <c r="S146">
        <v>1</v>
      </c>
      <c r="T146" t="str">
        <f>Receiving[[#This Row],[Player]]&amp;Receiving[[#This Row],[Season]]</f>
        <v>Albert Okwuegbunam2021</v>
      </c>
    </row>
    <row r="147" spans="1:20">
      <c r="A147">
        <v>2021</v>
      </c>
      <c r="B147" t="s">
        <v>360</v>
      </c>
      <c r="C147" t="s">
        <v>4</v>
      </c>
      <c r="D147">
        <v>23</v>
      </c>
      <c r="E147" t="s">
        <v>91</v>
      </c>
      <c r="F147">
        <v>17</v>
      </c>
      <c r="G147">
        <v>5</v>
      </c>
      <c r="H147">
        <v>49</v>
      </c>
      <c r="I147">
        <v>33</v>
      </c>
      <c r="J147" s="9">
        <v>0.67300000000000004</v>
      </c>
      <c r="K147">
        <v>353</v>
      </c>
      <c r="L147">
        <v>10.7</v>
      </c>
      <c r="M147">
        <v>4</v>
      </c>
      <c r="N147">
        <v>18</v>
      </c>
      <c r="O147">
        <v>36</v>
      </c>
      <c r="P147">
        <v>7.2</v>
      </c>
      <c r="Q147">
        <v>1.9</v>
      </c>
      <c r="R147">
        <v>20.8</v>
      </c>
      <c r="S147">
        <v>0</v>
      </c>
      <c r="T147" t="str">
        <f>Receiving[[#This Row],[Player]]&amp;Receiving[[#This Row],[Season]]</f>
        <v>Josh Palmer2021</v>
      </c>
    </row>
    <row r="148" spans="1:20">
      <c r="A148">
        <v>2021</v>
      </c>
      <c r="B148" t="s">
        <v>241</v>
      </c>
      <c r="C148" t="s">
        <v>37</v>
      </c>
      <c r="D148">
        <v>22</v>
      </c>
      <c r="E148" t="s">
        <v>91</v>
      </c>
      <c r="F148">
        <v>17</v>
      </c>
      <c r="G148">
        <v>13</v>
      </c>
      <c r="H148">
        <v>57</v>
      </c>
      <c r="I148">
        <v>33</v>
      </c>
      <c r="J148" s="9">
        <v>0.57899999999999996</v>
      </c>
      <c r="K148">
        <v>299</v>
      </c>
      <c r="L148">
        <v>9.1</v>
      </c>
      <c r="M148">
        <v>2</v>
      </c>
      <c r="N148">
        <v>13</v>
      </c>
      <c r="O148">
        <v>34</v>
      </c>
      <c r="P148">
        <v>5.2</v>
      </c>
      <c r="Q148">
        <v>1.9</v>
      </c>
      <c r="R148">
        <v>17.600000000000001</v>
      </c>
      <c r="S148">
        <v>2</v>
      </c>
      <c r="T148" t="str">
        <f>Receiving[[#This Row],[Player]]&amp;Receiving[[#This Row],[Season]]</f>
        <v>Jalen Reagor2021</v>
      </c>
    </row>
    <row r="149" spans="1:20">
      <c r="A149">
        <v>2021</v>
      </c>
      <c r="B149" t="s">
        <v>419</v>
      </c>
      <c r="C149" t="s">
        <v>956</v>
      </c>
      <c r="D149">
        <v>26</v>
      </c>
      <c r="E149" t="s">
        <v>91</v>
      </c>
      <c r="F149">
        <v>12</v>
      </c>
      <c r="G149">
        <v>7</v>
      </c>
      <c r="H149">
        <v>51</v>
      </c>
      <c r="I149">
        <v>33</v>
      </c>
      <c r="J149" s="9">
        <v>0.64700000000000002</v>
      </c>
      <c r="K149">
        <v>434</v>
      </c>
      <c r="L149">
        <v>13.2</v>
      </c>
      <c r="M149">
        <v>1</v>
      </c>
      <c r="N149">
        <v>22</v>
      </c>
      <c r="O149">
        <v>41</v>
      </c>
      <c r="P149">
        <v>8.5</v>
      </c>
      <c r="Q149">
        <v>2.8</v>
      </c>
      <c r="R149">
        <v>36.200000000000003</v>
      </c>
      <c r="S149">
        <v>0</v>
      </c>
      <c r="T149" t="str">
        <f>Receiving[[#This Row],[Player]]&amp;Receiving[[#This Row],[Season]]</f>
        <v>Laquon Treadwell2021</v>
      </c>
    </row>
    <row r="150" spans="1:20">
      <c r="A150">
        <v>2021</v>
      </c>
      <c r="B150" t="s">
        <v>183</v>
      </c>
      <c r="C150" t="s">
        <v>45</v>
      </c>
      <c r="D150">
        <v>30</v>
      </c>
      <c r="E150" t="s">
        <v>109</v>
      </c>
      <c r="F150">
        <v>13</v>
      </c>
      <c r="G150">
        <v>4</v>
      </c>
      <c r="H150">
        <v>42</v>
      </c>
      <c r="I150">
        <v>32</v>
      </c>
      <c r="J150" s="9">
        <v>0.76200000000000001</v>
      </c>
      <c r="K150">
        <v>225</v>
      </c>
      <c r="L150">
        <v>7</v>
      </c>
      <c r="M150">
        <v>1</v>
      </c>
      <c r="N150">
        <v>11</v>
      </c>
      <c r="O150">
        <v>16</v>
      </c>
      <c r="P150">
        <v>5.4</v>
      </c>
      <c r="Q150">
        <v>2.5</v>
      </c>
      <c r="R150">
        <v>17.3</v>
      </c>
      <c r="S150">
        <v>1</v>
      </c>
      <c r="T150" t="str">
        <f>Receiving[[#This Row],[Player]]&amp;Receiving[[#This Row],[Season]]</f>
        <v>David Johnson2021</v>
      </c>
    </row>
    <row r="151" spans="1:20">
      <c r="A151">
        <v>2021</v>
      </c>
      <c r="B151" t="s">
        <v>157</v>
      </c>
      <c r="C151" t="s">
        <v>16</v>
      </c>
      <c r="D151">
        <v>23</v>
      </c>
      <c r="E151" t="s">
        <v>109</v>
      </c>
      <c r="F151">
        <v>16</v>
      </c>
      <c r="G151">
        <v>4</v>
      </c>
      <c r="H151">
        <v>39</v>
      </c>
      <c r="I151">
        <v>32</v>
      </c>
      <c r="J151" s="9">
        <v>0.82099999999999995</v>
      </c>
      <c r="K151">
        <v>228</v>
      </c>
      <c r="L151">
        <v>7.1</v>
      </c>
      <c r="M151">
        <v>1</v>
      </c>
      <c r="N151">
        <v>10</v>
      </c>
      <c r="O151">
        <v>24</v>
      </c>
      <c r="P151">
        <v>5.8</v>
      </c>
      <c r="Q151">
        <v>2</v>
      </c>
      <c r="R151">
        <v>14.3</v>
      </c>
      <c r="S151">
        <v>1</v>
      </c>
      <c r="T151" t="str">
        <f>Receiving[[#This Row],[Player]]&amp;Receiving[[#This Row],[Season]]</f>
        <v>Alexander Mattison2021</v>
      </c>
    </row>
    <row r="152" spans="1:20">
      <c r="A152">
        <v>2021</v>
      </c>
      <c r="B152" t="s">
        <v>420</v>
      </c>
      <c r="C152" t="s">
        <v>960</v>
      </c>
      <c r="D152">
        <v>25</v>
      </c>
      <c r="E152" t="s">
        <v>91</v>
      </c>
      <c r="F152">
        <v>11</v>
      </c>
      <c r="G152">
        <v>6</v>
      </c>
      <c r="H152">
        <v>50</v>
      </c>
      <c r="I152">
        <v>32</v>
      </c>
      <c r="J152" s="9">
        <v>0.64</v>
      </c>
      <c r="K152">
        <v>377</v>
      </c>
      <c r="L152">
        <v>11.8</v>
      </c>
      <c r="M152">
        <v>3</v>
      </c>
      <c r="N152">
        <v>18</v>
      </c>
      <c r="O152">
        <v>34</v>
      </c>
      <c r="P152">
        <v>7.5</v>
      </c>
      <c r="Q152">
        <v>2.9</v>
      </c>
      <c r="R152">
        <v>34.299999999999997</v>
      </c>
      <c r="S152">
        <v>1</v>
      </c>
      <c r="T152" t="str">
        <f>Receiving[[#This Row],[Player]]&amp;Receiving[[#This Row],[Season]]</f>
        <v>Tre'Quan Smith2021</v>
      </c>
    </row>
    <row r="153" spans="1:20">
      <c r="A153">
        <v>2021</v>
      </c>
      <c r="B153" t="s">
        <v>255</v>
      </c>
      <c r="C153" t="s">
        <v>4</v>
      </c>
      <c r="D153">
        <v>24</v>
      </c>
      <c r="E153" t="s">
        <v>91</v>
      </c>
      <c r="F153">
        <v>16</v>
      </c>
      <c r="G153">
        <v>2</v>
      </c>
      <c r="H153">
        <v>48</v>
      </c>
      <c r="I153">
        <v>31</v>
      </c>
      <c r="J153" s="9">
        <v>0.64600000000000002</v>
      </c>
      <c r="K153">
        <v>448</v>
      </c>
      <c r="L153">
        <v>14.5</v>
      </c>
      <c r="M153">
        <v>3</v>
      </c>
      <c r="N153">
        <v>21</v>
      </c>
      <c r="O153">
        <v>59</v>
      </c>
      <c r="P153">
        <v>9.3000000000000007</v>
      </c>
      <c r="Q153">
        <v>1.9</v>
      </c>
      <c r="R153">
        <v>28</v>
      </c>
      <c r="S153">
        <v>1</v>
      </c>
      <c r="T153" t="str">
        <f>Receiving[[#This Row],[Player]]&amp;Receiving[[#This Row],[Season]]</f>
        <v>Jalen Guyton2021</v>
      </c>
    </row>
    <row r="154" spans="1:20">
      <c r="A154">
        <v>2021</v>
      </c>
      <c r="B154" t="s">
        <v>421</v>
      </c>
      <c r="C154" t="s">
        <v>27</v>
      </c>
      <c r="D154">
        <v>32</v>
      </c>
      <c r="E154" t="s">
        <v>91</v>
      </c>
      <c r="F154">
        <v>10</v>
      </c>
      <c r="G154">
        <v>10</v>
      </c>
      <c r="H154">
        <v>48</v>
      </c>
      <c r="I154">
        <v>31</v>
      </c>
      <c r="J154" s="9">
        <v>0.64600000000000002</v>
      </c>
      <c r="K154">
        <v>434</v>
      </c>
      <c r="L154">
        <v>14</v>
      </c>
      <c r="M154">
        <v>1</v>
      </c>
      <c r="N154">
        <v>19</v>
      </c>
      <c r="O154">
        <v>51</v>
      </c>
      <c r="P154">
        <v>9</v>
      </c>
      <c r="Q154">
        <v>3.1</v>
      </c>
      <c r="R154">
        <v>43.4</v>
      </c>
      <c r="S154">
        <v>0</v>
      </c>
      <c r="T154" t="str">
        <f>Receiving[[#This Row],[Player]]&amp;Receiving[[#This Row],[Season]]</f>
        <v>Julio Jones2021</v>
      </c>
    </row>
    <row r="155" spans="1:20">
      <c r="A155">
        <v>2021</v>
      </c>
      <c r="B155" t="s">
        <v>422</v>
      </c>
      <c r="C155" t="s">
        <v>19</v>
      </c>
      <c r="D155">
        <v>27</v>
      </c>
      <c r="E155" t="s">
        <v>91</v>
      </c>
      <c r="F155">
        <v>5</v>
      </c>
      <c r="G155">
        <v>5</v>
      </c>
      <c r="H155">
        <v>52</v>
      </c>
      <c r="I155">
        <v>31</v>
      </c>
      <c r="J155" s="9">
        <v>0.59599999999999997</v>
      </c>
      <c r="K155">
        <v>281</v>
      </c>
      <c r="L155">
        <v>9.1</v>
      </c>
      <c r="M155">
        <v>2</v>
      </c>
      <c r="N155">
        <v>16</v>
      </c>
      <c r="O155">
        <v>22</v>
      </c>
      <c r="P155">
        <v>5.4</v>
      </c>
      <c r="Q155">
        <v>6.2</v>
      </c>
      <c r="R155">
        <v>56.2</v>
      </c>
      <c r="S155">
        <v>0</v>
      </c>
      <c r="T155" t="str">
        <f>Receiving[[#This Row],[Player]]&amp;Receiving[[#This Row],[Season]]</f>
        <v>Calvin Ridley2021</v>
      </c>
    </row>
    <row r="156" spans="1:20">
      <c r="A156">
        <v>2021</v>
      </c>
      <c r="B156" t="s">
        <v>147</v>
      </c>
      <c r="C156" t="s">
        <v>956</v>
      </c>
      <c r="D156">
        <v>23</v>
      </c>
      <c r="E156" t="s">
        <v>109</v>
      </c>
      <c r="F156">
        <v>14</v>
      </c>
      <c r="G156">
        <v>13</v>
      </c>
      <c r="H156">
        <v>46</v>
      </c>
      <c r="I156">
        <v>31</v>
      </c>
      <c r="J156" s="9">
        <v>0.67400000000000004</v>
      </c>
      <c r="K156">
        <v>222</v>
      </c>
      <c r="L156">
        <v>7.2</v>
      </c>
      <c r="M156">
        <v>0</v>
      </c>
      <c r="N156">
        <v>9</v>
      </c>
      <c r="O156">
        <v>26</v>
      </c>
      <c r="P156">
        <v>4.8</v>
      </c>
      <c r="Q156">
        <v>2.2000000000000002</v>
      </c>
      <c r="R156">
        <v>15.9</v>
      </c>
      <c r="S156">
        <v>4</v>
      </c>
      <c r="T156" t="str">
        <f>Receiving[[#This Row],[Player]]&amp;Receiving[[#This Row],[Season]]</f>
        <v>James Robinson2021</v>
      </c>
    </row>
    <row r="157" spans="1:20">
      <c r="A157">
        <v>2021</v>
      </c>
      <c r="B157" t="s">
        <v>423</v>
      </c>
      <c r="C157" t="s">
        <v>27</v>
      </c>
      <c r="D157">
        <v>28</v>
      </c>
      <c r="E157" t="s">
        <v>126</v>
      </c>
      <c r="F157">
        <v>16</v>
      </c>
      <c r="G157">
        <v>16</v>
      </c>
      <c r="H157">
        <v>40</v>
      </c>
      <c r="I157">
        <v>31</v>
      </c>
      <c r="J157" s="9">
        <v>0.77500000000000002</v>
      </c>
      <c r="K157">
        <v>210</v>
      </c>
      <c r="L157">
        <v>6.8</v>
      </c>
      <c r="M157">
        <v>3</v>
      </c>
      <c r="N157">
        <v>12</v>
      </c>
      <c r="O157">
        <v>26</v>
      </c>
      <c r="P157">
        <v>5.3</v>
      </c>
      <c r="Q157">
        <v>1.9</v>
      </c>
      <c r="R157">
        <v>13.1</v>
      </c>
      <c r="S157">
        <v>0</v>
      </c>
      <c r="T157" t="str">
        <f>Receiving[[#This Row],[Player]]&amp;Receiving[[#This Row],[Season]]</f>
        <v>Geoff Swaim2021</v>
      </c>
    </row>
    <row r="158" spans="1:20">
      <c r="A158">
        <v>2021</v>
      </c>
      <c r="B158" t="s">
        <v>377</v>
      </c>
      <c r="C158" t="s">
        <v>19</v>
      </c>
      <c r="D158">
        <v>24</v>
      </c>
      <c r="E158" t="s">
        <v>91</v>
      </c>
      <c r="F158">
        <v>17</v>
      </c>
      <c r="G158">
        <v>8</v>
      </c>
      <c r="H158">
        <v>53</v>
      </c>
      <c r="I158">
        <v>31</v>
      </c>
      <c r="J158" s="9">
        <v>0.58499999999999996</v>
      </c>
      <c r="K158">
        <v>406</v>
      </c>
      <c r="L158">
        <v>13.1</v>
      </c>
      <c r="M158">
        <v>3</v>
      </c>
      <c r="N158">
        <v>22</v>
      </c>
      <c r="O158">
        <v>49</v>
      </c>
      <c r="P158">
        <v>7.7</v>
      </c>
      <c r="Q158">
        <v>1.8</v>
      </c>
      <c r="R158">
        <v>23.9</v>
      </c>
      <c r="S158">
        <v>0</v>
      </c>
      <c r="T158" t="str">
        <f>Receiving[[#This Row],[Player]]&amp;Receiving[[#This Row],[Season]]</f>
        <v>Olamide Zaccheaus2021</v>
      </c>
    </row>
    <row r="159" spans="1:20">
      <c r="A159">
        <v>2021</v>
      </c>
      <c r="B159" t="s">
        <v>424</v>
      </c>
      <c r="C159" t="s">
        <v>608</v>
      </c>
      <c r="D159">
        <v>30</v>
      </c>
      <c r="E159" t="s">
        <v>126</v>
      </c>
      <c r="F159">
        <v>17</v>
      </c>
      <c r="G159">
        <v>3</v>
      </c>
      <c r="H159">
        <v>57</v>
      </c>
      <c r="I159">
        <v>30</v>
      </c>
      <c r="J159" s="9">
        <v>0.52600000000000002</v>
      </c>
      <c r="K159">
        <v>245</v>
      </c>
      <c r="L159">
        <v>8.1999999999999993</v>
      </c>
      <c r="M159">
        <v>4</v>
      </c>
      <c r="N159">
        <v>15</v>
      </c>
      <c r="O159">
        <v>18</v>
      </c>
      <c r="P159">
        <v>4.3</v>
      </c>
      <c r="Q159">
        <v>1.8</v>
      </c>
      <c r="R159">
        <v>14.4</v>
      </c>
      <c r="S159">
        <v>0</v>
      </c>
      <c r="T159" t="str">
        <f>Receiving[[#This Row],[Player]]&amp;Receiving[[#This Row],[Season]]</f>
        <v>Cameron Brate2021</v>
      </c>
    </row>
    <row r="160" spans="1:20">
      <c r="A160">
        <v>2021</v>
      </c>
      <c r="B160" t="s">
        <v>184</v>
      </c>
      <c r="C160" t="s">
        <v>958</v>
      </c>
      <c r="D160">
        <v>27</v>
      </c>
      <c r="E160" t="s">
        <v>109</v>
      </c>
      <c r="F160">
        <v>12</v>
      </c>
      <c r="G160">
        <v>2</v>
      </c>
      <c r="H160">
        <v>40</v>
      </c>
      <c r="I160">
        <v>30</v>
      </c>
      <c r="J160" s="9">
        <v>0.75</v>
      </c>
      <c r="K160">
        <v>291</v>
      </c>
      <c r="L160">
        <v>9.6999999999999993</v>
      </c>
      <c r="M160">
        <v>1</v>
      </c>
      <c r="N160">
        <v>12</v>
      </c>
      <c r="O160">
        <v>31</v>
      </c>
      <c r="P160">
        <v>7.3</v>
      </c>
      <c r="Q160">
        <v>2.5</v>
      </c>
      <c r="R160">
        <v>24.3</v>
      </c>
      <c r="S160">
        <v>1</v>
      </c>
      <c r="T160" t="str">
        <f>Receiving[[#This Row],[Player]]&amp;Receiving[[#This Row],[Season]]</f>
        <v>Kenyan Drake2021</v>
      </c>
    </row>
    <row r="161" spans="1:20">
      <c r="A161">
        <v>2021</v>
      </c>
      <c r="B161" t="s">
        <v>425</v>
      </c>
      <c r="C161" t="s">
        <v>958</v>
      </c>
      <c r="D161">
        <v>24</v>
      </c>
      <c r="E161" t="s">
        <v>126</v>
      </c>
      <c r="F161">
        <v>17</v>
      </c>
      <c r="G161">
        <v>11</v>
      </c>
      <c r="H161">
        <v>44</v>
      </c>
      <c r="I161">
        <v>30</v>
      </c>
      <c r="J161" s="9">
        <v>0.68200000000000005</v>
      </c>
      <c r="K161">
        <v>373</v>
      </c>
      <c r="L161">
        <v>12.4</v>
      </c>
      <c r="M161">
        <v>3</v>
      </c>
      <c r="N161">
        <v>16</v>
      </c>
      <c r="O161">
        <v>44</v>
      </c>
      <c r="P161">
        <v>8.5</v>
      </c>
      <c r="Q161">
        <v>1.8</v>
      </c>
      <c r="R161">
        <v>21.9</v>
      </c>
      <c r="S161">
        <v>1</v>
      </c>
      <c r="T161" t="str">
        <f>Receiving[[#This Row],[Player]]&amp;Receiving[[#This Row],[Season]]</f>
        <v>Foster Moreau2021</v>
      </c>
    </row>
    <row r="162" spans="1:20">
      <c r="A162">
        <v>2021</v>
      </c>
      <c r="B162" t="s">
        <v>364</v>
      </c>
      <c r="C162" t="s">
        <v>27</v>
      </c>
      <c r="D162">
        <v>27</v>
      </c>
      <c r="E162" t="s">
        <v>91</v>
      </c>
      <c r="F162">
        <v>16</v>
      </c>
      <c r="G162">
        <v>2</v>
      </c>
      <c r="H162">
        <v>43</v>
      </c>
      <c r="I162">
        <v>30</v>
      </c>
      <c r="J162" s="9">
        <v>0.69799999999999995</v>
      </c>
      <c r="K162">
        <v>301</v>
      </c>
      <c r="L162">
        <v>10</v>
      </c>
      <c r="M162">
        <v>1</v>
      </c>
      <c r="N162">
        <v>12</v>
      </c>
      <c r="O162">
        <v>39</v>
      </c>
      <c r="P162">
        <v>7</v>
      </c>
      <c r="Q162">
        <v>1.9</v>
      </c>
      <c r="R162">
        <v>18.8</v>
      </c>
      <c r="S162">
        <v>4</v>
      </c>
      <c r="T162" t="str">
        <f>Receiving[[#This Row],[Player]]&amp;Receiving[[#This Row],[Season]]</f>
        <v>Chester Rogers2021</v>
      </c>
    </row>
    <row r="163" spans="1:20">
      <c r="A163">
        <v>2021</v>
      </c>
      <c r="B163" t="s">
        <v>426</v>
      </c>
      <c r="C163" t="s">
        <v>33</v>
      </c>
      <c r="D163">
        <v>26</v>
      </c>
      <c r="E163" t="s">
        <v>126</v>
      </c>
      <c r="F163">
        <v>13</v>
      </c>
      <c r="G163">
        <v>6</v>
      </c>
      <c r="H163">
        <v>49</v>
      </c>
      <c r="I163">
        <v>30</v>
      </c>
      <c r="J163" s="9">
        <v>0.61199999999999999</v>
      </c>
      <c r="K163">
        <v>271</v>
      </c>
      <c r="L163">
        <v>9</v>
      </c>
      <c r="M163">
        <v>2</v>
      </c>
      <c r="N163">
        <v>14</v>
      </c>
      <c r="O163">
        <v>39</v>
      </c>
      <c r="P163">
        <v>5.5</v>
      </c>
      <c r="Q163">
        <v>2.2999999999999998</v>
      </c>
      <c r="R163">
        <v>20.8</v>
      </c>
      <c r="S163">
        <v>0</v>
      </c>
      <c r="T163" t="str">
        <f>Receiving[[#This Row],[Player]]&amp;Receiving[[#This Row],[Season]]</f>
        <v>Ricky Seals-Jones2021</v>
      </c>
    </row>
    <row r="164" spans="1:20">
      <c r="A164">
        <v>2021</v>
      </c>
      <c r="B164" t="s">
        <v>427</v>
      </c>
      <c r="C164" t="s">
        <v>31</v>
      </c>
      <c r="D164">
        <v>31</v>
      </c>
      <c r="E164" t="s">
        <v>126</v>
      </c>
      <c r="F164">
        <v>17</v>
      </c>
      <c r="G164">
        <v>14</v>
      </c>
      <c r="H164">
        <v>43</v>
      </c>
      <c r="I164">
        <v>29</v>
      </c>
      <c r="J164" s="9">
        <v>0.67400000000000004</v>
      </c>
      <c r="K164">
        <v>302</v>
      </c>
      <c r="L164">
        <v>10.4</v>
      </c>
      <c r="M164">
        <v>3</v>
      </c>
      <c r="N164">
        <v>18</v>
      </c>
      <c r="O164">
        <v>34</v>
      </c>
      <c r="P164">
        <v>7</v>
      </c>
      <c r="Q164">
        <v>1.7</v>
      </c>
      <c r="R164">
        <v>17.8</v>
      </c>
      <c r="S164">
        <v>0</v>
      </c>
      <c r="T164" t="str">
        <f>Receiving[[#This Row],[Player]]&amp;Receiving[[#This Row],[Season]]</f>
        <v>Jack Doyle2021</v>
      </c>
    </row>
    <row r="165" spans="1:20">
      <c r="A165">
        <v>2021</v>
      </c>
      <c r="B165" t="s">
        <v>151</v>
      </c>
      <c r="C165" t="s">
        <v>6</v>
      </c>
      <c r="D165">
        <v>24</v>
      </c>
      <c r="E165" t="s">
        <v>109</v>
      </c>
      <c r="F165">
        <v>12</v>
      </c>
      <c r="G165">
        <v>10</v>
      </c>
      <c r="H165">
        <v>40</v>
      </c>
      <c r="I165">
        <v>29</v>
      </c>
      <c r="J165" s="9">
        <v>0.72499999999999998</v>
      </c>
      <c r="K165">
        <v>176</v>
      </c>
      <c r="L165">
        <v>6.1</v>
      </c>
      <c r="M165">
        <v>3</v>
      </c>
      <c r="N165">
        <v>8</v>
      </c>
      <c r="O165">
        <v>25</v>
      </c>
      <c r="P165">
        <v>4.4000000000000004</v>
      </c>
      <c r="Q165">
        <v>2.4</v>
      </c>
      <c r="R165">
        <v>14.7</v>
      </c>
      <c r="S165">
        <v>0</v>
      </c>
      <c r="T165" t="str">
        <f>Receiving[[#This Row],[Player]]&amp;Receiving[[#This Row],[Season]]</f>
        <v>Darrell Henderson2021</v>
      </c>
    </row>
    <row r="166" spans="1:20">
      <c r="A166">
        <v>2021</v>
      </c>
      <c r="B166" t="s">
        <v>428</v>
      </c>
      <c r="C166" t="s">
        <v>71</v>
      </c>
      <c r="D166">
        <v>26</v>
      </c>
      <c r="E166" t="s">
        <v>91</v>
      </c>
      <c r="F166">
        <v>12</v>
      </c>
      <c r="G166">
        <v>5</v>
      </c>
      <c r="H166">
        <v>49</v>
      </c>
      <c r="I166">
        <v>29</v>
      </c>
      <c r="J166" s="9">
        <v>0.59199999999999997</v>
      </c>
      <c r="K166">
        <v>396</v>
      </c>
      <c r="L166">
        <v>13.7</v>
      </c>
      <c r="M166">
        <v>2</v>
      </c>
      <c r="N166">
        <v>21</v>
      </c>
      <c r="O166">
        <v>39</v>
      </c>
      <c r="P166">
        <v>8.1</v>
      </c>
      <c r="Q166">
        <v>2.4</v>
      </c>
      <c r="R166">
        <v>33</v>
      </c>
      <c r="S166">
        <v>0</v>
      </c>
      <c r="T166" t="str">
        <f>Receiving[[#This Row],[Player]]&amp;Receiving[[#This Row],[Season]]</f>
        <v>Josh Reynolds2021</v>
      </c>
    </row>
    <row r="167" spans="1:20">
      <c r="A167">
        <v>2021</v>
      </c>
      <c r="B167" t="s">
        <v>334</v>
      </c>
      <c r="C167" t="s">
        <v>955</v>
      </c>
      <c r="D167">
        <v>31</v>
      </c>
      <c r="E167" t="s">
        <v>91</v>
      </c>
      <c r="F167">
        <v>12</v>
      </c>
      <c r="G167">
        <v>3</v>
      </c>
      <c r="H167">
        <v>39</v>
      </c>
      <c r="I167">
        <v>28</v>
      </c>
      <c r="J167" s="9">
        <v>0.71799999999999997</v>
      </c>
      <c r="K167">
        <v>375</v>
      </c>
      <c r="L167">
        <v>13.4</v>
      </c>
      <c r="M167">
        <v>5</v>
      </c>
      <c r="N167">
        <v>21</v>
      </c>
      <c r="O167">
        <v>54</v>
      </c>
      <c r="P167">
        <v>9.6</v>
      </c>
      <c r="Q167">
        <v>2.2999999999999998</v>
      </c>
      <c r="R167">
        <v>31.3</v>
      </c>
      <c r="S167">
        <v>1</v>
      </c>
      <c r="T167" t="str">
        <f>Receiving[[#This Row],[Player]]&amp;Receiving[[#This Row],[Season]]</f>
        <v>Randall Cobb2021</v>
      </c>
    </row>
    <row r="168" spans="1:20">
      <c r="A168">
        <v>2021</v>
      </c>
      <c r="B168" t="s">
        <v>122</v>
      </c>
      <c r="C168" t="s">
        <v>53</v>
      </c>
      <c r="D168">
        <v>28</v>
      </c>
      <c r="E168" t="s">
        <v>91</v>
      </c>
      <c r="F168">
        <v>15</v>
      </c>
      <c r="G168">
        <v>11</v>
      </c>
      <c r="H168">
        <v>51</v>
      </c>
      <c r="I168">
        <v>28</v>
      </c>
      <c r="J168" s="9">
        <v>0.54900000000000004</v>
      </c>
      <c r="K168">
        <v>449</v>
      </c>
      <c r="L168">
        <v>16</v>
      </c>
      <c r="M168">
        <v>1</v>
      </c>
      <c r="N168">
        <v>20</v>
      </c>
      <c r="O168">
        <v>54</v>
      </c>
      <c r="P168">
        <v>8.8000000000000007</v>
      </c>
      <c r="Q168">
        <v>1.9</v>
      </c>
      <c r="R168">
        <v>29.9</v>
      </c>
      <c r="S168">
        <v>0</v>
      </c>
      <c r="T168" t="str">
        <f>Receiving[[#This Row],[Player]]&amp;Receiving[[#This Row],[Season]]</f>
        <v>Keelan Cole2021</v>
      </c>
    </row>
    <row r="169" spans="1:20">
      <c r="A169">
        <v>2021</v>
      </c>
      <c r="B169" t="s">
        <v>139</v>
      </c>
      <c r="C169" t="s">
        <v>40</v>
      </c>
      <c r="D169">
        <v>28</v>
      </c>
      <c r="E169" t="s">
        <v>109</v>
      </c>
      <c r="F169">
        <v>16</v>
      </c>
      <c r="G169">
        <v>16</v>
      </c>
      <c r="H169">
        <v>38</v>
      </c>
      <c r="I169">
        <v>28</v>
      </c>
      <c r="J169" s="9">
        <v>0.73699999999999999</v>
      </c>
      <c r="K169">
        <v>213</v>
      </c>
      <c r="L169">
        <v>7.6</v>
      </c>
      <c r="M169">
        <v>2</v>
      </c>
      <c r="N169">
        <v>9</v>
      </c>
      <c r="O169">
        <v>30</v>
      </c>
      <c r="P169">
        <v>5.6</v>
      </c>
      <c r="Q169">
        <v>1.8</v>
      </c>
      <c r="R169">
        <v>13.3</v>
      </c>
      <c r="S169">
        <v>3</v>
      </c>
      <c r="T169" t="str">
        <f>Receiving[[#This Row],[Player]]&amp;Receiving[[#This Row],[Season]]</f>
        <v>Melvin Gordon2021</v>
      </c>
    </row>
    <row r="170" spans="1:20">
      <c r="A170">
        <v>2021</v>
      </c>
      <c r="B170" t="s">
        <v>200</v>
      </c>
      <c r="C170" t="s">
        <v>27</v>
      </c>
      <c r="D170">
        <v>26</v>
      </c>
      <c r="E170" t="s">
        <v>109</v>
      </c>
      <c r="F170">
        <v>14</v>
      </c>
      <c r="G170">
        <v>0</v>
      </c>
      <c r="H170">
        <v>38</v>
      </c>
      <c r="I170">
        <v>28</v>
      </c>
      <c r="J170" s="9">
        <v>0.73699999999999999</v>
      </c>
      <c r="K170">
        <v>240</v>
      </c>
      <c r="L170">
        <v>8.6</v>
      </c>
      <c r="M170">
        <v>1</v>
      </c>
      <c r="N170">
        <v>11</v>
      </c>
      <c r="O170">
        <v>27</v>
      </c>
      <c r="P170">
        <v>6.3</v>
      </c>
      <c r="Q170">
        <v>2</v>
      </c>
      <c r="R170">
        <v>17.100000000000001</v>
      </c>
      <c r="S170">
        <v>0</v>
      </c>
      <c r="T170" t="str">
        <f>Receiving[[#This Row],[Player]]&amp;Receiving[[#This Row],[Season]]</f>
        <v>Jeremy McNichols2021</v>
      </c>
    </row>
    <row r="171" spans="1:20">
      <c r="A171">
        <v>2021</v>
      </c>
      <c r="B171" t="s">
        <v>245</v>
      </c>
      <c r="C171" t="s">
        <v>959</v>
      </c>
      <c r="D171">
        <v>26</v>
      </c>
      <c r="E171" t="s">
        <v>126</v>
      </c>
      <c r="F171">
        <v>16</v>
      </c>
      <c r="G171">
        <v>11</v>
      </c>
      <c r="H171">
        <v>45</v>
      </c>
      <c r="I171">
        <v>28</v>
      </c>
      <c r="J171" s="9">
        <v>0.622</v>
      </c>
      <c r="K171">
        <v>294</v>
      </c>
      <c r="L171">
        <v>10.5</v>
      </c>
      <c r="M171">
        <v>1</v>
      </c>
      <c r="N171">
        <v>15</v>
      </c>
      <c r="O171">
        <v>28</v>
      </c>
      <c r="P171">
        <v>6.5</v>
      </c>
      <c r="Q171">
        <v>1.8</v>
      </c>
      <c r="R171">
        <v>18.399999999999999</v>
      </c>
      <c r="S171">
        <v>1</v>
      </c>
      <c r="T171" t="str">
        <f>Receiving[[#This Row],[Player]]&amp;Receiving[[#This Row],[Season]]</f>
        <v>Jonnu Smith2021</v>
      </c>
    </row>
    <row r="172" spans="1:20">
      <c r="A172">
        <v>2021</v>
      </c>
      <c r="B172" t="s">
        <v>429</v>
      </c>
      <c r="C172" t="s">
        <v>53</v>
      </c>
      <c r="D172">
        <v>31</v>
      </c>
      <c r="E172" t="s">
        <v>126</v>
      </c>
      <c r="F172">
        <v>14</v>
      </c>
      <c r="G172">
        <v>12</v>
      </c>
      <c r="H172">
        <v>42</v>
      </c>
      <c r="I172">
        <v>27</v>
      </c>
      <c r="J172" s="9">
        <v>0.64300000000000002</v>
      </c>
      <c r="K172">
        <v>261</v>
      </c>
      <c r="L172">
        <v>9.6999999999999993</v>
      </c>
      <c r="M172">
        <v>2</v>
      </c>
      <c r="N172">
        <v>14</v>
      </c>
      <c r="O172">
        <v>29</v>
      </c>
      <c r="P172">
        <v>6.2</v>
      </c>
      <c r="Q172">
        <v>1.9</v>
      </c>
      <c r="R172">
        <v>18.600000000000001</v>
      </c>
      <c r="S172">
        <v>1</v>
      </c>
      <c r="T172" t="str">
        <f>Receiving[[#This Row],[Player]]&amp;Receiving[[#This Row],[Season]]</f>
        <v>Ryan Griffin2021</v>
      </c>
    </row>
    <row r="173" spans="1:20">
      <c r="A173">
        <v>2021</v>
      </c>
      <c r="B173" t="s">
        <v>149</v>
      </c>
      <c r="C173" t="s">
        <v>71</v>
      </c>
      <c r="D173">
        <v>32</v>
      </c>
      <c r="E173" t="s">
        <v>109</v>
      </c>
      <c r="F173">
        <v>14</v>
      </c>
      <c r="G173">
        <v>10</v>
      </c>
      <c r="H173">
        <v>35</v>
      </c>
      <c r="I173">
        <v>27</v>
      </c>
      <c r="J173" s="9">
        <v>0.77100000000000002</v>
      </c>
      <c r="K173">
        <v>162</v>
      </c>
      <c r="L173">
        <v>6</v>
      </c>
      <c r="M173">
        <v>0</v>
      </c>
      <c r="N173">
        <v>9</v>
      </c>
      <c r="O173">
        <v>34</v>
      </c>
      <c r="P173">
        <v>4.5999999999999996</v>
      </c>
      <c r="Q173">
        <v>1.9</v>
      </c>
      <c r="R173">
        <v>11.6</v>
      </c>
      <c r="S173">
        <v>1</v>
      </c>
      <c r="T173" t="str">
        <f>Receiving[[#This Row],[Player]]&amp;Receiving[[#This Row],[Season]]</f>
        <v>Mark Ingram2021</v>
      </c>
    </row>
    <row r="174" spans="1:20">
      <c r="A174">
        <v>2021</v>
      </c>
      <c r="B174" t="s">
        <v>190</v>
      </c>
      <c r="C174" t="s">
        <v>11</v>
      </c>
      <c r="D174">
        <v>26</v>
      </c>
      <c r="E174" t="s">
        <v>109</v>
      </c>
      <c r="F174">
        <v>16</v>
      </c>
      <c r="G174">
        <v>0</v>
      </c>
      <c r="H174">
        <v>31</v>
      </c>
      <c r="I174">
        <v>27</v>
      </c>
      <c r="J174" s="9">
        <v>0.871</v>
      </c>
      <c r="K174">
        <v>196</v>
      </c>
      <c r="L174">
        <v>7.3</v>
      </c>
      <c r="M174">
        <v>1</v>
      </c>
      <c r="N174">
        <v>9</v>
      </c>
      <c r="O174">
        <v>23</v>
      </c>
      <c r="P174">
        <v>6.3</v>
      </c>
      <c r="Q174">
        <v>1.7</v>
      </c>
      <c r="R174">
        <v>12.3</v>
      </c>
      <c r="S174">
        <v>0</v>
      </c>
      <c r="T174" t="str">
        <f>Receiving[[#This Row],[Player]]&amp;Receiving[[#This Row],[Season]]</f>
        <v>Samaje Perine2021</v>
      </c>
    </row>
    <row r="175" spans="1:20">
      <c r="A175">
        <v>2021</v>
      </c>
      <c r="B175" t="s">
        <v>430</v>
      </c>
      <c r="C175" t="s">
        <v>960</v>
      </c>
      <c r="D175">
        <v>24</v>
      </c>
      <c r="E175" t="s">
        <v>126</v>
      </c>
      <c r="F175">
        <v>13</v>
      </c>
      <c r="G175">
        <v>10</v>
      </c>
      <c r="H175">
        <v>43</v>
      </c>
      <c r="I175">
        <v>27</v>
      </c>
      <c r="J175" s="9">
        <v>0.628</v>
      </c>
      <c r="K175">
        <v>263</v>
      </c>
      <c r="L175">
        <v>9.6999999999999993</v>
      </c>
      <c r="M175">
        <v>2</v>
      </c>
      <c r="N175">
        <v>13</v>
      </c>
      <c r="O175">
        <v>32</v>
      </c>
      <c r="P175">
        <v>6.1</v>
      </c>
      <c r="Q175">
        <v>2.1</v>
      </c>
      <c r="R175">
        <v>20.2</v>
      </c>
      <c r="S175">
        <v>1</v>
      </c>
      <c r="T175" t="str">
        <f>Receiving[[#This Row],[Player]]&amp;Receiving[[#This Row],[Season]]</f>
        <v>Adam Trautman2021</v>
      </c>
    </row>
    <row r="176" spans="1:20">
      <c r="A176">
        <v>2021</v>
      </c>
      <c r="B176" t="s">
        <v>431</v>
      </c>
      <c r="C176" t="s">
        <v>43</v>
      </c>
      <c r="D176">
        <v>28</v>
      </c>
      <c r="E176" t="s">
        <v>91</v>
      </c>
      <c r="F176">
        <v>13</v>
      </c>
      <c r="G176">
        <v>9</v>
      </c>
      <c r="H176">
        <v>49</v>
      </c>
      <c r="I176">
        <v>27</v>
      </c>
      <c r="J176" s="9">
        <v>0.55100000000000005</v>
      </c>
      <c r="K176">
        <v>394</v>
      </c>
      <c r="L176">
        <v>14.6</v>
      </c>
      <c r="M176">
        <v>1</v>
      </c>
      <c r="N176">
        <v>17</v>
      </c>
      <c r="O176">
        <v>49</v>
      </c>
      <c r="P176">
        <v>8</v>
      </c>
      <c r="Q176">
        <v>2.1</v>
      </c>
      <c r="R176">
        <v>30.3</v>
      </c>
      <c r="S176">
        <v>1</v>
      </c>
      <c r="T176" t="str">
        <f>Receiving[[#This Row],[Player]]&amp;Receiving[[#This Row],[Season]]</f>
        <v>Sammy Watkins2021</v>
      </c>
    </row>
    <row r="177" spans="1:20">
      <c r="A177">
        <v>2021</v>
      </c>
      <c r="B177" t="s">
        <v>432</v>
      </c>
      <c r="C177" t="s">
        <v>55</v>
      </c>
      <c r="D177">
        <v>28</v>
      </c>
      <c r="E177" t="s">
        <v>91</v>
      </c>
      <c r="F177">
        <v>17</v>
      </c>
      <c r="G177">
        <v>4</v>
      </c>
      <c r="H177">
        <v>38</v>
      </c>
      <c r="I177">
        <v>26</v>
      </c>
      <c r="J177" s="9">
        <v>0.68400000000000005</v>
      </c>
      <c r="K177">
        <v>329</v>
      </c>
      <c r="L177">
        <v>12.7</v>
      </c>
      <c r="M177">
        <v>1</v>
      </c>
      <c r="N177">
        <v>18</v>
      </c>
      <c r="O177">
        <v>54</v>
      </c>
      <c r="P177">
        <v>8.6999999999999993</v>
      </c>
      <c r="Q177">
        <v>1.5</v>
      </c>
      <c r="R177">
        <v>19.399999999999999</v>
      </c>
      <c r="S177">
        <v>1</v>
      </c>
      <c r="T177" t="str">
        <f>Receiving[[#This Row],[Player]]&amp;Receiving[[#This Row],[Season]]</f>
        <v>Damiere Byrd2021</v>
      </c>
    </row>
    <row r="178" spans="1:20">
      <c r="A178">
        <v>2021</v>
      </c>
      <c r="B178" t="s">
        <v>433</v>
      </c>
      <c r="C178" t="s">
        <v>19</v>
      </c>
      <c r="D178">
        <v>28</v>
      </c>
      <c r="E178" t="s">
        <v>126</v>
      </c>
      <c r="F178">
        <v>13</v>
      </c>
      <c r="G178">
        <v>5</v>
      </c>
      <c r="H178">
        <v>31</v>
      </c>
      <c r="I178">
        <v>26</v>
      </c>
      <c r="J178" s="9">
        <v>0.83899999999999997</v>
      </c>
      <c r="K178">
        <v>221</v>
      </c>
      <c r="L178">
        <v>8.5</v>
      </c>
      <c r="M178">
        <v>3</v>
      </c>
      <c r="N178">
        <v>11</v>
      </c>
      <c r="O178">
        <v>33</v>
      </c>
      <c r="P178">
        <v>7.1</v>
      </c>
      <c r="Q178">
        <v>2</v>
      </c>
      <c r="R178">
        <v>17</v>
      </c>
      <c r="S178">
        <v>3</v>
      </c>
      <c r="T178" t="str">
        <f>Receiving[[#This Row],[Player]]&amp;Receiving[[#This Row],[Season]]</f>
        <v>Hayden Hurst2021</v>
      </c>
    </row>
    <row r="179" spans="1:20">
      <c r="A179">
        <v>2021</v>
      </c>
      <c r="B179" t="s">
        <v>434</v>
      </c>
      <c r="C179" t="s">
        <v>51</v>
      </c>
      <c r="D179">
        <v>32</v>
      </c>
      <c r="E179" t="s">
        <v>126</v>
      </c>
      <c r="F179">
        <v>16</v>
      </c>
      <c r="G179">
        <v>13</v>
      </c>
      <c r="H179">
        <v>39</v>
      </c>
      <c r="I179">
        <v>26</v>
      </c>
      <c r="J179" s="9">
        <v>0.66700000000000004</v>
      </c>
      <c r="K179">
        <v>257</v>
      </c>
      <c r="L179">
        <v>9.9</v>
      </c>
      <c r="M179">
        <v>1</v>
      </c>
      <c r="N179">
        <v>12</v>
      </c>
      <c r="O179">
        <v>60</v>
      </c>
      <c r="P179">
        <v>6.6</v>
      </c>
      <c r="Q179">
        <v>1.6</v>
      </c>
      <c r="R179">
        <v>16.100000000000001</v>
      </c>
      <c r="S179">
        <v>0</v>
      </c>
      <c r="T179" t="str">
        <f>Receiving[[#This Row],[Player]]&amp;Receiving[[#This Row],[Season]]</f>
        <v>Kyle Rudolph2021</v>
      </c>
    </row>
    <row r="180" spans="1:20">
      <c r="A180">
        <v>2021</v>
      </c>
      <c r="B180" t="s">
        <v>156</v>
      </c>
      <c r="C180" t="s">
        <v>37</v>
      </c>
      <c r="D180">
        <v>24</v>
      </c>
      <c r="E180" t="s">
        <v>109</v>
      </c>
      <c r="F180">
        <v>12</v>
      </c>
      <c r="G180">
        <v>12</v>
      </c>
      <c r="H180">
        <v>34</v>
      </c>
      <c r="I180">
        <v>26</v>
      </c>
      <c r="J180" s="9">
        <v>0.76500000000000001</v>
      </c>
      <c r="K180">
        <v>158</v>
      </c>
      <c r="L180">
        <v>6.1</v>
      </c>
      <c r="M180">
        <v>0</v>
      </c>
      <c r="N180">
        <v>6</v>
      </c>
      <c r="O180">
        <v>25</v>
      </c>
      <c r="P180">
        <v>4.5999999999999996</v>
      </c>
      <c r="Q180">
        <v>2.2000000000000002</v>
      </c>
      <c r="R180">
        <v>13.2</v>
      </c>
      <c r="S180">
        <v>1</v>
      </c>
      <c r="T180" t="str">
        <f>Receiving[[#This Row],[Player]]&amp;Receiving[[#This Row],[Season]]</f>
        <v>Miles Sanders2021</v>
      </c>
    </row>
    <row r="181" spans="1:20">
      <c r="A181">
        <v>2021</v>
      </c>
      <c r="B181" t="s">
        <v>368</v>
      </c>
      <c r="C181" t="s">
        <v>51</v>
      </c>
      <c r="D181">
        <v>24</v>
      </c>
      <c r="E181" t="s">
        <v>91</v>
      </c>
      <c r="F181">
        <v>13</v>
      </c>
      <c r="G181">
        <v>5</v>
      </c>
      <c r="H181">
        <v>58</v>
      </c>
      <c r="I181">
        <v>26</v>
      </c>
      <c r="J181" s="9">
        <v>0.44800000000000001</v>
      </c>
      <c r="K181">
        <v>339</v>
      </c>
      <c r="L181">
        <v>13</v>
      </c>
      <c r="M181">
        <v>2</v>
      </c>
      <c r="N181">
        <v>14</v>
      </c>
      <c r="O181">
        <v>42</v>
      </c>
      <c r="P181">
        <v>5.8</v>
      </c>
      <c r="Q181">
        <v>2</v>
      </c>
      <c r="R181">
        <v>26.1</v>
      </c>
      <c r="S181">
        <v>1</v>
      </c>
      <c r="T181" t="str">
        <f>Receiving[[#This Row],[Player]]&amp;Receiving[[#This Row],[Season]]</f>
        <v>Darius Slayton2021</v>
      </c>
    </row>
    <row r="182" spans="1:20">
      <c r="A182">
        <v>2021</v>
      </c>
      <c r="B182" t="s">
        <v>435</v>
      </c>
      <c r="C182" t="s">
        <v>955</v>
      </c>
      <c r="D182">
        <v>27</v>
      </c>
      <c r="E182" t="s">
        <v>91</v>
      </c>
      <c r="F182">
        <v>11</v>
      </c>
      <c r="G182">
        <v>7</v>
      </c>
      <c r="H182">
        <v>55</v>
      </c>
      <c r="I182">
        <v>26</v>
      </c>
      <c r="J182" s="9">
        <v>0.47299999999999998</v>
      </c>
      <c r="K182">
        <v>430</v>
      </c>
      <c r="L182">
        <v>16.5</v>
      </c>
      <c r="M182">
        <v>3</v>
      </c>
      <c r="N182">
        <v>18</v>
      </c>
      <c r="O182">
        <v>75</v>
      </c>
      <c r="P182">
        <v>7.8</v>
      </c>
      <c r="Q182">
        <v>2.4</v>
      </c>
      <c r="R182">
        <v>39.1</v>
      </c>
      <c r="S182">
        <v>0</v>
      </c>
      <c r="T182" t="str">
        <f>Receiving[[#This Row],[Player]]&amp;Receiving[[#This Row],[Season]]</f>
        <v>Marquez Valdes-Scantling2021</v>
      </c>
    </row>
    <row r="183" spans="1:20">
      <c r="A183">
        <v>2021</v>
      </c>
      <c r="B183" t="s">
        <v>150</v>
      </c>
      <c r="C183" t="s">
        <v>35</v>
      </c>
      <c r="D183">
        <v>26</v>
      </c>
      <c r="E183" t="s">
        <v>109</v>
      </c>
      <c r="F183">
        <v>13</v>
      </c>
      <c r="G183">
        <v>11</v>
      </c>
      <c r="H183">
        <v>28</v>
      </c>
      <c r="I183">
        <v>26</v>
      </c>
      <c r="J183" s="9">
        <v>0.92900000000000005</v>
      </c>
      <c r="K183">
        <v>157</v>
      </c>
      <c r="L183">
        <v>6</v>
      </c>
      <c r="M183">
        <v>0</v>
      </c>
      <c r="N183">
        <v>6</v>
      </c>
      <c r="O183">
        <v>15</v>
      </c>
      <c r="P183">
        <v>5.6</v>
      </c>
      <c r="Q183">
        <v>2</v>
      </c>
      <c r="R183">
        <v>12.1</v>
      </c>
      <c r="S183">
        <v>1</v>
      </c>
      <c r="T183" t="str">
        <f>Receiving[[#This Row],[Player]]&amp;Receiving[[#This Row],[Season]]</f>
        <v>Jamaal Williams2021</v>
      </c>
    </row>
    <row r="184" spans="1:20">
      <c r="A184">
        <v>2021</v>
      </c>
      <c r="B184" t="s">
        <v>121</v>
      </c>
      <c r="C184" t="s">
        <v>45</v>
      </c>
      <c r="D184">
        <v>31</v>
      </c>
      <c r="E184" t="s">
        <v>109</v>
      </c>
      <c r="F184">
        <v>16</v>
      </c>
      <c r="G184">
        <v>5</v>
      </c>
      <c r="H184">
        <v>32</v>
      </c>
      <c r="I184">
        <v>25</v>
      </c>
      <c r="J184" s="9">
        <v>0.78100000000000003</v>
      </c>
      <c r="K184">
        <v>186</v>
      </c>
      <c r="L184">
        <v>7.4</v>
      </c>
      <c r="M184">
        <v>0</v>
      </c>
      <c r="N184">
        <v>9</v>
      </c>
      <c r="O184">
        <v>20</v>
      </c>
      <c r="P184">
        <v>5.8</v>
      </c>
      <c r="Q184">
        <v>1.6</v>
      </c>
      <c r="R184">
        <v>11.6</v>
      </c>
      <c r="S184">
        <v>1</v>
      </c>
      <c r="T184" t="str">
        <f>Receiving[[#This Row],[Player]]&amp;Receiving[[#This Row],[Season]]</f>
        <v>Rex Burkhead2021</v>
      </c>
    </row>
    <row r="185" spans="1:20">
      <c r="A185">
        <v>2021</v>
      </c>
      <c r="B185" t="s">
        <v>436</v>
      </c>
      <c r="C185" t="s">
        <v>955</v>
      </c>
      <c r="D185">
        <v>24</v>
      </c>
      <c r="E185" t="s">
        <v>126</v>
      </c>
      <c r="F185">
        <v>16</v>
      </c>
      <c r="G185">
        <v>2</v>
      </c>
      <c r="H185">
        <v>33</v>
      </c>
      <c r="I185">
        <v>25</v>
      </c>
      <c r="J185" s="9">
        <v>0.75800000000000001</v>
      </c>
      <c r="K185">
        <v>245</v>
      </c>
      <c r="L185">
        <v>9.8000000000000007</v>
      </c>
      <c r="M185">
        <v>2</v>
      </c>
      <c r="N185">
        <v>9</v>
      </c>
      <c r="O185">
        <v>62</v>
      </c>
      <c r="P185">
        <v>7.4</v>
      </c>
      <c r="Q185">
        <v>1.6</v>
      </c>
      <c r="R185">
        <v>15.3</v>
      </c>
      <c r="S185">
        <v>0</v>
      </c>
      <c r="T185" t="str">
        <f>Receiving[[#This Row],[Player]]&amp;Receiving[[#This Row],[Season]]</f>
        <v>Josiah Deguara2021</v>
      </c>
    </row>
    <row r="186" spans="1:20">
      <c r="A186">
        <v>2021</v>
      </c>
      <c r="B186" t="s">
        <v>145</v>
      </c>
      <c r="C186" t="s">
        <v>49</v>
      </c>
      <c r="D186">
        <v>22</v>
      </c>
      <c r="E186" t="s">
        <v>109</v>
      </c>
      <c r="F186">
        <v>17</v>
      </c>
      <c r="G186">
        <v>10</v>
      </c>
      <c r="H186">
        <v>37</v>
      </c>
      <c r="I186">
        <v>25</v>
      </c>
      <c r="J186" s="9">
        <v>0.67600000000000005</v>
      </c>
      <c r="K186">
        <v>174</v>
      </c>
      <c r="L186">
        <v>7</v>
      </c>
      <c r="M186">
        <v>1</v>
      </c>
      <c r="N186">
        <v>8</v>
      </c>
      <c r="O186">
        <v>33</v>
      </c>
      <c r="P186">
        <v>4.7</v>
      </c>
      <c r="Q186">
        <v>1.5</v>
      </c>
      <c r="R186">
        <v>10.199999999999999</v>
      </c>
      <c r="S186">
        <v>1</v>
      </c>
      <c r="T186" t="str">
        <f>Receiving[[#This Row],[Player]]&amp;Receiving[[#This Row],[Season]]</f>
        <v>Chuba Hubbard2021</v>
      </c>
    </row>
    <row r="187" spans="1:20">
      <c r="A187">
        <v>2021</v>
      </c>
      <c r="B187" t="s">
        <v>437</v>
      </c>
      <c r="C187" t="s">
        <v>957</v>
      </c>
      <c r="D187">
        <v>27</v>
      </c>
      <c r="E187" t="s">
        <v>91</v>
      </c>
      <c r="F187">
        <v>17</v>
      </c>
      <c r="G187">
        <v>10</v>
      </c>
      <c r="H187">
        <v>41</v>
      </c>
      <c r="I187">
        <v>25</v>
      </c>
      <c r="J187" s="9">
        <v>0.61</v>
      </c>
      <c r="K187">
        <v>264</v>
      </c>
      <c r="L187">
        <v>10.6</v>
      </c>
      <c r="M187">
        <v>3</v>
      </c>
      <c r="N187">
        <v>13</v>
      </c>
      <c r="O187">
        <v>33</v>
      </c>
      <c r="P187">
        <v>6.4</v>
      </c>
      <c r="Q187">
        <v>1.5</v>
      </c>
      <c r="R187">
        <v>15.5</v>
      </c>
      <c r="S187">
        <v>0</v>
      </c>
      <c r="T187" t="str">
        <f>Receiving[[#This Row],[Player]]&amp;Receiving[[#This Row],[Season]]</f>
        <v>Demarcus Robinson2021</v>
      </c>
    </row>
    <row r="188" spans="1:20">
      <c r="A188">
        <v>2021</v>
      </c>
      <c r="B188" t="s">
        <v>438</v>
      </c>
      <c r="C188" t="s">
        <v>19</v>
      </c>
      <c r="D188">
        <v>27</v>
      </c>
      <c r="E188" t="s">
        <v>91</v>
      </c>
      <c r="F188">
        <v>15</v>
      </c>
      <c r="G188">
        <v>7</v>
      </c>
      <c r="H188">
        <v>37</v>
      </c>
      <c r="I188">
        <v>25</v>
      </c>
      <c r="J188" s="9">
        <v>0.67600000000000005</v>
      </c>
      <c r="K188">
        <v>230</v>
      </c>
      <c r="L188">
        <v>9.1999999999999993</v>
      </c>
      <c r="M188">
        <v>0</v>
      </c>
      <c r="N188">
        <v>14</v>
      </c>
      <c r="O188">
        <v>17</v>
      </c>
      <c r="P188">
        <v>6.2</v>
      </c>
      <c r="Q188">
        <v>1.7</v>
      </c>
      <c r="R188">
        <v>15.3</v>
      </c>
      <c r="S188">
        <v>0</v>
      </c>
      <c r="T188" t="str">
        <f>Receiving[[#This Row],[Player]]&amp;Receiving[[#This Row],[Season]]</f>
        <v>Tajae Sharpe2021</v>
      </c>
    </row>
    <row r="189" spans="1:20">
      <c r="A189">
        <v>2021</v>
      </c>
      <c r="B189" t="s">
        <v>272</v>
      </c>
      <c r="C189" t="s">
        <v>38</v>
      </c>
      <c r="D189">
        <v>23</v>
      </c>
      <c r="E189" t="s">
        <v>91</v>
      </c>
      <c r="F189">
        <v>17</v>
      </c>
      <c r="G189">
        <v>8</v>
      </c>
      <c r="H189">
        <v>40</v>
      </c>
      <c r="I189">
        <v>25</v>
      </c>
      <c r="J189" s="9">
        <v>0.625</v>
      </c>
      <c r="K189">
        <v>343</v>
      </c>
      <c r="L189">
        <v>13.7</v>
      </c>
      <c r="M189">
        <v>4</v>
      </c>
      <c r="N189">
        <v>12</v>
      </c>
      <c r="O189">
        <v>68</v>
      </c>
      <c r="P189">
        <v>8.6</v>
      </c>
      <c r="Q189">
        <v>1.5</v>
      </c>
      <c r="R189">
        <v>20.2</v>
      </c>
      <c r="S189">
        <v>1</v>
      </c>
      <c r="T189" t="str">
        <f>Receiving[[#This Row],[Player]]&amp;Receiving[[#This Row],[Season]]</f>
        <v>Freddie Swain2021</v>
      </c>
    </row>
    <row r="190" spans="1:20">
      <c r="A190">
        <v>2021</v>
      </c>
      <c r="B190" t="s">
        <v>131</v>
      </c>
      <c r="C190" t="s">
        <v>47</v>
      </c>
      <c r="D190">
        <v>29</v>
      </c>
      <c r="E190" t="s">
        <v>91</v>
      </c>
      <c r="F190">
        <v>14</v>
      </c>
      <c r="G190">
        <v>5</v>
      </c>
      <c r="H190">
        <v>39</v>
      </c>
      <c r="I190">
        <v>25</v>
      </c>
      <c r="J190" s="9">
        <v>0.64100000000000001</v>
      </c>
      <c r="K190">
        <v>213</v>
      </c>
      <c r="L190">
        <v>8.5</v>
      </c>
      <c r="M190">
        <v>0</v>
      </c>
      <c r="N190">
        <v>10</v>
      </c>
      <c r="O190">
        <v>64</v>
      </c>
      <c r="P190">
        <v>5.5</v>
      </c>
      <c r="Q190">
        <v>1.8</v>
      </c>
      <c r="R190">
        <v>15.2</v>
      </c>
      <c r="S190">
        <v>0</v>
      </c>
      <c r="T190" t="str">
        <f>Receiving[[#This Row],[Player]]&amp;Receiving[[#This Row],[Season]]</f>
        <v>Albert Wilson2021</v>
      </c>
    </row>
    <row r="191" spans="1:20">
      <c r="A191">
        <v>2021</v>
      </c>
      <c r="B191" t="s">
        <v>253</v>
      </c>
      <c r="C191" t="s">
        <v>956</v>
      </c>
      <c r="D191">
        <v>26</v>
      </c>
      <c r="E191" t="s">
        <v>91</v>
      </c>
      <c r="F191">
        <v>10</v>
      </c>
      <c r="G191">
        <v>2</v>
      </c>
      <c r="H191">
        <v>39</v>
      </c>
      <c r="I191">
        <v>24</v>
      </c>
      <c r="J191" s="9">
        <v>0.61499999999999999</v>
      </c>
      <c r="K191">
        <v>229</v>
      </c>
      <c r="L191">
        <v>9.5</v>
      </c>
      <c r="M191">
        <v>1</v>
      </c>
      <c r="N191">
        <v>14</v>
      </c>
      <c r="O191">
        <v>29</v>
      </c>
      <c r="P191">
        <v>5.9</v>
      </c>
      <c r="Q191">
        <v>2.4</v>
      </c>
      <c r="R191">
        <v>22.9</v>
      </c>
      <c r="S191">
        <v>1</v>
      </c>
      <c r="T191" t="str">
        <f>Receiving[[#This Row],[Player]]&amp;Receiving[[#This Row],[Season]]</f>
        <v>Jamal Agnew2021</v>
      </c>
    </row>
    <row r="192" spans="1:20">
      <c r="A192">
        <v>2021</v>
      </c>
      <c r="B192" t="s">
        <v>325</v>
      </c>
      <c r="C192" t="s">
        <v>45</v>
      </c>
      <c r="D192">
        <v>29</v>
      </c>
      <c r="E192" t="s">
        <v>126</v>
      </c>
      <c r="F192">
        <v>13</v>
      </c>
      <c r="G192">
        <v>3</v>
      </c>
      <c r="H192">
        <v>33</v>
      </c>
      <c r="I192">
        <v>24</v>
      </c>
      <c r="J192" s="9">
        <v>0.72699999999999998</v>
      </c>
      <c r="K192">
        <v>214</v>
      </c>
      <c r="L192">
        <v>8.9</v>
      </c>
      <c r="M192">
        <v>0</v>
      </c>
      <c r="N192">
        <v>11</v>
      </c>
      <c r="O192">
        <v>31</v>
      </c>
      <c r="P192">
        <v>6.5</v>
      </c>
      <c r="Q192">
        <v>1.8</v>
      </c>
      <c r="R192">
        <v>16.5</v>
      </c>
      <c r="S192">
        <v>2</v>
      </c>
      <c r="T192" t="str">
        <f>Receiving[[#This Row],[Player]]&amp;Receiving[[#This Row],[Season]]</f>
        <v>Jordan Akins2021</v>
      </c>
    </row>
    <row r="193" spans="1:20">
      <c r="A193">
        <v>2021</v>
      </c>
      <c r="B193" t="s">
        <v>439</v>
      </c>
      <c r="C193" t="s">
        <v>31</v>
      </c>
      <c r="D193">
        <v>28</v>
      </c>
      <c r="E193" t="s">
        <v>126</v>
      </c>
      <c r="F193">
        <v>17</v>
      </c>
      <c r="G193">
        <v>7</v>
      </c>
      <c r="H193">
        <v>45</v>
      </c>
      <c r="I193">
        <v>24</v>
      </c>
      <c r="J193" s="9">
        <v>0.53300000000000003</v>
      </c>
      <c r="K193">
        <v>316</v>
      </c>
      <c r="L193">
        <v>13.2</v>
      </c>
      <c r="M193">
        <v>4</v>
      </c>
      <c r="N193">
        <v>14</v>
      </c>
      <c r="O193">
        <v>37</v>
      </c>
      <c r="P193">
        <v>7</v>
      </c>
      <c r="Q193">
        <v>1.4</v>
      </c>
      <c r="R193">
        <v>18.600000000000001</v>
      </c>
      <c r="S193">
        <v>1</v>
      </c>
      <c r="T193" t="str">
        <f>Receiving[[#This Row],[Player]]&amp;Receiving[[#This Row],[Season]]</f>
        <v>Mo Alie-Cox2021</v>
      </c>
    </row>
    <row r="194" spans="1:20">
      <c r="A194">
        <v>2021</v>
      </c>
      <c r="B194" t="s">
        <v>116</v>
      </c>
      <c r="C194" t="s">
        <v>45</v>
      </c>
      <c r="D194">
        <v>36</v>
      </c>
      <c r="E194" t="s">
        <v>91</v>
      </c>
      <c r="F194">
        <v>8</v>
      </c>
      <c r="G194">
        <v>0</v>
      </c>
      <c r="H194">
        <v>38</v>
      </c>
      <c r="I194">
        <v>24</v>
      </c>
      <c r="J194" s="9">
        <v>0.63200000000000001</v>
      </c>
      <c r="K194">
        <v>248</v>
      </c>
      <c r="L194">
        <v>10.3</v>
      </c>
      <c r="M194">
        <v>3</v>
      </c>
      <c r="N194">
        <v>10</v>
      </c>
      <c r="O194">
        <v>39</v>
      </c>
      <c r="P194">
        <v>6.5</v>
      </c>
      <c r="Q194">
        <v>3</v>
      </c>
      <c r="R194">
        <v>31</v>
      </c>
      <c r="S194">
        <v>1</v>
      </c>
      <c r="T194" t="str">
        <f>Receiving[[#This Row],[Player]]&amp;Receiving[[#This Row],[Season]]</f>
        <v>Danny Amendola2021</v>
      </c>
    </row>
    <row r="195" spans="1:20">
      <c r="A195">
        <v>2021</v>
      </c>
      <c r="B195" t="s">
        <v>284</v>
      </c>
      <c r="C195" t="s">
        <v>956</v>
      </c>
      <c r="D195">
        <v>31</v>
      </c>
      <c r="E195" t="s">
        <v>91</v>
      </c>
      <c r="F195">
        <v>13</v>
      </c>
      <c r="G195">
        <v>3</v>
      </c>
      <c r="H195">
        <v>37</v>
      </c>
      <c r="I195">
        <v>24</v>
      </c>
      <c r="J195" s="9">
        <v>0.64900000000000002</v>
      </c>
      <c r="K195">
        <v>213</v>
      </c>
      <c r="L195">
        <v>8.9</v>
      </c>
      <c r="M195">
        <v>1</v>
      </c>
      <c r="N195">
        <v>11</v>
      </c>
      <c r="O195">
        <v>25</v>
      </c>
      <c r="P195">
        <v>5.8</v>
      </c>
      <c r="Q195">
        <v>1.8</v>
      </c>
      <c r="R195">
        <v>16.399999999999999</v>
      </c>
      <c r="S195">
        <v>1</v>
      </c>
      <c r="T195" t="str">
        <f>Receiving[[#This Row],[Player]]&amp;Receiving[[#This Row],[Season]]</f>
        <v>Tavon Austin2021</v>
      </c>
    </row>
    <row r="196" spans="1:20">
      <c r="A196">
        <v>2021</v>
      </c>
      <c r="B196" t="s">
        <v>239</v>
      </c>
      <c r="C196" t="s">
        <v>33</v>
      </c>
      <c r="D196">
        <v>28</v>
      </c>
      <c r="E196" t="s">
        <v>91</v>
      </c>
      <c r="F196">
        <v>17</v>
      </c>
      <c r="G196">
        <v>6</v>
      </c>
      <c r="H196">
        <v>44</v>
      </c>
      <c r="I196">
        <v>24</v>
      </c>
      <c r="J196" s="9">
        <v>0.54500000000000004</v>
      </c>
      <c r="K196">
        <v>296</v>
      </c>
      <c r="L196">
        <v>12.3</v>
      </c>
      <c r="M196">
        <v>3</v>
      </c>
      <c r="N196">
        <v>17</v>
      </c>
      <c r="O196">
        <v>26</v>
      </c>
      <c r="P196">
        <v>6.7</v>
      </c>
      <c r="Q196">
        <v>1.4</v>
      </c>
      <c r="R196">
        <v>17.399999999999999</v>
      </c>
      <c r="S196">
        <v>3</v>
      </c>
      <c r="T196" t="str">
        <f>Receiving[[#This Row],[Player]]&amp;Receiving[[#This Row],[Season]]</f>
        <v>DeAndre Carter2021</v>
      </c>
    </row>
    <row r="197" spans="1:20">
      <c r="A197">
        <v>2021</v>
      </c>
      <c r="B197" t="s">
        <v>440</v>
      </c>
      <c r="C197" t="s">
        <v>42</v>
      </c>
      <c r="D197">
        <v>27</v>
      </c>
      <c r="E197" t="s">
        <v>91</v>
      </c>
      <c r="F197">
        <v>15</v>
      </c>
      <c r="G197">
        <v>4</v>
      </c>
      <c r="H197">
        <v>47</v>
      </c>
      <c r="I197">
        <v>24</v>
      </c>
      <c r="J197" s="9">
        <v>0.51100000000000001</v>
      </c>
      <c r="K197">
        <v>275</v>
      </c>
      <c r="L197">
        <v>11.5</v>
      </c>
      <c r="M197">
        <v>1</v>
      </c>
      <c r="N197">
        <v>16</v>
      </c>
      <c r="O197">
        <v>21</v>
      </c>
      <c r="P197">
        <v>5.9</v>
      </c>
      <c r="Q197">
        <v>1.6</v>
      </c>
      <c r="R197">
        <v>18.3</v>
      </c>
      <c r="S197">
        <v>0</v>
      </c>
      <c r="T197" t="str">
        <f>Receiving[[#This Row],[Player]]&amp;Receiving[[#This Row],[Season]]</f>
        <v>Rashard Higgins2021</v>
      </c>
    </row>
    <row r="198" spans="1:20">
      <c r="A198">
        <v>2021</v>
      </c>
      <c r="B198" t="s">
        <v>441</v>
      </c>
      <c r="C198" t="s">
        <v>961</v>
      </c>
      <c r="D198">
        <v>24</v>
      </c>
      <c r="E198" t="s">
        <v>91</v>
      </c>
      <c r="F198">
        <v>16</v>
      </c>
      <c r="G198">
        <v>1</v>
      </c>
      <c r="H198">
        <v>38</v>
      </c>
      <c r="I198">
        <v>24</v>
      </c>
      <c r="J198" s="9">
        <v>0.63200000000000001</v>
      </c>
      <c r="K198">
        <v>282</v>
      </c>
      <c r="L198">
        <v>11.8</v>
      </c>
      <c r="M198">
        <v>5</v>
      </c>
      <c r="N198">
        <v>15</v>
      </c>
      <c r="O198">
        <v>34</v>
      </c>
      <c r="P198">
        <v>7.4</v>
      </c>
      <c r="Q198">
        <v>1.5</v>
      </c>
      <c r="R198">
        <v>17.600000000000001</v>
      </c>
      <c r="S198">
        <v>1</v>
      </c>
      <c r="T198" t="str">
        <f>Receiving[[#This Row],[Player]]&amp;Receiving[[#This Row],[Season]]</f>
        <v>Jauan Jennings2021</v>
      </c>
    </row>
    <row r="199" spans="1:20">
      <c r="A199">
        <v>2021</v>
      </c>
      <c r="B199" t="s">
        <v>442</v>
      </c>
      <c r="C199" t="s">
        <v>956</v>
      </c>
      <c r="D199">
        <v>29</v>
      </c>
      <c r="E199" t="s">
        <v>126</v>
      </c>
      <c r="F199">
        <v>7</v>
      </c>
      <c r="G199">
        <v>6</v>
      </c>
      <c r="H199">
        <v>34</v>
      </c>
      <c r="I199">
        <v>24</v>
      </c>
      <c r="J199" s="9">
        <v>0.70599999999999996</v>
      </c>
      <c r="K199">
        <v>244</v>
      </c>
      <c r="L199">
        <v>10.199999999999999</v>
      </c>
      <c r="M199">
        <v>0</v>
      </c>
      <c r="N199">
        <v>10</v>
      </c>
      <c r="O199">
        <v>30</v>
      </c>
      <c r="P199">
        <v>7.2</v>
      </c>
      <c r="Q199">
        <v>3.4</v>
      </c>
      <c r="R199">
        <v>34.9</v>
      </c>
      <c r="S199">
        <v>0</v>
      </c>
      <c r="T199" t="str">
        <f>Receiving[[#This Row],[Player]]&amp;Receiving[[#This Row],[Season]]</f>
        <v>James O'Shaughnessy2021</v>
      </c>
    </row>
    <row r="200" spans="1:20">
      <c r="A200">
        <v>2021</v>
      </c>
      <c r="B200" t="s">
        <v>294</v>
      </c>
      <c r="C200" t="s">
        <v>958</v>
      </c>
      <c r="D200">
        <v>22</v>
      </c>
      <c r="E200" t="s">
        <v>91</v>
      </c>
      <c r="F200">
        <v>7</v>
      </c>
      <c r="G200">
        <v>7</v>
      </c>
      <c r="H200">
        <v>36</v>
      </c>
      <c r="I200">
        <v>24</v>
      </c>
      <c r="J200" s="9">
        <v>0.66700000000000004</v>
      </c>
      <c r="K200">
        <v>469</v>
      </c>
      <c r="L200">
        <v>19.5</v>
      </c>
      <c r="M200">
        <v>2</v>
      </c>
      <c r="N200">
        <v>16</v>
      </c>
      <c r="O200">
        <v>61</v>
      </c>
      <c r="P200">
        <v>13</v>
      </c>
      <c r="Q200">
        <v>3.4</v>
      </c>
      <c r="R200">
        <v>67</v>
      </c>
      <c r="S200">
        <v>0</v>
      </c>
      <c r="T200" t="str">
        <f>Receiving[[#This Row],[Player]]&amp;Receiving[[#This Row],[Season]]</f>
        <v>Henry Ruggs III2021</v>
      </c>
    </row>
    <row r="201" spans="1:20">
      <c r="A201">
        <v>2021</v>
      </c>
      <c r="B201" t="s">
        <v>323</v>
      </c>
      <c r="C201" t="s">
        <v>25</v>
      </c>
      <c r="D201">
        <v>25</v>
      </c>
      <c r="E201" t="s">
        <v>91</v>
      </c>
      <c r="F201">
        <v>15</v>
      </c>
      <c r="G201">
        <v>2</v>
      </c>
      <c r="H201">
        <v>44</v>
      </c>
      <c r="I201">
        <v>24</v>
      </c>
      <c r="J201" s="9">
        <v>0.54500000000000004</v>
      </c>
      <c r="K201">
        <v>285</v>
      </c>
      <c r="L201">
        <v>11.9</v>
      </c>
      <c r="M201">
        <v>2</v>
      </c>
      <c r="N201">
        <v>9</v>
      </c>
      <c r="O201">
        <v>42</v>
      </c>
      <c r="P201">
        <v>6.5</v>
      </c>
      <c r="Q201">
        <v>1.6</v>
      </c>
      <c r="R201">
        <v>19</v>
      </c>
      <c r="S201">
        <v>0</v>
      </c>
      <c r="T201" t="str">
        <f>Receiving[[#This Row],[Player]]&amp;Receiving[[#This Row],[Season]]</f>
        <v>James Washington2021</v>
      </c>
    </row>
    <row r="202" spans="1:20">
      <c r="A202">
        <v>2021</v>
      </c>
      <c r="B202" t="s">
        <v>247</v>
      </c>
      <c r="C202" t="s">
        <v>608</v>
      </c>
      <c r="D202">
        <v>30</v>
      </c>
      <c r="E202" t="s">
        <v>109</v>
      </c>
      <c r="F202">
        <v>12</v>
      </c>
      <c r="G202">
        <v>0</v>
      </c>
      <c r="H202">
        <v>29</v>
      </c>
      <c r="I202">
        <v>23</v>
      </c>
      <c r="J202" s="9">
        <v>0.79300000000000004</v>
      </c>
      <c r="K202">
        <v>123</v>
      </c>
      <c r="L202">
        <v>5.3</v>
      </c>
      <c r="M202">
        <v>3</v>
      </c>
      <c r="N202">
        <v>8</v>
      </c>
      <c r="O202">
        <v>32</v>
      </c>
      <c r="P202">
        <v>4.2</v>
      </c>
      <c r="Q202">
        <v>1.9</v>
      </c>
      <c r="R202">
        <v>10.3</v>
      </c>
      <c r="S202">
        <v>1</v>
      </c>
      <c r="T202" t="str">
        <f>Receiving[[#This Row],[Player]]&amp;Receiving[[#This Row],[Season]]</f>
        <v>Giovani Bernard2021</v>
      </c>
    </row>
    <row r="203" spans="1:20">
      <c r="A203">
        <v>2021</v>
      </c>
      <c r="B203" t="s">
        <v>443</v>
      </c>
      <c r="C203" t="s">
        <v>45</v>
      </c>
      <c r="D203">
        <v>27</v>
      </c>
      <c r="E203" t="s">
        <v>126</v>
      </c>
      <c r="F203">
        <v>15</v>
      </c>
      <c r="G203">
        <v>12</v>
      </c>
      <c r="H203">
        <v>34</v>
      </c>
      <c r="I203">
        <v>23</v>
      </c>
      <c r="J203" s="9">
        <v>0.67600000000000005</v>
      </c>
      <c r="K203">
        <v>171</v>
      </c>
      <c r="L203">
        <v>7.4</v>
      </c>
      <c r="M203">
        <v>0</v>
      </c>
      <c r="N203">
        <v>6</v>
      </c>
      <c r="O203">
        <v>29</v>
      </c>
      <c r="P203">
        <v>5</v>
      </c>
      <c r="Q203">
        <v>1.5</v>
      </c>
      <c r="R203">
        <v>11.4</v>
      </c>
      <c r="S203">
        <v>1</v>
      </c>
      <c r="T203" t="str">
        <f>Receiving[[#This Row],[Player]]&amp;Receiving[[#This Row],[Season]]</f>
        <v>Pharaoh Brown2021</v>
      </c>
    </row>
    <row r="204" spans="1:20">
      <c r="A204">
        <v>2021</v>
      </c>
      <c r="B204" t="s">
        <v>227</v>
      </c>
      <c r="C204" t="s">
        <v>961</v>
      </c>
      <c r="D204">
        <v>25</v>
      </c>
      <c r="E204" t="s">
        <v>109</v>
      </c>
      <c r="F204">
        <v>11</v>
      </c>
      <c r="G204">
        <v>0</v>
      </c>
      <c r="H204">
        <v>29</v>
      </c>
      <c r="I204">
        <v>23</v>
      </c>
      <c r="J204" s="9">
        <v>0.79300000000000004</v>
      </c>
      <c r="K204">
        <v>157</v>
      </c>
      <c r="L204">
        <v>6.8</v>
      </c>
      <c r="M204">
        <v>0</v>
      </c>
      <c r="N204">
        <v>7</v>
      </c>
      <c r="O204">
        <v>23</v>
      </c>
      <c r="P204">
        <v>5.4</v>
      </c>
      <c r="Q204">
        <v>2.1</v>
      </c>
      <c r="R204">
        <v>14.3</v>
      </c>
      <c r="S204">
        <v>2</v>
      </c>
      <c r="T204" t="str">
        <f>Receiving[[#This Row],[Player]]&amp;Receiving[[#This Row],[Season]]</f>
        <v>Jamycal Hasty2021</v>
      </c>
    </row>
    <row r="205" spans="1:20">
      <c r="A205">
        <v>2021</v>
      </c>
      <c r="B205" t="s">
        <v>444</v>
      </c>
      <c r="C205" t="s">
        <v>31</v>
      </c>
      <c r="D205">
        <v>32</v>
      </c>
      <c r="E205" t="s">
        <v>91</v>
      </c>
      <c r="F205">
        <v>10</v>
      </c>
      <c r="G205">
        <v>9</v>
      </c>
      <c r="H205">
        <v>37</v>
      </c>
      <c r="I205">
        <v>23</v>
      </c>
      <c r="J205" s="9">
        <v>0.622</v>
      </c>
      <c r="K205">
        <v>331</v>
      </c>
      <c r="L205">
        <v>14.4</v>
      </c>
      <c r="M205">
        <v>3</v>
      </c>
      <c r="N205">
        <v>15</v>
      </c>
      <c r="O205">
        <v>52</v>
      </c>
      <c r="P205">
        <v>8.9</v>
      </c>
      <c r="Q205">
        <v>2.2999999999999998</v>
      </c>
      <c r="R205">
        <v>33.1</v>
      </c>
      <c r="S205">
        <v>0</v>
      </c>
      <c r="T205" t="str">
        <f>Receiving[[#This Row],[Player]]&amp;Receiving[[#This Row],[Season]]</f>
        <v>T.Y. Hilton2021</v>
      </c>
    </row>
    <row r="206" spans="1:20">
      <c r="A206">
        <v>2021</v>
      </c>
      <c r="B206" t="s">
        <v>445</v>
      </c>
      <c r="C206" t="s">
        <v>955</v>
      </c>
      <c r="D206">
        <v>37</v>
      </c>
      <c r="E206" t="s">
        <v>126</v>
      </c>
      <c r="F206">
        <v>17</v>
      </c>
      <c r="G206">
        <v>17</v>
      </c>
      <c r="H206">
        <v>28</v>
      </c>
      <c r="I206">
        <v>23</v>
      </c>
      <c r="J206" s="9">
        <v>0.82099999999999995</v>
      </c>
      <c r="K206">
        <v>214</v>
      </c>
      <c r="L206">
        <v>9.3000000000000007</v>
      </c>
      <c r="M206">
        <v>0</v>
      </c>
      <c r="N206">
        <v>10</v>
      </c>
      <c r="O206">
        <v>23</v>
      </c>
      <c r="P206">
        <v>7.6</v>
      </c>
      <c r="Q206">
        <v>1.4</v>
      </c>
      <c r="R206">
        <v>12.6</v>
      </c>
      <c r="S206">
        <v>1</v>
      </c>
      <c r="T206" t="str">
        <f>Receiving[[#This Row],[Player]]&amp;Receiving[[#This Row],[Season]]</f>
        <v>Marcedes Lewis2021</v>
      </c>
    </row>
    <row r="207" spans="1:20">
      <c r="A207">
        <v>2021</v>
      </c>
      <c r="B207" t="s">
        <v>171</v>
      </c>
      <c r="C207" t="s">
        <v>15</v>
      </c>
      <c r="D207">
        <v>24</v>
      </c>
      <c r="E207" t="s">
        <v>109</v>
      </c>
      <c r="F207">
        <v>13</v>
      </c>
      <c r="G207">
        <v>0</v>
      </c>
      <c r="H207">
        <v>32</v>
      </c>
      <c r="I207">
        <v>23</v>
      </c>
      <c r="J207" s="9">
        <v>0.71899999999999997</v>
      </c>
      <c r="K207">
        <v>197</v>
      </c>
      <c r="L207">
        <v>8.6</v>
      </c>
      <c r="M207">
        <v>1</v>
      </c>
      <c r="N207">
        <v>12</v>
      </c>
      <c r="O207">
        <v>24</v>
      </c>
      <c r="P207">
        <v>6.2</v>
      </c>
      <c r="Q207">
        <v>1.8</v>
      </c>
      <c r="R207">
        <v>15.2</v>
      </c>
      <c r="S207">
        <v>2</v>
      </c>
      <c r="T207" t="str">
        <f>Receiving[[#This Row],[Player]]&amp;Receiving[[#This Row],[Season]]</f>
        <v>Zack Moss2021</v>
      </c>
    </row>
    <row r="208" spans="1:20">
      <c r="A208">
        <v>2021</v>
      </c>
      <c r="B208" t="s">
        <v>335</v>
      </c>
      <c r="C208" t="s">
        <v>45</v>
      </c>
      <c r="D208">
        <v>29</v>
      </c>
      <c r="E208" t="s">
        <v>91</v>
      </c>
      <c r="F208">
        <v>16</v>
      </c>
      <c r="G208">
        <v>10</v>
      </c>
      <c r="H208">
        <v>37</v>
      </c>
      <c r="I208">
        <v>22</v>
      </c>
      <c r="J208" s="9">
        <v>0.59499999999999997</v>
      </c>
      <c r="K208">
        <v>323</v>
      </c>
      <c r="L208">
        <v>14.7</v>
      </c>
      <c r="M208">
        <v>2</v>
      </c>
      <c r="N208">
        <v>15</v>
      </c>
      <c r="O208">
        <v>41</v>
      </c>
      <c r="P208">
        <v>8.6999999999999993</v>
      </c>
      <c r="Q208">
        <v>1.4</v>
      </c>
      <c r="R208">
        <v>20.2</v>
      </c>
      <c r="S208">
        <v>1</v>
      </c>
      <c r="T208" t="str">
        <f>Receiving[[#This Row],[Player]]&amp;Receiving[[#This Row],[Season]]</f>
        <v>Chris Conley2021</v>
      </c>
    </row>
    <row r="209" spans="1:20">
      <c r="A209">
        <v>2021</v>
      </c>
      <c r="B209" t="s">
        <v>177</v>
      </c>
      <c r="C209" t="s">
        <v>42</v>
      </c>
      <c r="D209">
        <v>26</v>
      </c>
      <c r="E209" t="s">
        <v>109</v>
      </c>
      <c r="F209">
        <v>8</v>
      </c>
      <c r="G209">
        <v>1</v>
      </c>
      <c r="H209">
        <v>27</v>
      </c>
      <c r="I209">
        <v>22</v>
      </c>
      <c r="J209" s="9">
        <v>0.81499999999999995</v>
      </c>
      <c r="K209">
        <v>174</v>
      </c>
      <c r="L209">
        <v>7.9</v>
      </c>
      <c r="M209">
        <v>0</v>
      </c>
      <c r="N209">
        <v>10</v>
      </c>
      <c r="O209">
        <v>23</v>
      </c>
      <c r="P209">
        <v>6.4</v>
      </c>
      <c r="Q209">
        <v>2.8</v>
      </c>
      <c r="R209">
        <v>21.8</v>
      </c>
      <c r="S209">
        <v>0</v>
      </c>
      <c r="T209" t="str">
        <f>Receiving[[#This Row],[Player]]&amp;Receiving[[#This Row],[Season]]</f>
        <v>Kareem Hunt2021</v>
      </c>
    </row>
    <row r="210" spans="1:20">
      <c r="A210">
        <v>2021</v>
      </c>
      <c r="B210" t="s">
        <v>181</v>
      </c>
      <c r="C210" t="s">
        <v>4</v>
      </c>
      <c r="D210">
        <v>25</v>
      </c>
      <c r="E210" t="s">
        <v>109</v>
      </c>
      <c r="F210">
        <v>14</v>
      </c>
      <c r="G210">
        <v>2</v>
      </c>
      <c r="H210">
        <v>25</v>
      </c>
      <c r="I210">
        <v>22</v>
      </c>
      <c r="J210" s="9">
        <v>0.88</v>
      </c>
      <c r="K210">
        <v>178</v>
      </c>
      <c r="L210">
        <v>8.1</v>
      </c>
      <c r="M210">
        <v>0</v>
      </c>
      <c r="N210">
        <v>8</v>
      </c>
      <c r="O210">
        <v>25</v>
      </c>
      <c r="P210">
        <v>7.1</v>
      </c>
      <c r="Q210">
        <v>1.6</v>
      </c>
      <c r="R210">
        <v>12.7</v>
      </c>
      <c r="S210">
        <v>1</v>
      </c>
      <c r="T210" t="str">
        <f>Receiving[[#This Row],[Player]]&amp;Receiving[[#This Row],[Season]]</f>
        <v>Justin Jackson2021</v>
      </c>
    </row>
    <row r="211" spans="1:20">
      <c r="A211">
        <v>2021</v>
      </c>
      <c r="B211" t="s">
        <v>446</v>
      </c>
      <c r="C211" t="s">
        <v>42</v>
      </c>
      <c r="D211">
        <v>23</v>
      </c>
      <c r="E211" t="s">
        <v>126</v>
      </c>
      <c r="F211">
        <v>16</v>
      </c>
      <c r="G211">
        <v>3</v>
      </c>
      <c r="H211">
        <v>28</v>
      </c>
      <c r="I211">
        <v>21</v>
      </c>
      <c r="J211" s="9">
        <v>0.75</v>
      </c>
      <c r="K211">
        <v>233</v>
      </c>
      <c r="L211">
        <v>11.1</v>
      </c>
      <c r="M211">
        <v>3</v>
      </c>
      <c r="N211">
        <v>14</v>
      </c>
      <c r="O211">
        <v>41</v>
      </c>
      <c r="P211">
        <v>8.3000000000000007</v>
      </c>
      <c r="Q211">
        <v>1.3</v>
      </c>
      <c r="R211">
        <v>14.6</v>
      </c>
      <c r="S211">
        <v>0</v>
      </c>
      <c r="T211" t="str">
        <f>Receiving[[#This Row],[Player]]&amp;Receiving[[#This Row],[Season]]</f>
        <v>Harrison Bryant2021</v>
      </c>
    </row>
    <row r="212" spans="1:20">
      <c r="A212">
        <v>2021</v>
      </c>
      <c r="B212" t="s">
        <v>212</v>
      </c>
      <c r="C212" t="s">
        <v>38</v>
      </c>
      <c r="D212">
        <v>23</v>
      </c>
      <c r="E212" t="s">
        <v>109</v>
      </c>
      <c r="F212">
        <v>17</v>
      </c>
      <c r="G212">
        <v>0</v>
      </c>
      <c r="H212">
        <v>23</v>
      </c>
      <c r="I212">
        <v>21</v>
      </c>
      <c r="J212" s="9">
        <v>0.91300000000000003</v>
      </c>
      <c r="K212">
        <v>133</v>
      </c>
      <c r="L212">
        <v>6.3</v>
      </c>
      <c r="M212">
        <v>0</v>
      </c>
      <c r="N212">
        <v>4</v>
      </c>
      <c r="O212">
        <v>29</v>
      </c>
      <c r="P212">
        <v>5.8</v>
      </c>
      <c r="Q212">
        <v>1.2</v>
      </c>
      <c r="R212">
        <v>7.8</v>
      </c>
      <c r="S212">
        <v>1</v>
      </c>
      <c r="T212" t="str">
        <f>Receiving[[#This Row],[Player]]&amp;Receiving[[#This Row],[Season]]</f>
        <v>DeeJay Dallas2021</v>
      </c>
    </row>
    <row r="213" spans="1:20">
      <c r="A213">
        <v>2021</v>
      </c>
      <c r="B213" t="s">
        <v>447</v>
      </c>
      <c r="C213" t="s">
        <v>38</v>
      </c>
      <c r="D213">
        <v>25</v>
      </c>
      <c r="E213" t="s">
        <v>126</v>
      </c>
      <c r="F213">
        <v>15</v>
      </c>
      <c r="G213">
        <v>14</v>
      </c>
      <c r="H213">
        <v>26</v>
      </c>
      <c r="I213">
        <v>21</v>
      </c>
      <c r="J213" s="9">
        <v>0.80800000000000005</v>
      </c>
      <c r="K213">
        <v>231</v>
      </c>
      <c r="L213">
        <v>11</v>
      </c>
      <c r="M213">
        <v>1</v>
      </c>
      <c r="N213">
        <v>11</v>
      </c>
      <c r="O213">
        <v>39</v>
      </c>
      <c r="P213">
        <v>8.9</v>
      </c>
      <c r="Q213">
        <v>1.4</v>
      </c>
      <c r="R213">
        <v>15.4</v>
      </c>
      <c r="S213">
        <v>1</v>
      </c>
      <c r="T213" t="str">
        <f>Receiving[[#This Row],[Player]]&amp;Receiving[[#This Row],[Season]]</f>
        <v>Will Dissly2021</v>
      </c>
    </row>
    <row r="214" spans="1:20">
      <c r="A214">
        <v>2021</v>
      </c>
      <c r="B214" t="s">
        <v>136</v>
      </c>
      <c r="C214" t="s">
        <v>6</v>
      </c>
      <c r="D214">
        <v>26</v>
      </c>
      <c r="E214" t="s">
        <v>109</v>
      </c>
      <c r="F214">
        <v>17</v>
      </c>
      <c r="G214">
        <v>7</v>
      </c>
      <c r="H214">
        <v>33</v>
      </c>
      <c r="I214">
        <v>21</v>
      </c>
      <c r="J214" s="9">
        <v>0.63600000000000001</v>
      </c>
      <c r="K214">
        <v>128</v>
      </c>
      <c r="L214">
        <v>6.1</v>
      </c>
      <c r="M214">
        <v>1</v>
      </c>
      <c r="N214">
        <v>6</v>
      </c>
      <c r="O214">
        <v>24</v>
      </c>
      <c r="P214">
        <v>3.9</v>
      </c>
      <c r="Q214">
        <v>1.2</v>
      </c>
      <c r="R214">
        <v>7.5</v>
      </c>
      <c r="S214">
        <v>1</v>
      </c>
      <c r="T214" t="str">
        <f>Receiving[[#This Row],[Player]]&amp;Receiving[[#This Row],[Season]]</f>
        <v>Sony Michel2021</v>
      </c>
    </row>
    <row r="215" spans="1:20">
      <c r="A215">
        <v>2021</v>
      </c>
      <c r="B215" t="s">
        <v>448</v>
      </c>
      <c r="C215" t="s">
        <v>45</v>
      </c>
      <c r="D215">
        <v>28</v>
      </c>
      <c r="E215" t="s">
        <v>91</v>
      </c>
      <c r="F215">
        <v>12</v>
      </c>
      <c r="G215">
        <v>1</v>
      </c>
      <c r="H215">
        <v>22</v>
      </c>
      <c r="I215">
        <v>21</v>
      </c>
      <c r="J215" s="9">
        <v>0.95499999999999996</v>
      </c>
      <c r="K215">
        <v>227</v>
      </c>
      <c r="L215">
        <v>10.8</v>
      </c>
      <c r="M215">
        <v>2</v>
      </c>
      <c r="N215">
        <v>6</v>
      </c>
      <c r="O215">
        <v>67</v>
      </c>
      <c r="P215">
        <v>10.3</v>
      </c>
      <c r="Q215">
        <v>1.8</v>
      </c>
      <c r="R215">
        <v>18.899999999999999</v>
      </c>
      <c r="S215">
        <v>0</v>
      </c>
      <c r="T215" t="str">
        <f>Receiving[[#This Row],[Player]]&amp;Receiving[[#This Row],[Season]]</f>
        <v>Chris Moore2021</v>
      </c>
    </row>
    <row r="216" spans="1:20">
      <c r="A216">
        <v>2021</v>
      </c>
      <c r="B216" t="s">
        <v>449</v>
      </c>
      <c r="C216" t="s">
        <v>33</v>
      </c>
      <c r="D216">
        <v>24</v>
      </c>
      <c r="E216" t="s">
        <v>126</v>
      </c>
      <c r="F216">
        <v>17</v>
      </c>
      <c r="G216">
        <v>8</v>
      </c>
      <c r="H216">
        <v>25</v>
      </c>
      <c r="I216">
        <v>20</v>
      </c>
      <c r="J216" s="9">
        <v>0.8</v>
      </c>
      <c r="K216">
        <v>249</v>
      </c>
      <c r="L216">
        <v>12.5</v>
      </c>
      <c r="M216">
        <v>1</v>
      </c>
      <c r="N216">
        <v>11</v>
      </c>
      <c r="O216">
        <v>32</v>
      </c>
      <c r="P216">
        <v>10</v>
      </c>
      <c r="Q216">
        <v>1.2</v>
      </c>
      <c r="R216">
        <v>14.6</v>
      </c>
      <c r="S216">
        <v>1</v>
      </c>
      <c r="T216" t="str">
        <f>Receiving[[#This Row],[Player]]&amp;Receiving[[#This Row],[Season]]</f>
        <v>John Bates2021</v>
      </c>
    </row>
    <row r="217" spans="1:20">
      <c r="A217">
        <v>2021</v>
      </c>
      <c r="B217" t="s">
        <v>854</v>
      </c>
      <c r="C217" t="s">
        <v>42</v>
      </c>
      <c r="D217">
        <v>26</v>
      </c>
      <c r="E217" t="s">
        <v>109</v>
      </c>
      <c r="F217">
        <v>14</v>
      </c>
      <c r="G217">
        <v>14</v>
      </c>
      <c r="H217">
        <v>25</v>
      </c>
      <c r="I217">
        <v>20</v>
      </c>
      <c r="J217" s="9">
        <v>0.8</v>
      </c>
      <c r="K217">
        <v>174</v>
      </c>
      <c r="L217">
        <v>8.6999999999999993</v>
      </c>
      <c r="M217">
        <v>1</v>
      </c>
      <c r="N217">
        <v>9</v>
      </c>
      <c r="O217">
        <v>40</v>
      </c>
      <c r="P217">
        <v>7</v>
      </c>
      <c r="Q217">
        <v>1.4</v>
      </c>
      <c r="R217">
        <v>12.4</v>
      </c>
      <c r="S217">
        <v>2</v>
      </c>
      <c r="T217" t="str">
        <f>Receiving[[#This Row],[Player]]&amp;Receiving[[#This Row],[Season]]</f>
        <v>Nick Chubb2021</v>
      </c>
    </row>
    <row r="218" spans="1:20">
      <c r="A218">
        <v>2021</v>
      </c>
      <c r="B218" t="s">
        <v>306</v>
      </c>
      <c r="C218" t="s">
        <v>55</v>
      </c>
      <c r="D218">
        <v>31</v>
      </c>
      <c r="E218" t="s">
        <v>91</v>
      </c>
      <c r="F218">
        <v>14</v>
      </c>
      <c r="G218">
        <v>2</v>
      </c>
      <c r="H218">
        <v>40</v>
      </c>
      <c r="I218">
        <v>20</v>
      </c>
      <c r="J218" s="9">
        <v>0.5</v>
      </c>
      <c r="K218">
        <v>313</v>
      </c>
      <c r="L218">
        <v>15.7</v>
      </c>
      <c r="M218">
        <v>1</v>
      </c>
      <c r="N218">
        <v>12</v>
      </c>
      <c r="O218">
        <v>50</v>
      </c>
      <c r="P218">
        <v>7.8</v>
      </c>
      <c r="Q218">
        <v>1.4</v>
      </c>
      <c r="R218">
        <v>22.4</v>
      </c>
      <c r="S218">
        <v>1</v>
      </c>
      <c r="T218" t="str">
        <f>Receiving[[#This Row],[Player]]&amp;Receiving[[#This Row],[Season]]</f>
        <v>Marquise Goodwin2021</v>
      </c>
    </row>
    <row r="219" spans="1:20">
      <c r="A219">
        <v>2021</v>
      </c>
      <c r="B219" t="s">
        <v>347</v>
      </c>
      <c r="C219" t="s">
        <v>71</v>
      </c>
      <c r="D219">
        <v>35</v>
      </c>
      <c r="E219" t="s">
        <v>91</v>
      </c>
      <c r="F219">
        <v>16</v>
      </c>
      <c r="G219">
        <v>4</v>
      </c>
      <c r="H219">
        <v>34</v>
      </c>
      <c r="I219">
        <v>20</v>
      </c>
      <c r="J219" s="9">
        <v>0.58799999999999997</v>
      </c>
      <c r="K219">
        <v>454</v>
      </c>
      <c r="L219">
        <v>22.7</v>
      </c>
      <c r="M219">
        <v>2</v>
      </c>
      <c r="N219">
        <v>12</v>
      </c>
      <c r="O219">
        <v>75</v>
      </c>
      <c r="P219">
        <v>13.4</v>
      </c>
      <c r="Q219">
        <v>1.3</v>
      </c>
      <c r="R219">
        <v>28.4</v>
      </c>
      <c r="S219">
        <v>1</v>
      </c>
      <c r="T219" t="str">
        <f>Receiving[[#This Row],[Player]]&amp;Receiving[[#This Row],[Season]]</f>
        <v>DeSean Jackson2021</v>
      </c>
    </row>
    <row r="220" spans="1:20">
      <c r="A220">
        <v>2021</v>
      </c>
      <c r="B220" t="s">
        <v>450</v>
      </c>
      <c r="C220" t="s">
        <v>45</v>
      </c>
      <c r="D220">
        <v>21</v>
      </c>
      <c r="E220" t="s">
        <v>126</v>
      </c>
      <c r="F220">
        <v>9</v>
      </c>
      <c r="G220">
        <v>2</v>
      </c>
      <c r="H220">
        <v>28</v>
      </c>
      <c r="I220">
        <v>20</v>
      </c>
      <c r="J220" s="9">
        <v>0.71399999999999997</v>
      </c>
      <c r="K220">
        <v>178</v>
      </c>
      <c r="L220">
        <v>8.9</v>
      </c>
      <c r="M220">
        <v>3</v>
      </c>
      <c r="N220">
        <v>10</v>
      </c>
      <c r="O220">
        <v>27</v>
      </c>
      <c r="P220">
        <v>6.4</v>
      </c>
      <c r="Q220">
        <v>2.2000000000000002</v>
      </c>
      <c r="R220">
        <v>19.8</v>
      </c>
      <c r="S220">
        <v>0</v>
      </c>
      <c r="T220" t="str">
        <f>Receiving[[#This Row],[Player]]&amp;Receiving[[#This Row],[Season]]</f>
        <v>Brevin Jordan2021</v>
      </c>
    </row>
    <row r="221" spans="1:20">
      <c r="A221">
        <v>2021</v>
      </c>
      <c r="B221" t="s">
        <v>243</v>
      </c>
      <c r="C221" t="s">
        <v>15</v>
      </c>
      <c r="D221">
        <v>26</v>
      </c>
      <c r="E221" t="s">
        <v>91</v>
      </c>
      <c r="F221">
        <v>15</v>
      </c>
      <c r="G221">
        <v>2</v>
      </c>
      <c r="H221">
        <v>26</v>
      </c>
      <c r="I221">
        <v>20</v>
      </c>
      <c r="J221" s="9">
        <v>0.76900000000000002</v>
      </c>
      <c r="K221">
        <v>178</v>
      </c>
      <c r="L221">
        <v>8.9</v>
      </c>
      <c r="M221">
        <v>1</v>
      </c>
      <c r="N221">
        <v>13</v>
      </c>
      <c r="O221">
        <v>28</v>
      </c>
      <c r="P221">
        <v>6.8</v>
      </c>
      <c r="Q221">
        <v>1.3</v>
      </c>
      <c r="R221">
        <v>11.9</v>
      </c>
      <c r="S221">
        <v>2</v>
      </c>
      <c r="T221" t="str">
        <f>Receiving[[#This Row],[Player]]&amp;Receiving[[#This Row],[Season]]</f>
        <v>Isaiah McKenzie2021</v>
      </c>
    </row>
    <row r="222" spans="1:20">
      <c r="A222">
        <v>2021</v>
      </c>
      <c r="B222" t="s">
        <v>451</v>
      </c>
      <c r="C222" t="s">
        <v>4</v>
      </c>
      <c r="D222">
        <v>24</v>
      </c>
      <c r="E222" t="s">
        <v>126</v>
      </c>
      <c r="F222">
        <v>14</v>
      </c>
      <c r="G222">
        <v>9</v>
      </c>
      <c r="H222">
        <v>27</v>
      </c>
      <c r="I222">
        <v>20</v>
      </c>
      <c r="J222" s="9">
        <v>0.74099999999999999</v>
      </c>
      <c r="K222">
        <v>190</v>
      </c>
      <c r="L222">
        <v>9.5</v>
      </c>
      <c r="M222">
        <v>3</v>
      </c>
      <c r="N222">
        <v>13</v>
      </c>
      <c r="O222">
        <v>22</v>
      </c>
      <c r="P222">
        <v>7</v>
      </c>
      <c r="Q222">
        <v>1.4</v>
      </c>
      <c r="R222">
        <v>13.6</v>
      </c>
      <c r="S222">
        <v>0</v>
      </c>
      <c r="T222" t="str">
        <f>Receiving[[#This Row],[Player]]&amp;Receiving[[#This Row],[Season]]</f>
        <v>Donald Parham2021</v>
      </c>
    </row>
    <row r="223" spans="1:20">
      <c r="A223">
        <v>2021</v>
      </c>
      <c r="B223" t="s">
        <v>298</v>
      </c>
      <c r="C223" t="s">
        <v>49</v>
      </c>
      <c r="D223">
        <v>21</v>
      </c>
      <c r="E223" t="s">
        <v>126</v>
      </c>
      <c r="F223">
        <v>16</v>
      </c>
      <c r="G223">
        <v>11</v>
      </c>
      <c r="H223">
        <v>35</v>
      </c>
      <c r="I223">
        <v>20</v>
      </c>
      <c r="J223" s="9">
        <v>0.57099999999999995</v>
      </c>
      <c r="K223">
        <v>180</v>
      </c>
      <c r="L223">
        <v>9</v>
      </c>
      <c r="M223">
        <v>1</v>
      </c>
      <c r="N223">
        <v>10</v>
      </c>
      <c r="O223">
        <v>30</v>
      </c>
      <c r="P223">
        <v>5.0999999999999996</v>
      </c>
      <c r="Q223">
        <v>1.3</v>
      </c>
      <c r="R223">
        <v>11.3</v>
      </c>
      <c r="S223">
        <v>0</v>
      </c>
      <c r="T223" t="str">
        <f>Receiving[[#This Row],[Player]]&amp;Receiving[[#This Row],[Season]]</f>
        <v>Tommy Tremble2021</v>
      </c>
    </row>
    <row r="224" spans="1:20">
      <c r="A224">
        <v>2021</v>
      </c>
      <c r="B224" t="s">
        <v>162</v>
      </c>
      <c r="C224" t="s">
        <v>957</v>
      </c>
      <c r="D224">
        <v>22</v>
      </c>
      <c r="E224" t="s">
        <v>109</v>
      </c>
      <c r="F224">
        <v>10</v>
      </c>
      <c r="G224">
        <v>10</v>
      </c>
      <c r="H224">
        <v>23</v>
      </c>
      <c r="I224">
        <v>19</v>
      </c>
      <c r="J224" s="9">
        <v>0.82599999999999996</v>
      </c>
      <c r="K224">
        <v>129</v>
      </c>
      <c r="L224">
        <v>6.8</v>
      </c>
      <c r="M224">
        <v>2</v>
      </c>
      <c r="N224">
        <v>8</v>
      </c>
      <c r="O224">
        <v>29</v>
      </c>
      <c r="P224">
        <v>5.6</v>
      </c>
      <c r="Q224">
        <v>1.9</v>
      </c>
      <c r="R224">
        <v>12.9</v>
      </c>
      <c r="S224">
        <v>2</v>
      </c>
      <c r="T224" t="str">
        <f>Receiving[[#This Row],[Player]]&amp;Receiving[[#This Row],[Season]]</f>
        <v>Clyde Edwards-Helaire2021</v>
      </c>
    </row>
    <row r="225" spans="1:20">
      <c r="A225">
        <v>2021</v>
      </c>
      <c r="B225" t="s">
        <v>452</v>
      </c>
      <c r="C225" t="s">
        <v>25</v>
      </c>
      <c r="D225">
        <v>25</v>
      </c>
      <c r="E225" t="s">
        <v>126</v>
      </c>
      <c r="F225">
        <v>17</v>
      </c>
      <c r="G225">
        <v>12</v>
      </c>
      <c r="H225">
        <v>25</v>
      </c>
      <c r="I225">
        <v>19</v>
      </c>
      <c r="J225" s="9">
        <v>0.76</v>
      </c>
      <c r="K225">
        <v>167</v>
      </c>
      <c r="L225">
        <v>8.8000000000000007</v>
      </c>
      <c r="M225">
        <v>0</v>
      </c>
      <c r="N225">
        <v>11</v>
      </c>
      <c r="O225">
        <v>25</v>
      </c>
      <c r="P225">
        <v>6.7</v>
      </c>
      <c r="Q225">
        <v>1.1000000000000001</v>
      </c>
      <c r="R225">
        <v>9.8000000000000007</v>
      </c>
      <c r="S225">
        <v>0</v>
      </c>
      <c r="T225" t="str">
        <f>Receiving[[#This Row],[Player]]&amp;Receiving[[#This Row],[Season]]</f>
        <v>Zach Gentry2021</v>
      </c>
    </row>
    <row r="226" spans="1:20">
      <c r="A226">
        <v>2021</v>
      </c>
      <c r="B226" t="s">
        <v>187</v>
      </c>
      <c r="C226" t="s">
        <v>27</v>
      </c>
      <c r="D226">
        <v>26</v>
      </c>
      <c r="E226" t="s">
        <v>109</v>
      </c>
      <c r="F226">
        <v>8</v>
      </c>
      <c r="G226">
        <v>5</v>
      </c>
      <c r="H226">
        <v>26</v>
      </c>
      <c r="I226">
        <v>19</v>
      </c>
      <c r="J226" s="9">
        <v>0.73099999999999998</v>
      </c>
      <c r="K226">
        <v>87</v>
      </c>
      <c r="L226">
        <v>4.5999999999999996</v>
      </c>
      <c r="M226">
        <v>0</v>
      </c>
      <c r="N226">
        <v>7</v>
      </c>
      <c r="O226">
        <v>28</v>
      </c>
      <c r="P226">
        <v>3.3</v>
      </c>
      <c r="Q226">
        <v>2.4</v>
      </c>
      <c r="R226">
        <v>10.9</v>
      </c>
      <c r="S226">
        <v>2</v>
      </c>
      <c r="T226" t="str">
        <f>Receiving[[#This Row],[Player]]&amp;Receiving[[#This Row],[Season]]</f>
        <v>Dontrell Hilliard2021</v>
      </c>
    </row>
    <row r="227" spans="1:20">
      <c r="A227">
        <v>2021</v>
      </c>
      <c r="B227" t="s">
        <v>169</v>
      </c>
      <c r="C227" t="s">
        <v>42</v>
      </c>
      <c r="D227">
        <v>25</v>
      </c>
      <c r="E227" t="s">
        <v>109</v>
      </c>
      <c r="F227">
        <v>17</v>
      </c>
      <c r="G227">
        <v>2</v>
      </c>
      <c r="H227">
        <v>25</v>
      </c>
      <c r="I227">
        <v>19</v>
      </c>
      <c r="J227" s="9">
        <v>0.76</v>
      </c>
      <c r="K227">
        <v>137</v>
      </c>
      <c r="L227">
        <v>7.2</v>
      </c>
      <c r="M227">
        <v>0</v>
      </c>
      <c r="N227">
        <v>7</v>
      </c>
      <c r="O227">
        <v>18</v>
      </c>
      <c r="P227">
        <v>5.5</v>
      </c>
      <c r="Q227">
        <v>1.1000000000000001</v>
      </c>
      <c r="R227">
        <v>8.1</v>
      </c>
      <c r="S227">
        <v>1</v>
      </c>
      <c r="T227" t="str">
        <f>Receiving[[#This Row],[Player]]&amp;Receiving[[#This Row],[Season]]</f>
        <v>D'Ernest Johnson2021</v>
      </c>
    </row>
    <row r="228" spans="1:20">
      <c r="A228">
        <v>2021</v>
      </c>
      <c r="B228" t="s">
        <v>137</v>
      </c>
      <c r="C228" t="s">
        <v>961</v>
      </c>
      <c r="D228">
        <v>23</v>
      </c>
      <c r="E228" t="s">
        <v>109</v>
      </c>
      <c r="F228">
        <v>11</v>
      </c>
      <c r="G228">
        <v>10</v>
      </c>
      <c r="H228">
        <v>20</v>
      </c>
      <c r="I228">
        <v>19</v>
      </c>
      <c r="J228" s="9">
        <v>0.95</v>
      </c>
      <c r="K228">
        <v>137</v>
      </c>
      <c r="L228">
        <v>7.2</v>
      </c>
      <c r="M228">
        <v>1</v>
      </c>
      <c r="N228">
        <v>6</v>
      </c>
      <c r="O228">
        <v>14</v>
      </c>
      <c r="P228">
        <v>6.9</v>
      </c>
      <c r="Q228">
        <v>1.7</v>
      </c>
      <c r="R228">
        <v>12.5</v>
      </c>
      <c r="S228">
        <v>0</v>
      </c>
      <c r="T228" t="str">
        <f>Receiving[[#This Row],[Player]]&amp;Receiving[[#This Row],[Season]]</f>
        <v>Elijah Mitchell2021</v>
      </c>
    </row>
    <row r="229" spans="1:20">
      <c r="A229">
        <v>2021</v>
      </c>
      <c r="B229" t="s">
        <v>453</v>
      </c>
      <c r="C229" t="s">
        <v>23</v>
      </c>
      <c r="D229">
        <v>24</v>
      </c>
      <c r="E229" t="s">
        <v>91</v>
      </c>
      <c r="F229">
        <v>15</v>
      </c>
      <c r="G229">
        <v>4</v>
      </c>
      <c r="H229">
        <v>32</v>
      </c>
      <c r="I229">
        <v>19</v>
      </c>
      <c r="J229" s="9">
        <v>0.59399999999999997</v>
      </c>
      <c r="K229">
        <v>208</v>
      </c>
      <c r="L229">
        <v>10.9</v>
      </c>
      <c r="M229">
        <v>3</v>
      </c>
      <c r="N229">
        <v>9</v>
      </c>
      <c r="O229">
        <v>33</v>
      </c>
      <c r="P229">
        <v>6.5</v>
      </c>
      <c r="Q229">
        <v>1.3</v>
      </c>
      <c r="R229">
        <v>13.9</v>
      </c>
      <c r="S229">
        <v>0</v>
      </c>
      <c r="T229" t="str">
        <f>Receiving[[#This Row],[Player]]&amp;Receiving[[#This Row],[Season]]</f>
        <v>Antoine Wesley2021</v>
      </c>
    </row>
    <row r="230" spans="1:20">
      <c r="A230">
        <v>2021</v>
      </c>
      <c r="B230" t="s">
        <v>254</v>
      </c>
      <c r="C230" t="s">
        <v>42</v>
      </c>
      <c r="D230">
        <v>23</v>
      </c>
      <c r="E230" t="s">
        <v>91</v>
      </c>
      <c r="F230">
        <v>16</v>
      </c>
      <c r="G230">
        <v>2</v>
      </c>
      <c r="H230">
        <v>21</v>
      </c>
      <c r="I230">
        <v>18</v>
      </c>
      <c r="J230" s="9">
        <v>0.85699999999999998</v>
      </c>
      <c r="K230">
        <v>181</v>
      </c>
      <c r="L230">
        <v>10.1</v>
      </c>
      <c r="M230">
        <v>2</v>
      </c>
      <c r="N230">
        <v>10</v>
      </c>
      <c r="O230">
        <v>33</v>
      </c>
      <c r="P230">
        <v>8.6</v>
      </c>
      <c r="Q230">
        <v>1.1000000000000001</v>
      </c>
      <c r="R230">
        <v>11.3</v>
      </c>
      <c r="S230">
        <v>4</v>
      </c>
      <c r="T230" t="str">
        <f>Receiving[[#This Row],[Player]]&amp;Receiving[[#This Row],[Season]]</f>
        <v>Demetric Felton2021</v>
      </c>
    </row>
    <row r="231" spans="1:20">
      <c r="A231">
        <v>2021</v>
      </c>
      <c r="B231" t="s">
        <v>141</v>
      </c>
      <c r="C231" t="s">
        <v>959</v>
      </c>
      <c r="D231">
        <v>24</v>
      </c>
      <c r="E231" t="s">
        <v>109</v>
      </c>
      <c r="F231">
        <v>15</v>
      </c>
      <c r="G231">
        <v>15</v>
      </c>
      <c r="H231">
        <v>21</v>
      </c>
      <c r="I231">
        <v>18</v>
      </c>
      <c r="J231" s="9">
        <v>0.85699999999999998</v>
      </c>
      <c r="K231">
        <v>132</v>
      </c>
      <c r="L231">
        <v>7.3</v>
      </c>
      <c r="M231">
        <v>0</v>
      </c>
      <c r="N231">
        <v>4</v>
      </c>
      <c r="O231">
        <v>21</v>
      </c>
      <c r="P231">
        <v>6.3</v>
      </c>
      <c r="Q231">
        <v>1.2</v>
      </c>
      <c r="R231">
        <v>8.8000000000000007</v>
      </c>
      <c r="S231">
        <v>2</v>
      </c>
      <c r="T231" t="str">
        <f>Receiving[[#This Row],[Player]]&amp;Receiving[[#This Row],[Season]]</f>
        <v>Damien Harris2021</v>
      </c>
    </row>
    <row r="232" spans="1:20">
      <c r="A232">
        <v>2021</v>
      </c>
      <c r="B232" t="s">
        <v>108</v>
      </c>
      <c r="C232" t="s">
        <v>27</v>
      </c>
      <c r="D232">
        <v>27</v>
      </c>
      <c r="E232" t="s">
        <v>109</v>
      </c>
      <c r="F232">
        <v>8</v>
      </c>
      <c r="G232">
        <v>8</v>
      </c>
      <c r="H232">
        <v>20</v>
      </c>
      <c r="I232">
        <v>18</v>
      </c>
      <c r="J232" s="9">
        <v>0.9</v>
      </c>
      <c r="K232">
        <v>154</v>
      </c>
      <c r="L232">
        <v>8.6</v>
      </c>
      <c r="M232">
        <v>0</v>
      </c>
      <c r="N232">
        <v>7</v>
      </c>
      <c r="O232">
        <v>16</v>
      </c>
      <c r="P232">
        <v>7.7</v>
      </c>
      <c r="Q232">
        <v>2.2999999999999998</v>
      </c>
      <c r="R232">
        <v>19.3</v>
      </c>
      <c r="S232">
        <v>1</v>
      </c>
      <c r="T232" t="str">
        <f>Receiving[[#This Row],[Player]]&amp;Receiving[[#This Row],[Season]]</f>
        <v>Derrick Henry2021</v>
      </c>
    </row>
    <row r="233" spans="1:20">
      <c r="A233">
        <v>2021</v>
      </c>
      <c r="B233" t="s">
        <v>454</v>
      </c>
      <c r="C233" t="s">
        <v>49</v>
      </c>
      <c r="D233">
        <v>25</v>
      </c>
      <c r="E233" t="s">
        <v>126</v>
      </c>
      <c r="F233">
        <v>17</v>
      </c>
      <c r="G233">
        <v>13</v>
      </c>
      <c r="H233">
        <v>30</v>
      </c>
      <c r="I233">
        <v>18</v>
      </c>
      <c r="J233" s="9">
        <v>0.6</v>
      </c>
      <c r="K233">
        <v>188</v>
      </c>
      <c r="L233">
        <v>10.4</v>
      </c>
      <c r="M233">
        <v>0</v>
      </c>
      <c r="N233">
        <v>6</v>
      </c>
      <c r="O233">
        <v>41</v>
      </c>
      <c r="P233">
        <v>6.3</v>
      </c>
      <c r="Q233">
        <v>1.1000000000000001</v>
      </c>
      <c r="R233">
        <v>11.1</v>
      </c>
      <c r="S233">
        <v>0</v>
      </c>
      <c r="T233" t="str">
        <f>Receiving[[#This Row],[Player]]&amp;Receiving[[#This Row],[Season]]</f>
        <v>Ian Thomas2021</v>
      </c>
    </row>
    <row r="234" spans="1:20">
      <c r="A234">
        <v>2021</v>
      </c>
      <c r="B234" t="s">
        <v>455</v>
      </c>
      <c r="C234" t="s">
        <v>33</v>
      </c>
      <c r="D234">
        <v>30</v>
      </c>
      <c r="E234" t="s">
        <v>126</v>
      </c>
      <c r="F234">
        <v>6</v>
      </c>
      <c r="G234">
        <v>6</v>
      </c>
      <c r="H234">
        <v>25</v>
      </c>
      <c r="I234">
        <v>18</v>
      </c>
      <c r="J234" s="9">
        <v>0.72</v>
      </c>
      <c r="K234">
        <v>196</v>
      </c>
      <c r="L234">
        <v>10.9</v>
      </c>
      <c r="M234">
        <v>3</v>
      </c>
      <c r="N234">
        <v>10</v>
      </c>
      <c r="O234">
        <v>35</v>
      </c>
      <c r="P234">
        <v>7.8</v>
      </c>
      <c r="Q234">
        <v>3</v>
      </c>
      <c r="R234">
        <v>32.700000000000003</v>
      </c>
      <c r="S234">
        <v>1</v>
      </c>
      <c r="T234" t="str">
        <f>Receiving[[#This Row],[Player]]&amp;Receiving[[#This Row],[Season]]</f>
        <v>Logan Thomas2021</v>
      </c>
    </row>
    <row r="235" spans="1:20">
      <c r="A235">
        <v>2021</v>
      </c>
      <c r="B235" t="s">
        <v>456</v>
      </c>
      <c r="C235" t="s">
        <v>955</v>
      </c>
      <c r="D235">
        <v>27</v>
      </c>
      <c r="E235" t="s">
        <v>126</v>
      </c>
      <c r="F235">
        <v>8</v>
      </c>
      <c r="G235">
        <v>5</v>
      </c>
      <c r="H235">
        <v>29</v>
      </c>
      <c r="I235">
        <v>18</v>
      </c>
      <c r="J235" s="9">
        <v>0.621</v>
      </c>
      <c r="K235">
        <v>204</v>
      </c>
      <c r="L235">
        <v>11.3</v>
      </c>
      <c r="M235">
        <v>2</v>
      </c>
      <c r="N235">
        <v>10</v>
      </c>
      <c r="O235">
        <v>33</v>
      </c>
      <c r="P235">
        <v>7</v>
      </c>
      <c r="Q235">
        <v>2.2999999999999998</v>
      </c>
      <c r="R235">
        <v>25.5</v>
      </c>
      <c r="S235">
        <v>0</v>
      </c>
      <c r="T235" t="str">
        <f>Receiving[[#This Row],[Player]]&amp;Receiving[[#This Row],[Season]]</f>
        <v>Robert Tonyan2021</v>
      </c>
    </row>
    <row r="236" spans="1:20">
      <c r="A236">
        <v>2021</v>
      </c>
      <c r="B236" t="s">
        <v>132</v>
      </c>
      <c r="C236" t="s">
        <v>49</v>
      </c>
      <c r="D236">
        <v>28</v>
      </c>
      <c r="E236" t="s">
        <v>91</v>
      </c>
      <c r="F236">
        <v>13</v>
      </c>
      <c r="G236">
        <v>3</v>
      </c>
      <c r="H236">
        <v>25</v>
      </c>
      <c r="I236">
        <v>18</v>
      </c>
      <c r="J236" s="9">
        <v>0.72</v>
      </c>
      <c r="K236">
        <v>250</v>
      </c>
      <c r="L236">
        <v>13.9</v>
      </c>
      <c r="M236">
        <v>1</v>
      </c>
      <c r="N236">
        <v>10</v>
      </c>
      <c r="O236">
        <v>55</v>
      </c>
      <c r="P236">
        <v>10</v>
      </c>
      <c r="Q236">
        <v>1.4</v>
      </c>
      <c r="R236">
        <v>19.2</v>
      </c>
      <c r="S236">
        <v>0</v>
      </c>
      <c r="T236" t="str">
        <f>Receiving[[#This Row],[Player]]&amp;Receiving[[#This Row],[Season]]</f>
        <v>Brandon Zylstra2021</v>
      </c>
    </row>
    <row r="237" spans="1:20">
      <c r="A237">
        <v>2021</v>
      </c>
      <c r="B237" t="s">
        <v>457</v>
      </c>
      <c r="C237" t="s">
        <v>49</v>
      </c>
      <c r="D237">
        <v>21</v>
      </c>
      <c r="E237" t="s">
        <v>91</v>
      </c>
      <c r="F237">
        <v>13</v>
      </c>
      <c r="G237">
        <v>3</v>
      </c>
      <c r="H237">
        <v>30</v>
      </c>
      <c r="I237">
        <v>17</v>
      </c>
      <c r="J237" s="9">
        <v>0.56699999999999995</v>
      </c>
      <c r="K237">
        <v>138</v>
      </c>
      <c r="L237">
        <v>8.1</v>
      </c>
      <c r="M237">
        <v>0</v>
      </c>
      <c r="N237">
        <v>7</v>
      </c>
      <c r="O237">
        <v>23</v>
      </c>
      <c r="P237">
        <v>4.5999999999999996</v>
      </c>
      <c r="Q237">
        <v>1.3</v>
      </c>
      <c r="R237">
        <v>10.6</v>
      </c>
      <c r="S237">
        <v>0</v>
      </c>
      <c r="T237" t="str">
        <f>Receiving[[#This Row],[Player]]&amp;Receiving[[#This Row],[Season]]</f>
        <v>Terrace Marshall Jr.2021</v>
      </c>
    </row>
    <row r="238" spans="1:20">
      <c r="A238">
        <v>2021</v>
      </c>
      <c r="B238" t="s">
        <v>458</v>
      </c>
      <c r="C238" t="s">
        <v>4</v>
      </c>
      <c r="D238">
        <v>28</v>
      </c>
      <c r="E238" t="s">
        <v>126</v>
      </c>
      <c r="F238">
        <v>17</v>
      </c>
      <c r="G238">
        <v>4</v>
      </c>
      <c r="H238">
        <v>19</v>
      </c>
      <c r="I238">
        <v>16</v>
      </c>
      <c r="J238" s="9">
        <v>0.84199999999999997</v>
      </c>
      <c r="K238">
        <v>165</v>
      </c>
      <c r="L238">
        <v>10.3</v>
      </c>
      <c r="M238">
        <v>1</v>
      </c>
      <c r="N238">
        <v>9</v>
      </c>
      <c r="O238">
        <v>34</v>
      </c>
      <c r="P238">
        <v>8.6999999999999993</v>
      </c>
      <c r="Q238">
        <v>0.9</v>
      </c>
      <c r="R238">
        <v>9.6999999999999993</v>
      </c>
      <c r="S238">
        <v>0</v>
      </c>
      <c r="T238" t="str">
        <f>Receiving[[#This Row],[Player]]&amp;Receiving[[#This Row],[Season]]</f>
        <v>Stephen Anderson2021</v>
      </c>
    </row>
    <row r="239" spans="1:20">
      <c r="A239">
        <v>2021</v>
      </c>
      <c r="B239" t="s">
        <v>459</v>
      </c>
      <c r="C239" t="s">
        <v>13</v>
      </c>
      <c r="D239">
        <v>25</v>
      </c>
      <c r="E239" t="s">
        <v>91</v>
      </c>
      <c r="F239">
        <v>13</v>
      </c>
      <c r="G239">
        <v>1</v>
      </c>
      <c r="H239">
        <v>25</v>
      </c>
      <c r="I239">
        <v>16</v>
      </c>
      <c r="J239" s="9">
        <v>0.64</v>
      </c>
      <c r="K239">
        <v>184</v>
      </c>
      <c r="L239">
        <v>11.5</v>
      </c>
      <c r="M239">
        <v>0</v>
      </c>
      <c r="N239">
        <v>6</v>
      </c>
      <c r="O239">
        <v>27</v>
      </c>
      <c r="P239">
        <v>7.4</v>
      </c>
      <c r="Q239">
        <v>1.2</v>
      </c>
      <c r="R239">
        <v>14.2</v>
      </c>
      <c r="S239">
        <v>0</v>
      </c>
      <c r="T239" t="str">
        <f>Receiving[[#This Row],[Player]]&amp;Receiving[[#This Row],[Season]]</f>
        <v>Noah Brown2021</v>
      </c>
    </row>
    <row r="240" spans="1:20">
      <c r="A240">
        <v>2021</v>
      </c>
      <c r="B240" t="s">
        <v>220</v>
      </c>
      <c r="C240" t="s">
        <v>38</v>
      </c>
      <c r="D240">
        <v>23</v>
      </c>
      <c r="E240" t="s">
        <v>109</v>
      </c>
      <c r="F240">
        <v>14</v>
      </c>
      <c r="G240">
        <v>0</v>
      </c>
      <c r="H240">
        <v>20</v>
      </c>
      <c r="I240">
        <v>16</v>
      </c>
      <c r="J240" s="9">
        <v>0.8</v>
      </c>
      <c r="K240">
        <v>161</v>
      </c>
      <c r="L240">
        <v>10.1</v>
      </c>
      <c r="M240">
        <v>0</v>
      </c>
      <c r="N240">
        <v>8</v>
      </c>
      <c r="O240">
        <v>31</v>
      </c>
      <c r="P240">
        <v>8.1</v>
      </c>
      <c r="Q240">
        <v>1.1000000000000001</v>
      </c>
      <c r="R240">
        <v>11.5</v>
      </c>
      <c r="S240">
        <v>0</v>
      </c>
      <c r="T240" t="str">
        <f>Receiving[[#This Row],[Player]]&amp;Receiving[[#This Row],[Season]]</f>
        <v>Travis Homer2021</v>
      </c>
    </row>
    <row r="241" spans="1:20">
      <c r="A241">
        <v>2021</v>
      </c>
      <c r="B241" t="s">
        <v>460</v>
      </c>
      <c r="C241" t="s">
        <v>53</v>
      </c>
      <c r="D241">
        <v>29</v>
      </c>
      <c r="E241" t="s">
        <v>126</v>
      </c>
      <c r="F241">
        <v>9</v>
      </c>
      <c r="G241">
        <v>6</v>
      </c>
      <c r="H241">
        <v>25</v>
      </c>
      <c r="I241">
        <v>16</v>
      </c>
      <c r="J241" s="9">
        <v>0.64</v>
      </c>
      <c r="K241">
        <v>173</v>
      </c>
      <c r="L241">
        <v>10.8</v>
      </c>
      <c r="M241">
        <v>1</v>
      </c>
      <c r="N241">
        <v>9</v>
      </c>
      <c r="O241">
        <v>26</v>
      </c>
      <c r="P241">
        <v>6.9</v>
      </c>
      <c r="Q241">
        <v>1.8</v>
      </c>
      <c r="R241">
        <v>19.2</v>
      </c>
      <c r="S241">
        <v>0</v>
      </c>
      <c r="T241" t="str">
        <f>Receiving[[#This Row],[Player]]&amp;Receiving[[#This Row],[Season]]</f>
        <v>Tyler Kroft2021</v>
      </c>
    </row>
    <row r="242" spans="1:20">
      <c r="A242">
        <v>2021</v>
      </c>
      <c r="B242" t="s">
        <v>230</v>
      </c>
      <c r="C242" t="s">
        <v>960</v>
      </c>
      <c r="D242">
        <v>28</v>
      </c>
      <c r="E242" t="s">
        <v>91</v>
      </c>
      <c r="F242">
        <v>14</v>
      </c>
      <c r="G242">
        <v>3</v>
      </c>
      <c r="H242">
        <v>26</v>
      </c>
      <c r="I242">
        <v>16</v>
      </c>
      <c r="J242" s="9">
        <v>0.61499999999999999</v>
      </c>
      <c r="K242">
        <v>95</v>
      </c>
      <c r="L242">
        <v>5.9</v>
      </c>
      <c r="M242">
        <v>0</v>
      </c>
      <c r="N242">
        <v>5</v>
      </c>
      <c r="O242">
        <v>21</v>
      </c>
      <c r="P242">
        <v>3.7</v>
      </c>
      <c r="Q242">
        <v>1.1000000000000001</v>
      </c>
      <c r="R242">
        <v>6.8</v>
      </c>
      <c r="S242">
        <v>0</v>
      </c>
      <c r="T242" t="str">
        <f>Receiving[[#This Row],[Player]]&amp;Receiving[[#This Row],[Season]]</f>
        <v>Ty Montgomery2021</v>
      </c>
    </row>
    <row r="243" spans="1:20">
      <c r="A243">
        <v>2021</v>
      </c>
      <c r="B243" t="s">
        <v>461</v>
      </c>
      <c r="C243" t="s">
        <v>43</v>
      </c>
      <c r="D243">
        <v>25</v>
      </c>
      <c r="E243" t="s">
        <v>91</v>
      </c>
      <c r="F243">
        <v>14</v>
      </c>
      <c r="G243">
        <v>0</v>
      </c>
      <c r="H243">
        <v>20</v>
      </c>
      <c r="I243">
        <v>16</v>
      </c>
      <c r="J243" s="9">
        <v>0.8</v>
      </c>
      <c r="K243">
        <v>202</v>
      </c>
      <c r="L243">
        <v>12.6</v>
      </c>
      <c r="M243">
        <v>0</v>
      </c>
      <c r="N243">
        <v>10</v>
      </c>
      <c r="O243">
        <v>32</v>
      </c>
      <c r="P243">
        <v>10.1</v>
      </c>
      <c r="Q243">
        <v>1.1000000000000001</v>
      </c>
      <c r="R243">
        <v>14.4</v>
      </c>
      <c r="S243">
        <v>0</v>
      </c>
      <c r="T243" t="str">
        <f>Receiving[[#This Row],[Player]]&amp;Receiving[[#This Row],[Season]]</f>
        <v>James Proche2021</v>
      </c>
    </row>
    <row r="244" spans="1:20">
      <c r="A244">
        <v>2021</v>
      </c>
      <c r="B244" t="s">
        <v>202</v>
      </c>
      <c r="C244" t="s">
        <v>55</v>
      </c>
      <c r="D244">
        <v>29</v>
      </c>
      <c r="E244" t="s">
        <v>109</v>
      </c>
      <c r="F244">
        <v>12</v>
      </c>
      <c r="G244">
        <v>2</v>
      </c>
      <c r="H244">
        <v>23</v>
      </c>
      <c r="I244">
        <v>16</v>
      </c>
      <c r="J244" s="9">
        <v>0.69599999999999995</v>
      </c>
      <c r="K244">
        <v>103</v>
      </c>
      <c r="L244">
        <v>6.4</v>
      </c>
      <c r="M244">
        <v>1</v>
      </c>
      <c r="N244">
        <v>3</v>
      </c>
      <c r="O244">
        <v>23</v>
      </c>
      <c r="P244">
        <v>4.5</v>
      </c>
      <c r="Q244">
        <v>1.3</v>
      </c>
      <c r="R244">
        <v>8.6</v>
      </c>
      <c r="S244">
        <v>0</v>
      </c>
      <c r="T244" t="str">
        <f>Receiving[[#This Row],[Player]]&amp;Receiving[[#This Row],[Season]]</f>
        <v>Damien Williams2021</v>
      </c>
    </row>
    <row r="245" spans="1:20">
      <c r="A245">
        <v>2021</v>
      </c>
      <c r="B245" t="s">
        <v>462</v>
      </c>
      <c r="C245" t="s">
        <v>23</v>
      </c>
      <c r="D245">
        <v>27</v>
      </c>
      <c r="E245" t="s">
        <v>126</v>
      </c>
      <c r="F245">
        <v>5</v>
      </c>
      <c r="G245">
        <v>5</v>
      </c>
      <c r="H245">
        <v>17</v>
      </c>
      <c r="I245">
        <v>16</v>
      </c>
      <c r="J245" s="9">
        <v>0.94099999999999995</v>
      </c>
      <c r="K245">
        <v>193</v>
      </c>
      <c r="L245">
        <v>12.1</v>
      </c>
      <c r="M245">
        <v>1</v>
      </c>
      <c r="N245">
        <v>9</v>
      </c>
      <c r="O245">
        <v>34</v>
      </c>
      <c r="P245">
        <v>11.4</v>
      </c>
      <c r="Q245">
        <v>3.2</v>
      </c>
      <c r="R245">
        <v>38.6</v>
      </c>
      <c r="S245">
        <v>0</v>
      </c>
      <c r="T245" t="str">
        <f>Receiving[[#This Row],[Player]]&amp;Receiving[[#This Row],[Season]]</f>
        <v>Maxx Williams2021</v>
      </c>
    </row>
    <row r="246" spans="1:20">
      <c r="A246">
        <v>2021</v>
      </c>
      <c r="B246" t="s">
        <v>463</v>
      </c>
      <c r="C246" t="s">
        <v>35</v>
      </c>
      <c r="D246">
        <v>23</v>
      </c>
      <c r="E246" t="s">
        <v>91</v>
      </c>
      <c r="F246">
        <v>5</v>
      </c>
      <c r="G246">
        <v>3</v>
      </c>
      <c r="H246">
        <v>22</v>
      </c>
      <c r="I246">
        <v>15</v>
      </c>
      <c r="J246" s="9">
        <v>0.68200000000000005</v>
      </c>
      <c r="K246">
        <v>204</v>
      </c>
      <c r="L246">
        <v>13.6</v>
      </c>
      <c r="M246">
        <v>2</v>
      </c>
      <c r="N246">
        <v>9</v>
      </c>
      <c r="O246">
        <v>46</v>
      </c>
      <c r="P246">
        <v>9.3000000000000007</v>
      </c>
      <c r="Q246">
        <v>3</v>
      </c>
      <c r="R246">
        <v>40.799999999999997</v>
      </c>
      <c r="S246">
        <v>0</v>
      </c>
      <c r="T246" t="str">
        <f>Receiving[[#This Row],[Player]]&amp;Receiving[[#This Row],[Season]]</f>
        <v>Quintez Cephus2021</v>
      </c>
    </row>
    <row r="247" spans="1:20">
      <c r="A247">
        <v>2021</v>
      </c>
      <c r="B247" t="s">
        <v>225</v>
      </c>
      <c r="C247" t="s">
        <v>11</v>
      </c>
      <c r="D247">
        <v>24</v>
      </c>
      <c r="E247" t="s">
        <v>109</v>
      </c>
      <c r="F247">
        <v>14</v>
      </c>
      <c r="G247">
        <v>1</v>
      </c>
      <c r="H247">
        <v>17</v>
      </c>
      <c r="I247">
        <v>15</v>
      </c>
      <c r="J247" s="9">
        <v>0.88200000000000001</v>
      </c>
      <c r="K247">
        <v>151</v>
      </c>
      <c r="L247">
        <v>10.1</v>
      </c>
      <c r="M247">
        <v>2</v>
      </c>
      <c r="N247">
        <v>6</v>
      </c>
      <c r="O247">
        <v>24</v>
      </c>
      <c r="P247">
        <v>8.9</v>
      </c>
      <c r="Q247">
        <v>1.1000000000000001</v>
      </c>
      <c r="R247">
        <v>10.8</v>
      </c>
      <c r="S247">
        <v>0</v>
      </c>
      <c r="T247" t="str">
        <f>Receiving[[#This Row],[Player]]&amp;Receiving[[#This Row],[Season]]</f>
        <v>Chris Evans2021</v>
      </c>
    </row>
    <row r="248" spans="1:20">
      <c r="A248">
        <v>2021</v>
      </c>
      <c r="B248" t="s">
        <v>115</v>
      </c>
      <c r="C248" t="s">
        <v>40</v>
      </c>
      <c r="D248">
        <v>24</v>
      </c>
      <c r="E248" t="s">
        <v>91</v>
      </c>
      <c r="F248">
        <v>16</v>
      </c>
      <c r="G248">
        <v>1</v>
      </c>
      <c r="H248">
        <v>23</v>
      </c>
      <c r="I248">
        <v>15</v>
      </c>
      <c r="J248" s="9">
        <v>0.65200000000000002</v>
      </c>
      <c r="K248">
        <v>175</v>
      </c>
      <c r="L248">
        <v>11.7</v>
      </c>
      <c r="M248">
        <v>1</v>
      </c>
      <c r="N248">
        <v>10</v>
      </c>
      <c r="O248">
        <v>40</v>
      </c>
      <c r="P248">
        <v>7.6</v>
      </c>
      <c r="Q248">
        <v>0.9</v>
      </c>
      <c r="R248">
        <v>10.9</v>
      </c>
      <c r="S248">
        <v>0</v>
      </c>
      <c r="T248" t="str">
        <f>Receiving[[#This Row],[Player]]&amp;Receiving[[#This Row],[Season]]</f>
        <v>Kendall Hinton2021</v>
      </c>
    </row>
    <row r="249" spans="1:20">
      <c r="A249">
        <v>2021</v>
      </c>
      <c r="B249" t="s">
        <v>464</v>
      </c>
      <c r="C249" t="s">
        <v>961</v>
      </c>
      <c r="D249">
        <v>32</v>
      </c>
      <c r="E249" t="s">
        <v>91</v>
      </c>
      <c r="F249">
        <v>8</v>
      </c>
      <c r="G249">
        <v>0</v>
      </c>
      <c r="H249">
        <v>24</v>
      </c>
      <c r="I249">
        <v>15</v>
      </c>
      <c r="J249" s="9">
        <v>0.625</v>
      </c>
      <c r="K249">
        <v>177</v>
      </c>
      <c r="L249">
        <v>11.8</v>
      </c>
      <c r="M249">
        <v>0</v>
      </c>
      <c r="N249">
        <v>12</v>
      </c>
      <c r="O249">
        <v>21</v>
      </c>
      <c r="P249">
        <v>7.4</v>
      </c>
      <c r="Q249">
        <v>1.9</v>
      </c>
      <c r="R249">
        <v>22.1</v>
      </c>
      <c r="S249">
        <v>0</v>
      </c>
      <c r="T249" t="str">
        <f>Receiving[[#This Row],[Player]]&amp;Receiving[[#This Row],[Season]]</f>
        <v>Mohamed Sanu2021</v>
      </c>
    </row>
    <row r="250" spans="1:20">
      <c r="A250">
        <v>2021</v>
      </c>
      <c r="B250" t="s">
        <v>367</v>
      </c>
      <c r="C250" t="s">
        <v>33</v>
      </c>
      <c r="D250">
        <v>25</v>
      </c>
      <c r="E250" t="s">
        <v>91</v>
      </c>
      <c r="F250">
        <v>14</v>
      </c>
      <c r="G250">
        <v>3</v>
      </c>
      <c r="H250">
        <v>23</v>
      </c>
      <c r="I250">
        <v>15</v>
      </c>
      <c r="J250" s="9">
        <v>0.65200000000000002</v>
      </c>
      <c r="K250">
        <v>211</v>
      </c>
      <c r="L250">
        <v>14.1</v>
      </c>
      <c r="M250">
        <v>2</v>
      </c>
      <c r="N250">
        <v>11</v>
      </c>
      <c r="O250">
        <v>43</v>
      </c>
      <c r="P250">
        <v>9.1999999999999993</v>
      </c>
      <c r="Q250">
        <v>1.1000000000000001</v>
      </c>
      <c r="R250">
        <v>15.1</v>
      </c>
      <c r="S250">
        <v>0</v>
      </c>
      <c r="T250" t="str">
        <f>Receiving[[#This Row],[Player]]&amp;Receiving[[#This Row],[Season]]</f>
        <v>Cam Sims2021</v>
      </c>
    </row>
    <row r="251" spans="1:20">
      <c r="A251">
        <v>2021</v>
      </c>
      <c r="B251" t="s">
        <v>295</v>
      </c>
      <c r="C251" t="s">
        <v>25</v>
      </c>
      <c r="D251">
        <v>25</v>
      </c>
      <c r="E251" t="s">
        <v>91</v>
      </c>
      <c r="F251">
        <v>5</v>
      </c>
      <c r="G251">
        <v>5</v>
      </c>
      <c r="H251">
        <v>28</v>
      </c>
      <c r="I251">
        <v>15</v>
      </c>
      <c r="J251" s="9">
        <v>0.53600000000000003</v>
      </c>
      <c r="K251">
        <v>129</v>
      </c>
      <c r="L251">
        <v>8.6</v>
      </c>
      <c r="M251">
        <v>0</v>
      </c>
      <c r="N251">
        <v>6</v>
      </c>
      <c r="O251">
        <v>24</v>
      </c>
      <c r="P251">
        <v>4.5999999999999996</v>
      </c>
      <c r="Q251">
        <v>3</v>
      </c>
      <c r="R251">
        <v>25.8</v>
      </c>
      <c r="S251">
        <v>0</v>
      </c>
      <c r="T251" t="str">
        <f>Receiving[[#This Row],[Player]]&amp;Receiving[[#This Row],[Season]]</f>
        <v>JuJu Smith-Schuster2021</v>
      </c>
    </row>
    <row r="252" spans="1:20">
      <c r="A252">
        <v>2021</v>
      </c>
      <c r="B252" t="s">
        <v>465</v>
      </c>
      <c r="C252" t="s">
        <v>55</v>
      </c>
      <c r="D252">
        <v>35</v>
      </c>
      <c r="E252" t="s">
        <v>126</v>
      </c>
      <c r="F252">
        <v>15</v>
      </c>
      <c r="G252">
        <v>6</v>
      </c>
      <c r="H252">
        <v>23</v>
      </c>
      <c r="I252">
        <v>14</v>
      </c>
      <c r="J252" s="9">
        <v>0.60899999999999999</v>
      </c>
      <c r="K252">
        <v>167</v>
      </c>
      <c r="L252">
        <v>11.9</v>
      </c>
      <c r="M252">
        <v>3</v>
      </c>
      <c r="N252">
        <v>10</v>
      </c>
      <c r="O252">
        <v>28</v>
      </c>
      <c r="P252">
        <v>7.3</v>
      </c>
      <c r="Q252">
        <v>0.9</v>
      </c>
      <c r="R252">
        <v>11.1</v>
      </c>
      <c r="S252">
        <v>0</v>
      </c>
      <c r="T252" t="str">
        <f>Receiving[[#This Row],[Player]]&amp;Receiving[[#This Row],[Season]]</f>
        <v>Jimmy Graham2021</v>
      </c>
    </row>
    <row r="253" spans="1:20">
      <c r="A253">
        <v>2021</v>
      </c>
      <c r="B253" t="s">
        <v>167</v>
      </c>
      <c r="C253" t="s">
        <v>55</v>
      </c>
      <c r="D253">
        <v>23</v>
      </c>
      <c r="E253" t="s">
        <v>109</v>
      </c>
      <c r="F253">
        <v>17</v>
      </c>
      <c r="G253">
        <v>2</v>
      </c>
      <c r="H253">
        <v>16</v>
      </c>
      <c r="I253">
        <v>14</v>
      </c>
      <c r="J253" s="9">
        <v>0.875</v>
      </c>
      <c r="K253">
        <v>96</v>
      </c>
      <c r="L253">
        <v>6.9</v>
      </c>
      <c r="M253">
        <v>0</v>
      </c>
      <c r="N253">
        <v>6</v>
      </c>
      <c r="O253">
        <v>20</v>
      </c>
      <c r="P253">
        <v>6</v>
      </c>
      <c r="Q253">
        <v>0.8</v>
      </c>
      <c r="R253">
        <v>5.6</v>
      </c>
      <c r="S253">
        <v>1</v>
      </c>
      <c r="T253" t="str">
        <f>Receiving[[#This Row],[Player]]&amp;Receiving[[#This Row],[Season]]</f>
        <v>Khalil Herbert2021</v>
      </c>
    </row>
    <row r="254" spans="1:20">
      <c r="A254">
        <v>2021</v>
      </c>
      <c r="B254" t="s">
        <v>466</v>
      </c>
      <c r="C254" t="s">
        <v>47</v>
      </c>
      <c r="D254">
        <v>28</v>
      </c>
      <c r="E254" t="s">
        <v>91</v>
      </c>
      <c r="F254">
        <v>17</v>
      </c>
      <c r="G254">
        <v>3</v>
      </c>
      <c r="H254">
        <v>28</v>
      </c>
      <c r="I254">
        <v>14</v>
      </c>
      <c r="J254" s="9">
        <v>0.5</v>
      </c>
      <c r="K254">
        <v>223</v>
      </c>
      <c r="L254">
        <v>15.9</v>
      </c>
      <c r="M254">
        <v>4</v>
      </c>
      <c r="N254">
        <v>11</v>
      </c>
      <c r="O254">
        <v>65</v>
      </c>
      <c r="P254">
        <v>8</v>
      </c>
      <c r="Q254">
        <v>0.8</v>
      </c>
      <c r="R254">
        <v>13.1</v>
      </c>
      <c r="S254">
        <v>0</v>
      </c>
      <c r="T254" t="str">
        <f>Receiving[[#This Row],[Player]]&amp;Receiving[[#This Row],[Season]]</f>
        <v>Mack Hollins2021</v>
      </c>
    </row>
    <row r="255" spans="1:20">
      <c r="A255">
        <v>2021</v>
      </c>
      <c r="B255" t="s">
        <v>467</v>
      </c>
      <c r="C255" t="s">
        <v>608</v>
      </c>
      <c r="D255">
        <v>27</v>
      </c>
      <c r="E255" t="s">
        <v>126</v>
      </c>
      <c r="F255">
        <v>17</v>
      </c>
      <c r="G255">
        <v>9</v>
      </c>
      <c r="H255">
        <v>21</v>
      </c>
      <c r="I255">
        <v>14</v>
      </c>
      <c r="J255" s="9">
        <v>0.66700000000000004</v>
      </c>
      <c r="K255">
        <v>135</v>
      </c>
      <c r="L255">
        <v>9.6</v>
      </c>
      <c r="M255">
        <v>1</v>
      </c>
      <c r="N255">
        <v>10</v>
      </c>
      <c r="O255">
        <v>21</v>
      </c>
      <c r="P255">
        <v>6.4</v>
      </c>
      <c r="Q255">
        <v>0.8</v>
      </c>
      <c r="R255">
        <v>7.9</v>
      </c>
      <c r="S255">
        <v>0</v>
      </c>
      <c r="T255" t="str">
        <f>Receiving[[#This Row],[Player]]&amp;Receiving[[#This Row],[Season]]</f>
        <v>O.J. Howard2021</v>
      </c>
    </row>
    <row r="256" spans="1:20">
      <c r="A256">
        <v>2021</v>
      </c>
      <c r="B256" t="s">
        <v>468</v>
      </c>
      <c r="C256" t="s">
        <v>27</v>
      </c>
      <c r="D256">
        <v>29</v>
      </c>
      <c r="E256" t="s">
        <v>126</v>
      </c>
      <c r="F256">
        <v>16</v>
      </c>
      <c r="G256">
        <v>9</v>
      </c>
      <c r="H256">
        <v>18</v>
      </c>
      <c r="I256">
        <v>14</v>
      </c>
      <c r="J256" s="9">
        <v>0.77800000000000002</v>
      </c>
      <c r="K256">
        <v>145</v>
      </c>
      <c r="L256">
        <v>10.4</v>
      </c>
      <c r="M256">
        <v>3</v>
      </c>
      <c r="N256">
        <v>10</v>
      </c>
      <c r="O256">
        <v>22</v>
      </c>
      <c r="P256">
        <v>8.1</v>
      </c>
      <c r="Q256">
        <v>0.9</v>
      </c>
      <c r="R256">
        <v>9.1</v>
      </c>
      <c r="S256">
        <v>0</v>
      </c>
      <c r="T256" t="str">
        <f>Receiving[[#This Row],[Player]]&amp;Receiving[[#This Row],[Season]]</f>
        <v>MyCole Pruitt2021</v>
      </c>
    </row>
    <row r="257" spans="1:20">
      <c r="A257">
        <v>2021</v>
      </c>
      <c r="B257" t="s">
        <v>160</v>
      </c>
      <c r="C257" t="s">
        <v>959</v>
      </c>
      <c r="D257">
        <v>23</v>
      </c>
      <c r="E257" t="s">
        <v>109</v>
      </c>
      <c r="F257">
        <v>12</v>
      </c>
      <c r="G257">
        <v>2</v>
      </c>
      <c r="H257">
        <v>18</v>
      </c>
      <c r="I257">
        <v>14</v>
      </c>
      <c r="J257" s="9">
        <v>0.77800000000000002</v>
      </c>
      <c r="K257">
        <v>123</v>
      </c>
      <c r="L257">
        <v>8.8000000000000007</v>
      </c>
      <c r="M257">
        <v>0</v>
      </c>
      <c r="N257">
        <v>3</v>
      </c>
      <c r="O257">
        <v>41</v>
      </c>
      <c r="P257">
        <v>6.8</v>
      </c>
      <c r="Q257">
        <v>1.2</v>
      </c>
      <c r="R257">
        <v>10.3</v>
      </c>
      <c r="S257">
        <v>2</v>
      </c>
      <c r="T257" t="str">
        <f>Receiving[[#This Row],[Player]]&amp;Receiving[[#This Row],[Season]]</f>
        <v>Rhamondre Stevenson2021</v>
      </c>
    </row>
    <row r="258" spans="1:20">
      <c r="A258">
        <v>2021</v>
      </c>
      <c r="B258" t="s">
        <v>288</v>
      </c>
      <c r="C258" t="s">
        <v>31</v>
      </c>
      <c r="D258">
        <v>24</v>
      </c>
      <c r="E258" t="s">
        <v>91</v>
      </c>
      <c r="F258">
        <v>17</v>
      </c>
      <c r="G258">
        <v>1</v>
      </c>
      <c r="H258">
        <v>22</v>
      </c>
      <c r="I258">
        <v>13</v>
      </c>
      <c r="J258" s="9">
        <v>0.59099999999999997</v>
      </c>
      <c r="K258">
        <v>173</v>
      </c>
      <c r="L258">
        <v>13.3</v>
      </c>
      <c r="M258">
        <v>2</v>
      </c>
      <c r="N258">
        <v>9</v>
      </c>
      <c r="O258">
        <v>62</v>
      </c>
      <c r="P258">
        <v>7.9</v>
      </c>
      <c r="Q258">
        <v>0.8</v>
      </c>
      <c r="R258">
        <v>10.199999999999999</v>
      </c>
      <c r="S258">
        <v>0</v>
      </c>
      <c r="T258" t="str">
        <f>Receiving[[#This Row],[Player]]&amp;Receiving[[#This Row],[Season]]</f>
        <v>Ashton Dulin2021</v>
      </c>
    </row>
    <row r="259" spans="1:20">
      <c r="A259">
        <v>2021</v>
      </c>
      <c r="B259" t="s">
        <v>469</v>
      </c>
      <c r="C259" t="s">
        <v>35</v>
      </c>
      <c r="D259">
        <v>26</v>
      </c>
      <c r="E259" t="s">
        <v>91</v>
      </c>
      <c r="F259">
        <v>16</v>
      </c>
      <c r="G259">
        <v>1</v>
      </c>
      <c r="H259">
        <v>27</v>
      </c>
      <c r="I259">
        <v>13</v>
      </c>
      <c r="J259" s="9">
        <v>0.48099999999999998</v>
      </c>
      <c r="K259">
        <v>157</v>
      </c>
      <c r="L259">
        <v>12.1</v>
      </c>
      <c r="M259">
        <v>0</v>
      </c>
      <c r="N259">
        <v>7</v>
      </c>
      <c r="O259">
        <v>42</v>
      </c>
      <c r="P259">
        <v>5.8</v>
      </c>
      <c r="Q259">
        <v>0.8</v>
      </c>
      <c r="R259">
        <v>9.8000000000000007</v>
      </c>
      <c r="S259">
        <v>0</v>
      </c>
      <c r="T259" t="str">
        <f>Receiving[[#This Row],[Player]]&amp;Receiving[[#This Row],[Season]]</f>
        <v>KhaDarel Hodge2021</v>
      </c>
    </row>
    <row r="260" spans="1:20">
      <c r="A260">
        <v>2021</v>
      </c>
      <c r="B260" t="s">
        <v>470</v>
      </c>
      <c r="C260" t="s">
        <v>960</v>
      </c>
      <c r="D260">
        <v>23</v>
      </c>
      <c r="E260" t="s">
        <v>91</v>
      </c>
      <c r="F260">
        <v>10</v>
      </c>
      <c r="G260">
        <v>4</v>
      </c>
      <c r="H260">
        <v>18</v>
      </c>
      <c r="I260">
        <v>13</v>
      </c>
      <c r="J260" s="9">
        <v>0.72199999999999998</v>
      </c>
      <c r="K260">
        <v>249</v>
      </c>
      <c r="L260">
        <v>19.2</v>
      </c>
      <c r="M260">
        <v>2</v>
      </c>
      <c r="N260">
        <v>9</v>
      </c>
      <c r="O260">
        <v>56</v>
      </c>
      <c r="P260">
        <v>13.8</v>
      </c>
      <c r="Q260">
        <v>1.3</v>
      </c>
      <c r="R260">
        <v>24.9</v>
      </c>
      <c r="S260">
        <v>0</v>
      </c>
      <c r="T260" t="str">
        <f>Receiving[[#This Row],[Player]]&amp;Receiving[[#This Row],[Season]]</f>
        <v>Lil'Jordan Humphrey2021</v>
      </c>
    </row>
    <row r="261" spans="1:20">
      <c r="A261">
        <v>2021</v>
      </c>
      <c r="B261" t="s">
        <v>471</v>
      </c>
      <c r="C261" t="s">
        <v>960</v>
      </c>
      <c r="D261">
        <v>25</v>
      </c>
      <c r="E261" t="s">
        <v>91</v>
      </c>
      <c r="F261">
        <v>14</v>
      </c>
      <c r="G261">
        <v>2</v>
      </c>
      <c r="H261">
        <v>22</v>
      </c>
      <c r="I261">
        <v>13</v>
      </c>
      <c r="J261" s="9">
        <v>0.59099999999999997</v>
      </c>
      <c r="K261">
        <v>159</v>
      </c>
      <c r="L261">
        <v>12.2</v>
      </c>
      <c r="M261">
        <v>4</v>
      </c>
      <c r="N261">
        <v>12</v>
      </c>
      <c r="O261">
        <v>27</v>
      </c>
      <c r="P261">
        <v>7.2</v>
      </c>
      <c r="Q261">
        <v>0.9</v>
      </c>
      <c r="R261">
        <v>11.4</v>
      </c>
      <c r="S261">
        <v>0</v>
      </c>
      <c r="T261" t="str">
        <f>Receiving[[#This Row],[Player]]&amp;Receiving[[#This Row],[Season]]</f>
        <v>Juwan Johnson2021</v>
      </c>
    </row>
    <row r="262" spans="1:20">
      <c r="A262">
        <v>2021</v>
      </c>
      <c r="B262" t="s">
        <v>237</v>
      </c>
      <c r="C262" t="s">
        <v>957</v>
      </c>
      <c r="D262">
        <v>29</v>
      </c>
      <c r="E262" t="s">
        <v>109</v>
      </c>
      <c r="F262">
        <v>13</v>
      </c>
      <c r="G262">
        <v>0</v>
      </c>
      <c r="H262">
        <v>20</v>
      </c>
      <c r="I262">
        <v>13</v>
      </c>
      <c r="J262" s="9">
        <v>0.65</v>
      </c>
      <c r="K262">
        <v>107</v>
      </c>
      <c r="L262">
        <v>8.1999999999999993</v>
      </c>
      <c r="M262">
        <v>1</v>
      </c>
      <c r="N262">
        <v>6</v>
      </c>
      <c r="O262">
        <v>14</v>
      </c>
      <c r="P262">
        <v>5.4</v>
      </c>
      <c r="Q262">
        <v>1</v>
      </c>
      <c r="R262">
        <v>8.1999999999999993</v>
      </c>
      <c r="S262">
        <v>0</v>
      </c>
      <c r="T262" t="str">
        <f>Receiving[[#This Row],[Player]]&amp;Receiving[[#This Row],[Season]]</f>
        <v>Jerick McKinnon2021</v>
      </c>
    </row>
    <row r="263" spans="1:20">
      <c r="A263">
        <v>2021</v>
      </c>
      <c r="B263" t="s">
        <v>199</v>
      </c>
      <c r="C263" t="s">
        <v>956</v>
      </c>
      <c r="D263">
        <v>27</v>
      </c>
      <c r="E263" t="s">
        <v>109</v>
      </c>
      <c r="F263">
        <v>17</v>
      </c>
      <c r="G263">
        <v>2</v>
      </c>
      <c r="H263">
        <v>21</v>
      </c>
      <c r="I263">
        <v>13</v>
      </c>
      <c r="J263" s="9">
        <v>0.61899999999999999</v>
      </c>
      <c r="K263">
        <v>114</v>
      </c>
      <c r="L263">
        <v>8.8000000000000007</v>
      </c>
      <c r="M263">
        <v>1</v>
      </c>
      <c r="N263">
        <v>3</v>
      </c>
      <c r="O263">
        <v>28</v>
      </c>
      <c r="P263">
        <v>5.4</v>
      </c>
      <c r="Q263">
        <v>0.8</v>
      </c>
      <c r="R263">
        <v>6.7</v>
      </c>
      <c r="S263">
        <v>0</v>
      </c>
      <c r="T263" t="str">
        <f>Receiving[[#This Row],[Player]]&amp;Receiving[[#This Row],[Season]]</f>
        <v>Dare Ogunbowale2021</v>
      </c>
    </row>
    <row r="264" spans="1:20">
      <c r="A264">
        <v>2021</v>
      </c>
      <c r="B264" t="s">
        <v>173</v>
      </c>
      <c r="C264" t="s">
        <v>37</v>
      </c>
      <c r="D264">
        <v>26</v>
      </c>
      <c r="E264" t="s">
        <v>109</v>
      </c>
      <c r="F264">
        <v>16</v>
      </c>
      <c r="G264">
        <v>4</v>
      </c>
      <c r="H264">
        <v>16</v>
      </c>
      <c r="I264">
        <v>13</v>
      </c>
      <c r="J264" s="9">
        <v>0.81299999999999994</v>
      </c>
      <c r="K264">
        <v>83</v>
      </c>
      <c r="L264">
        <v>6.4</v>
      </c>
      <c r="M264">
        <v>0</v>
      </c>
      <c r="N264">
        <v>3</v>
      </c>
      <c r="O264">
        <v>19</v>
      </c>
      <c r="P264">
        <v>5.2</v>
      </c>
      <c r="Q264">
        <v>0.8</v>
      </c>
      <c r="R264">
        <v>5.2</v>
      </c>
      <c r="S264">
        <v>1</v>
      </c>
      <c r="T264" t="str">
        <f>Receiving[[#This Row],[Player]]&amp;Receiving[[#This Row],[Season]]</f>
        <v>Boston Scott2021</v>
      </c>
    </row>
    <row r="265" spans="1:20">
      <c r="A265">
        <v>2021</v>
      </c>
      <c r="B265" t="s">
        <v>192</v>
      </c>
      <c r="C265" t="s">
        <v>47</v>
      </c>
      <c r="D265">
        <v>23</v>
      </c>
      <c r="E265" t="s">
        <v>109</v>
      </c>
      <c r="F265">
        <v>12</v>
      </c>
      <c r="G265">
        <v>0</v>
      </c>
      <c r="H265">
        <v>19</v>
      </c>
      <c r="I265">
        <v>12</v>
      </c>
      <c r="J265" s="9">
        <v>0.63200000000000001</v>
      </c>
      <c r="K265">
        <v>117</v>
      </c>
      <c r="L265">
        <v>9.8000000000000007</v>
      </c>
      <c r="M265">
        <v>0</v>
      </c>
      <c r="N265">
        <v>4</v>
      </c>
      <c r="O265">
        <v>18</v>
      </c>
      <c r="P265">
        <v>6.2</v>
      </c>
      <c r="Q265">
        <v>1</v>
      </c>
      <c r="R265">
        <v>9.8000000000000007</v>
      </c>
      <c r="S265">
        <v>0</v>
      </c>
      <c r="T265" t="str">
        <f>Receiving[[#This Row],[Player]]&amp;Receiving[[#This Row],[Season]]</f>
        <v>Salvon Ahmed2021</v>
      </c>
    </row>
    <row r="266" spans="1:20">
      <c r="A266">
        <v>2021</v>
      </c>
      <c r="B266" t="s">
        <v>332</v>
      </c>
      <c r="C266" t="s">
        <v>33</v>
      </c>
      <c r="D266">
        <v>22</v>
      </c>
      <c r="E266" t="s">
        <v>91</v>
      </c>
      <c r="F266">
        <v>15</v>
      </c>
      <c r="G266">
        <v>6</v>
      </c>
      <c r="H266">
        <v>25</v>
      </c>
      <c r="I266">
        <v>12</v>
      </c>
      <c r="J266" s="9">
        <v>0.48</v>
      </c>
      <c r="K266">
        <v>165</v>
      </c>
      <c r="L266">
        <v>13.8</v>
      </c>
      <c r="M266">
        <v>0</v>
      </c>
      <c r="N266">
        <v>6</v>
      </c>
      <c r="O266">
        <v>48</v>
      </c>
      <c r="P266">
        <v>6.6</v>
      </c>
      <c r="Q266">
        <v>0.8</v>
      </c>
      <c r="R266">
        <v>11</v>
      </c>
      <c r="S266">
        <v>0</v>
      </c>
      <c r="T266" t="str">
        <f>Receiving[[#This Row],[Player]]&amp;Receiving[[#This Row],[Season]]</f>
        <v>Dyami Brown2021</v>
      </c>
    </row>
    <row r="267" spans="1:20">
      <c r="A267">
        <v>2021</v>
      </c>
      <c r="B267" t="s">
        <v>341</v>
      </c>
      <c r="C267" t="s">
        <v>25</v>
      </c>
      <c r="D267">
        <v>28</v>
      </c>
      <c r="E267" t="s">
        <v>126</v>
      </c>
      <c r="F267">
        <v>8</v>
      </c>
      <c r="G267">
        <v>3</v>
      </c>
      <c r="H267">
        <v>18</v>
      </c>
      <c r="I267">
        <v>12</v>
      </c>
      <c r="J267" s="9">
        <v>0.66700000000000004</v>
      </c>
      <c r="K267">
        <v>84</v>
      </c>
      <c r="L267">
        <v>7</v>
      </c>
      <c r="M267">
        <v>1</v>
      </c>
      <c r="N267">
        <v>6</v>
      </c>
      <c r="O267">
        <v>19</v>
      </c>
      <c r="P267">
        <v>4.7</v>
      </c>
      <c r="Q267">
        <v>1.5</v>
      </c>
      <c r="R267">
        <v>10.5</v>
      </c>
      <c r="S267">
        <v>0</v>
      </c>
      <c r="T267" t="str">
        <f>Receiving[[#This Row],[Player]]&amp;Receiving[[#This Row],[Season]]</f>
        <v>Eric Ebron2021</v>
      </c>
    </row>
    <row r="268" spans="1:20">
      <c r="A268">
        <v>2021</v>
      </c>
      <c r="B268" t="s">
        <v>472</v>
      </c>
      <c r="C268" t="s">
        <v>47</v>
      </c>
      <c r="D268">
        <v>25</v>
      </c>
      <c r="E268" t="s">
        <v>91</v>
      </c>
      <c r="F268">
        <v>13</v>
      </c>
      <c r="G268">
        <v>2</v>
      </c>
      <c r="H268">
        <v>17</v>
      </c>
      <c r="I268">
        <v>12</v>
      </c>
      <c r="J268" s="9">
        <v>0.70599999999999996</v>
      </c>
      <c r="K268">
        <v>161</v>
      </c>
      <c r="L268">
        <v>13.4</v>
      </c>
      <c r="M268">
        <v>2</v>
      </c>
      <c r="N268">
        <v>7</v>
      </c>
      <c r="O268">
        <v>52</v>
      </c>
      <c r="P268">
        <v>9.5</v>
      </c>
      <c r="Q268">
        <v>0.9</v>
      </c>
      <c r="R268">
        <v>12.4</v>
      </c>
      <c r="S268">
        <v>0</v>
      </c>
      <c r="T268" t="str">
        <f>Receiving[[#This Row],[Player]]&amp;Receiving[[#This Row],[Season]]</f>
        <v>Isaiah Ford2021</v>
      </c>
    </row>
    <row r="269" spans="1:20">
      <c r="A269">
        <v>2021</v>
      </c>
      <c r="B269" t="s">
        <v>473</v>
      </c>
      <c r="C269" t="s">
        <v>959</v>
      </c>
      <c r="D269">
        <v>24</v>
      </c>
      <c r="E269" t="s">
        <v>91</v>
      </c>
      <c r="F269">
        <v>12</v>
      </c>
      <c r="G269">
        <v>4</v>
      </c>
      <c r="H269">
        <v>22</v>
      </c>
      <c r="I269">
        <v>12</v>
      </c>
      <c r="J269" s="9">
        <v>0.54500000000000004</v>
      </c>
      <c r="K269">
        <v>184</v>
      </c>
      <c r="L269">
        <v>15.3</v>
      </c>
      <c r="M269">
        <v>0</v>
      </c>
      <c r="N269">
        <v>7</v>
      </c>
      <c r="O269">
        <v>43</v>
      </c>
      <c r="P269">
        <v>8.4</v>
      </c>
      <c r="Q269">
        <v>1</v>
      </c>
      <c r="R269">
        <v>15.3</v>
      </c>
      <c r="S269">
        <v>1</v>
      </c>
      <c r="T269" t="str">
        <f>Receiving[[#This Row],[Player]]&amp;Receiving[[#This Row],[Season]]</f>
        <v>N'Keal Harry2021</v>
      </c>
    </row>
    <row r="270" spans="1:20">
      <c r="A270">
        <v>2021</v>
      </c>
      <c r="B270" t="s">
        <v>178</v>
      </c>
      <c r="C270" t="s">
        <v>956</v>
      </c>
      <c r="D270">
        <v>31</v>
      </c>
      <c r="E270" t="s">
        <v>109</v>
      </c>
      <c r="F270">
        <v>12</v>
      </c>
      <c r="G270">
        <v>2</v>
      </c>
      <c r="H270">
        <v>21</v>
      </c>
      <c r="I270">
        <v>12</v>
      </c>
      <c r="J270" s="9">
        <v>0.57099999999999995</v>
      </c>
      <c r="K270">
        <v>65</v>
      </c>
      <c r="L270">
        <v>5.4</v>
      </c>
      <c r="M270">
        <v>0</v>
      </c>
      <c r="N270">
        <v>1</v>
      </c>
      <c r="O270">
        <v>9</v>
      </c>
      <c r="P270">
        <v>3.1</v>
      </c>
      <c r="Q270">
        <v>1</v>
      </c>
      <c r="R270">
        <v>5.4</v>
      </c>
      <c r="S270">
        <v>2</v>
      </c>
      <c r="T270" t="str">
        <f>Receiving[[#This Row],[Player]]&amp;Receiving[[#This Row],[Season]]</f>
        <v>Carlos Hyde2021</v>
      </c>
    </row>
    <row r="271" spans="1:20">
      <c r="A271">
        <v>2021</v>
      </c>
      <c r="B271" t="s">
        <v>244</v>
      </c>
      <c r="C271" t="s">
        <v>958</v>
      </c>
      <c r="D271">
        <v>28</v>
      </c>
      <c r="E271" t="s">
        <v>109</v>
      </c>
      <c r="F271">
        <v>10</v>
      </c>
      <c r="G271">
        <v>0</v>
      </c>
      <c r="H271">
        <v>14</v>
      </c>
      <c r="I271">
        <v>12</v>
      </c>
      <c r="J271" s="9">
        <v>0.85699999999999998</v>
      </c>
      <c r="K271">
        <v>72</v>
      </c>
      <c r="L271">
        <v>6</v>
      </c>
      <c r="M271">
        <v>0</v>
      </c>
      <c r="N271">
        <v>4</v>
      </c>
      <c r="O271">
        <v>19</v>
      </c>
      <c r="P271">
        <v>5.0999999999999996</v>
      </c>
      <c r="Q271">
        <v>1.2</v>
      </c>
      <c r="R271">
        <v>7.2</v>
      </c>
      <c r="S271">
        <v>0</v>
      </c>
      <c r="T271" t="str">
        <f>Receiving[[#This Row],[Player]]&amp;Receiving[[#This Row],[Season]]</f>
        <v>Jalen Richard2021</v>
      </c>
    </row>
    <row r="272" spans="1:20">
      <c r="A272">
        <v>2021</v>
      </c>
      <c r="B272" t="s">
        <v>474</v>
      </c>
      <c r="C272" t="s">
        <v>47</v>
      </c>
      <c r="D272">
        <v>27</v>
      </c>
      <c r="E272" t="s">
        <v>126</v>
      </c>
      <c r="F272">
        <v>12</v>
      </c>
      <c r="G272">
        <v>7</v>
      </c>
      <c r="H272">
        <v>16</v>
      </c>
      <c r="I272">
        <v>12</v>
      </c>
      <c r="J272" s="9">
        <v>0.75</v>
      </c>
      <c r="K272">
        <v>110</v>
      </c>
      <c r="L272">
        <v>9.1999999999999993</v>
      </c>
      <c r="M272">
        <v>0</v>
      </c>
      <c r="N272">
        <v>5</v>
      </c>
      <c r="O272">
        <v>21</v>
      </c>
      <c r="P272">
        <v>6.9</v>
      </c>
      <c r="Q272">
        <v>1</v>
      </c>
      <c r="R272">
        <v>9.1999999999999993</v>
      </c>
      <c r="S272">
        <v>0</v>
      </c>
      <c r="T272" t="str">
        <f>Receiving[[#This Row],[Player]]&amp;Receiving[[#This Row],[Season]]</f>
        <v>Adam Shaheen2021</v>
      </c>
    </row>
    <row r="273" spans="1:20">
      <c r="A273">
        <v>2021</v>
      </c>
      <c r="B273" t="s">
        <v>475</v>
      </c>
      <c r="C273" t="s">
        <v>13</v>
      </c>
      <c r="D273">
        <v>25</v>
      </c>
      <c r="E273" t="s">
        <v>91</v>
      </c>
      <c r="F273">
        <v>14</v>
      </c>
      <c r="G273">
        <v>0</v>
      </c>
      <c r="H273">
        <v>16</v>
      </c>
      <c r="I273">
        <v>12</v>
      </c>
      <c r="J273" s="9">
        <v>0.75</v>
      </c>
      <c r="K273">
        <v>149</v>
      </c>
      <c r="L273">
        <v>12.4</v>
      </c>
      <c r="M273">
        <v>3</v>
      </c>
      <c r="N273">
        <v>8</v>
      </c>
      <c r="O273">
        <v>61</v>
      </c>
      <c r="P273">
        <v>9.3000000000000007</v>
      </c>
      <c r="Q273">
        <v>0.9</v>
      </c>
      <c r="R273">
        <v>10.6</v>
      </c>
      <c r="S273">
        <v>0</v>
      </c>
      <c r="T273" t="str">
        <f>Receiving[[#This Row],[Player]]&amp;Receiving[[#This Row],[Season]]</f>
        <v>Malik Turner2021</v>
      </c>
    </row>
    <row r="274" spans="1:20">
      <c r="A274">
        <v>2021</v>
      </c>
      <c r="B274" t="s">
        <v>242</v>
      </c>
      <c r="C274" t="s">
        <v>959</v>
      </c>
      <c r="D274">
        <v>29</v>
      </c>
      <c r="E274" t="s">
        <v>109</v>
      </c>
      <c r="F274">
        <v>3</v>
      </c>
      <c r="G274">
        <v>0</v>
      </c>
      <c r="H274">
        <v>14</v>
      </c>
      <c r="I274">
        <v>12</v>
      </c>
      <c r="J274" s="9">
        <v>0.85699999999999998</v>
      </c>
      <c r="K274">
        <v>94</v>
      </c>
      <c r="L274">
        <v>7.8</v>
      </c>
      <c r="M274">
        <v>0</v>
      </c>
      <c r="N274">
        <v>5</v>
      </c>
      <c r="O274">
        <v>28</v>
      </c>
      <c r="P274">
        <v>6.7</v>
      </c>
      <c r="Q274">
        <v>4</v>
      </c>
      <c r="R274">
        <v>31.3</v>
      </c>
      <c r="S274">
        <v>0</v>
      </c>
      <c r="T274" t="str">
        <f>Receiving[[#This Row],[Player]]&amp;Receiving[[#This Row],[Season]]</f>
        <v>James White2021</v>
      </c>
    </row>
    <row r="275" spans="1:20">
      <c r="A275">
        <v>2021</v>
      </c>
      <c r="B275" t="s">
        <v>476</v>
      </c>
      <c r="C275" t="s">
        <v>35</v>
      </c>
      <c r="D275">
        <v>23</v>
      </c>
      <c r="E275" t="s">
        <v>126</v>
      </c>
      <c r="F275">
        <v>10</v>
      </c>
      <c r="G275">
        <v>5</v>
      </c>
      <c r="H275">
        <v>17</v>
      </c>
      <c r="I275">
        <v>12</v>
      </c>
      <c r="J275" s="9">
        <v>0.70599999999999996</v>
      </c>
      <c r="K275">
        <v>117</v>
      </c>
      <c r="L275">
        <v>9.8000000000000007</v>
      </c>
      <c r="M275">
        <v>2</v>
      </c>
      <c r="N275">
        <v>6</v>
      </c>
      <c r="O275">
        <v>36</v>
      </c>
      <c r="P275">
        <v>6.9</v>
      </c>
      <c r="Q275">
        <v>1.2</v>
      </c>
      <c r="R275">
        <v>11.7</v>
      </c>
      <c r="S275">
        <v>0</v>
      </c>
      <c r="T275" t="str">
        <f>Receiving[[#This Row],[Player]]&amp;Receiving[[#This Row],[Season]]</f>
        <v>Brock Wright2021</v>
      </c>
    </row>
    <row r="276" spans="1:20">
      <c r="A276">
        <v>2021</v>
      </c>
      <c r="B276" t="s">
        <v>175</v>
      </c>
      <c r="C276" t="s">
        <v>53</v>
      </c>
      <c r="D276">
        <v>28</v>
      </c>
      <c r="E276" t="s">
        <v>109</v>
      </c>
      <c r="F276">
        <v>11</v>
      </c>
      <c r="G276">
        <v>5</v>
      </c>
      <c r="H276">
        <v>16</v>
      </c>
      <c r="I276">
        <v>11</v>
      </c>
      <c r="J276" s="9">
        <v>0.68799999999999994</v>
      </c>
      <c r="K276">
        <v>49</v>
      </c>
      <c r="L276">
        <v>4.5</v>
      </c>
      <c r="M276">
        <v>0</v>
      </c>
      <c r="N276">
        <v>2</v>
      </c>
      <c r="O276">
        <v>11</v>
      </c>
      <c r="P276">
        <v>3.1</v>
      </c>
      <c r="Q276">
        <v>1</v>
      </c>
      <c r="R276">
        <v>4.5</v>
      </c>
      <c r="S276">
        <v>0</v>
      </c>
      <c r="T276" t="str">
        <f>Receiving[[#This Row],[Player]]&amp;Receiving[[#This Row],[Season]]</f>
        <v>Tevin Coleman2021</v>
      </c>
    </row>
    <row r="277" spans="1:20">
      <c r="A277">
        <v>2021</v>
      </c>
      <c r="B277" t="s">
        <v>477</v>
      </c>
      <c r="C277" t="s">
        <v>31</v>
      </c>
      <c r="D277">
        <v>23</v>
      </c>
      <c r="E277" t="s">
        <v>126</v>
      </c>
      <c r="F277">
        <v>17</v>
      </c>
      <c r="G277">
        <v>0</v>
      </c>
      <c r="H277">
        <v>15</v>
      </c>
      <c r="I277">
        <v>11</v>
      </c>
      <c r="J277" s="9">
        <v>0.73299999999999998</v>
      </c>
      <c r="K277">
        <v>106</v>
      </c>
      <c r="L277">
        <v>9.6</v>
      </c>
      <c r="M277">
        <v>0</v>
      </c>
      <c r="N277">
        <v>4</v>
      </c>
      <c r="O277">
        <v>27</v>
      </c>
      <c r="P277">
        <v>7.1</v>
      </c>
      <c r="Q277">
        <v>0.6</v>
      </c>
      <c r="R277">
        <v>6.2</v>
      </c>
      <c r="S277">
        <v>0</v>
      </c>
      <c r="T277" t="str">
        <f>Receiving[[#This Row],[Player]]&amp;Receiving[[#This Row],[Season]]</f>
        <v>Kylen Granson2021</v>
      </c>
    </row>
    <row r="278" spans="1:20">
      <c r="A278">
        <v>2021</v>
      </c>
      <c r="B278" t="s">
        <v>858</v>
      </c>
      <c r="C278" t="s">
        <v>71</v>
      </c>
      <c r="D278">
        <v>29</v>
      </c>
      <c r="E278" t="s">
        <v>91</v>
      </c>
      <c r="F278">
        <v>15</v>
      </c>
      <c r="G278">
        <v>0</v>
      </c>
      <c r="H278">
        <v>17</v>
      </c>
      <c r="I278">
        <v>11</v>
      </c>
      <c r="J278" s="9">
        <v>0.64700000000000002</v>
      </c>
      <c r="K278">
        <v>132</v>
      </c>
      <c r="L278">
        <v>12</v>
      </c>
      <c r="M278">
        <v>2</v>
      </c>
      <c r="N278">
        <v>7</v>
      </c>
      <c r="O278">
        <v>46</v>
      </c>
      <c r="P278">
        <v>7.8</v>
      </c>
      <c r="Q278">
        <v>0.7</v>
      </c>
      <c r="R278">
        <v>8.8000000000000007</v>
      </c>
      <c r="S278">
        <v>3</v>
      </c>
      <c r="T278" t="str">
        <f>Receiving[[#This Row],[Player]]&amp;Receiving[[#This Row],[Season]]</f>
        <v>Jakeem Grant2021</v>
      </c>
    </row>
    <row r="279" spans="1:20">
      <c r="A279">
        <v>2021</v>
      </c>
      <c r="B279" t="s">
        <v>478</v>
      </c>
      <c r="C279" t="s">
        <v>13</v>
      </c>
      <c r="D279">
        <v>27</v>
      </c>
      <c r="E279" t="s">
        <v>126</v>
      </c>
      <c r="F279">
        <v>8</v>
      </c>
      <c r="G279">
        <v>5</v>
      </c>
      <c r="H279">
        <v>17</v>
      </c>
      <c r="I279">
        <v>11</v>
      </c>
      <c r="J279" s="9">
        <v>0.64700000000000002</v>
      </c>
      <c r="K279">
        <v>96</v>
      </c>
      <c r="L279">
        <v>8.6999999999999993</v>
      </c>
      <c r="M279">
        <v>2</v>
      </c>
      <c r="N279">
        <v>5</v>
      </c>
      <c r="O279">
        <v>20</v>
      </c>
      <c r="P279">
        <v>5.6</v>
      </c>
      <c r="Q279">
        <v>1.4</v>
      </c>
      <c r="R279">
        <v>12</v>
      </c>
      <c r="S279">
        <v>0</v>
      </c>
      <c r="T279" t="str">
        <f>Receiving[[#This Row],[Player]]&amp;Receiving[[#This Row],[Season]]</f>
        <v>Blake Jarwin2021</v>
      </c>
    </row>
    <row r="280" spans="1:20">
      <c r="A280">
        <v>2021</v>
      </c>
      <c r="B280" t="s">
        <v>479</v>
      </c>
      <c r="C280" t="s">
        <v>51</v>
      </c>
      <c r="D280">
        <v>24</v>
      </c>
      <c r="E280" t="s">
        <v>91</v>
      </c>
      <c r="F280">
        <v>12</v>
      </c>
      <c r="G280">
        <v>1</v>
      </c>
      <c r="H280">
        <v>21</v>
      </c>
      <c r="I280">
        <v>11</v>
      </c>
      <c r="J280" s="9">
        <v>0.52400000000000002</v>
      </c>
      <c r="K280">
        <v>105</v>
      </c>
      <c r="L280">
        <v>9.5</v>
      </c>
      <c r="M280">
        <v>0</v>
      </c>
      <c r="N280">
        <v>6</v>
      </c>
      <c r="O280">
        <v>16</v>
      </c>
      <c r="P280">
        <v>5</v>
      </c>
      <c r="Q280">
        <v>0.9</v>
      </c>
      <c r="R280">
        <v>8.8000000000000007</v>
      </c>
      <c r="S280">
        <v>0</v>
      </c>
      <c r="T280" t="str">
        <f>Receiving[[#This Row],[Player]]&amp;Receiving[[#This Row],[Season]]</f>
        <v>Collin Johnson2021</v>
      </c>
    </row>
    <row r="281" spans="1:20">
      <c r="A281">
        <v>2021</v>
      </c>
      <c r="B281" t="s">
        <v>361</v>
      </c>
      <c r="C281" t="s">
        <v>608</v>
      </c>
      <c r="D281">
        <v>28</v>
      </c>
      <c r="E281" t="s">
        <v>91</v>
      </c>
      <c r="F281">
        <v>6</v>
      </c>
      <c r="G281">
        <v>0</v>
      </c>
      <c r="H281">
        <v>18</v>
      </c>
      <c r="I281">
        <v>11</v>
      </c>
      <c r="J281" s="9">
        <v>0.61099999999999999</v>
      </c>
      <c r="K281">
        <v>167</v>
      </c>
      <c r="L281">
        <v>15.2</v>
      </c>
      <c r="M281">
        <v>1</v>
      </c>
      <c r="N281">
        <v>5</v>
      </c>
      <c r="O281">
        <v>58</v>
      </c>
      <c r="P281">
        <v>9.3000000000000007</v>
      </c>
      <c r="Q281">
        <v>1.8</v>
      </c>
      <c r="R281">
        <v>27.8</v>
      </c>
      <c r="S281">
        <v>0</v>
      </c>
      <c r="T281" t="str">
        <f>Receiving[[#This Row],[Player]]&amp;Receiving[[#This Row],[Season]]</f>
        <v>Breshad Perriman2021</v>
      </c>
    </row>
    <row r="282" spans="1:20">
      <c r="A282">
        <v>2021</v>
      </c>
      <c r="B282" t="s">
        <v>365</v>
      </c>
      <c r="C282" t="s">
        <v>51</v>
      </c>
      <c r="D282">
        <v>26</v>
      </c>
      <c r="E282" t="s">
        <v>91</v>
      </c>
      <c r="F282">
        <v>10</v>
      </c>
      <c r="G282">
        <v>1</v>
      </c>
      <c r="H282">
        <v>20</v>
      </c>
      <c r="I282">
        <v>11</v>
      </c>
      <c r="J282" s="9">
        <v>0.55000000000000004</v>
      </c>
      <c r="K282">
        <v>224</v>
      </c>
      <c r="L282">
        <v>20.399999999999999</v>
      </c>
      <c r="M282">
        <v>1</v>
      </c>
      <c r="N282">
        <v>8</v>
      </c>
      <c r="O282">
        <v>51</v>
      </c>
      <c r="P282">
        <v>11.2</v>
      </c>
      <c r="Q282">
        <v>1.1000000000000001</v>
      </c>
      <c r="R282">
        <v>22.4</v>
      </c>
      <c r="S282">
        <v>1</v>
      </c>
      <c r="T282" t="str">
        <f>Receiving[[#This Row],[Player]]&amp;Receiving[[#This Row],[Season]]</f>
        <v>John Ross2021</v>
      </c>
    </row>
    <row r="283" spans="1:20">
      <c r="A283">
        <v>2021</v>
      </c>
      <c r="B283" t="s">
        <v>480</v>
      </c>
      <c r="C283" t="s">
        <v>11</v>
      </c>
      <c r="D283">
        <v>25</v>
      </c>
      <c r="E283" t="s">
        <v>126</v>
      </c>
      <c r="F283">
        <v>17</v>
      </c>
      <c r="G283">
        <v>8</v>
      </c>
      <c r="H283">
        <v>15</v>
      </c>
      <c r="I283">
        <v>11</v>
      </c>
      <c r="J283" s="9">
        <v>0.73299999999999998</v>
      </c>
      <c r="K283">
        <v>81</v>
      </c>
      <c r="L283">
        <v>7.4</v>
      </c>
      <c r="M283">
        <v>0</v>
      </c>
      <c r="N283">
        <v>3</v>
      </c>
      <c r="O283">
        <v>19</v>
      </c>
      <c r="P283">
        <v>5.4</v>
      </c>
      <c r="Q283">
        <v>0.6</v>
      </c>
      <c r="R283">
        <v>4.8</v>
      </c>
      <c r="S283">
        <v>0</v>
      </c>
      <c r="T283" t="str">
        <f>Receiving[[#This Row],[Player]]&amp;Receiving[[#This Row],[Season]]</f>
        <v>Drew Sample2021</v>
      </c>
    </row>
    <row r="284" spans="1:20">
      <c r="A284">
        <v>2021</v>
      </c>
      <c r="B284" t="s">
        <v>481</v>
      </c>
      <c r="C284" t="s">
        <v>6</v>
      </c>
      <c r="D284">
        <v>24</v>
      </c>
      <c r="E284" t="s">
        <v>91</v>
      </c>
      <c r="F284">
        <v>14</v>
      </c>
      <c r="G284">
        <v>1</v>
      </c>
      <c r="H284">
        <v>20</v>
      </c>
      <c r="I284">
        <v>11</v>
      </c>
      <c r="J284" s="9">
        <v>0.55000000000000004</v>
      </c>
      <c r="K284">
        <v>133</v>
      </c>
      <c r="L284">
        <v>12.1</v>
      </c>
      <c r="M284">
        <v>0</v>
      </c>
      <c r="N284">
        <v>7</v>
      </c>
      <c r="O284">
        <v>35</v>
      </c>
      <c r="P284">
        <v>6.7</v>
      </c>
      <c r="Q284">
        <v>0.8</v>
      </c>
      <c r="R284">
        <v>9.5</v>
      </c>
      <c r="S284">
        <v>0</v>
      </c>
      <c r="T284" t="str">
        <f>Receiving[[#This Row],[Player]]&amp;Receiving[[#This Row],[Season]]</f>
        <v>Ben Skowronek2021</v>
      </c>
    </row>
    <row r="285" spans="1:20">
      <c r="A285">
        <v>2021</v>
      </c>
      <c r="B285" t="s">
        <v>189</v>
      </c>
      <c r="C285" t="s">
        <v>958</v>
      </c>
      <c r="D285">
        <v>27</v>
      </c>
      <c r="E285" t="s">
        <v>109</v>
      </c>
      <c r="F285">
        <v>10</v>
      </c>
      <c r="G285">
        <v>1</v>
      </c>
      <c r="H285">
        <v>13</v>
      </c>
      <c r="I285">
        <v>10</v>
      </c>
      <c r="J285" s="9">
        <v>0.76900000000000002</v>
      </c>
      <c r="K285">
        <v>67</v>
      </c>
      <c r="L285">
        <v>6.7</v>
      </c>
      <c r="M285">
        <v>0</v>
      </c>
      <c r="N285">
        <v>3</v>
      </c>
      <c r="O285">
        <v>23</v>
      </c>
      <c r="P285">
        <v>5.2</v>
      </c>
      <c r="Q285">
        <v>1</v>
      </c>
      <c r="R285">
        <v>6.7</v>
      </c>
      <c r="S285">
        <v>2</v>
      </c>
      <c r="T285" t="str">
        <f>Receiving[[#This Row],[Player]]&amp;Receiving[[#This Row],[Season]]</f>
        <v>Peyton Barber2021</v>
      </c>
    </row>
    <row r="286" spans="1:20">
      <c r="A286">
        <v>2021</v>
      </c>
      <c r="B286" t="s">
        <v>482</v>
      </c>
      <c r="C286" t="s">
        <v>35</v>
      </c>
      <c r="D286">
        <v>24</v>
      </c>
      <c r="E286" t="s">
        <v>91</v>
      </c>
      <c r="F286">
        <v>8</v>
      </c>
      <c r="G286">
        <v>2</v>
      </c>
      <c r="H286">
        <v>22</v>
      </c>
      <c r="I286">
        <v>10</v>
      </c>
      <c r="J286" s="9">
        <v>0.45500000000000002</v>
      </c>
      <c r="K286">
        <v>103</v>
      </c>
      <c r="L286">
        <v>10.3</v>
      </c>
      <c r="M286">
        <v>0</v>
      </c>
      <c r="N286">
        <v>4</v>
      </c>
      <c r="O286">
        <v>24</v>
      </c>
      <c r="P286">
        <v>4.7</v>
      </c>
      <c r="Q286">
        <v>1.3</v>
      </c>
      <c r="R286">
        <v>12.9</v>
      </c>
      <c r="S286">
        <v>0</v>
      </c>
      <c r="T286" t="str">
        <f>Receiving[[#This Row],[Player]]&amp;Receiving[[#This Row],[Season]]</f>
        <v>Trinity Benson2021</v>
      </c>
    </row>
    <row r="287" spans="1:20">
      <c r="A287">
        <v>2021</v>
      </c>
      <c r="B287" t="s">
        <v>483</v>
      </c>
      <c r="C287" t="s">
        <v>31</v>
      </c>
      <c r="D287">
        <v>24</v>
      </c>
      <c r="E287" t="s">
        <v>91</v>
      </c>
      <c r="F287">
        <v>6</v>
      </c>
      <c r="G287">
        <v>3</v>
      </c>
      <c r="H287">
        <v>20</v>
      </c>
      <c r="I287">
        <v>10</v>
      </c>
      <c r="J287" s="9">
        <v>0.5</v>
      </c>
      <c r="K287">
        <v>162</v>
      </c>
      <c r="L287">
        <v>16.2</v>
      </c>
      <c r="M287">
        <v>1</v>
      </c>
      <c r="N287">
        <v>7</v>
      </c>
      <c r="O287">
        <v>51</v>
      </c>
      <c r="P287">
        <v>8.1</v>
      </c>
      <c r="Q287">
        <v>1.7</v>
      </c>
      <c r="R287">
        <v>27</v>
      </c>
      <c r="S287">
        <v>0</v>
      </c>
      <c r="T287" t="str">
        <f>Receiving[[#This Row],[Player]]&amp;Receiving[[#This Row],[Season]]</f>
        <v>Parris Campbell2021</v>
      </c>
    </row>
    <row r="288" spans="1:20">
      <c r="A288">
        <v>2021</v>
      </c>
      <c r="B288" t="s">
        <v>276</v>
      </c>
      <c r="C288" t="s">
        <v>38</v>
      </c>
      <c r="D288">
        <v>24</v>
      </c>
      <c r="E288" t="s">
        <v>91</v>
      </c>
      <c r="F288">
        <v>10</v>
      </c>
      <c r="G288">
        <v>0</v>
      </c>
      <c r="H288">
        <v>20</v>
      </c>
      <c r="I288">
        <v>10</v>
      </c>
      <c r="J288" s="9">
        <v>0.5</v>
      </c>
      <c r="K288">
        <v>64</v>
      </c>
      <c r="L288">
        <v>6.4</v>
      </c>
      <c r="M288">
        <v>1</v>
      </c>
      <c r="N288">
        <v>4</v>
      </c>
      <c r="O288">
        <v>17</v>
      </c>
      <c r="P288">
        <v>3.2</v>
      </c>
      <c r="Q288">
        <v>1</v>
      </c>
      <c r="R288">
        <v>6.4</v>
      </c>
      <c r="S288">
        <v>0</v>
      </c>
      <c r="T288" t="str">
        <f>Receiving[[#This Row],[Player]]&amp;Receiving[[#This Row],[Season]]</f>
        <v>D'Wayne Eskridge2021</v>
      </c>
    </row>
    <row r="289" spans="1:20">
      <c r="A289">
        <v>2021</v>
      </c>
      <c r="B289" t="s">
        <v>186</v>
      </c>
      <c r="C289" t="s">
        <v>71</v>
      </c>
      <c r="D289">
        <v>25</v>
      </c>
      <c r="E289" t="s">
        <v>109</v>
      </c>
      <c r="F289">
        <v>15</v>
      </c>
      <c r="G289">
        <v>0</v>
      </c>
      <c r="H289">
        <v>16</v>
      </c>
      <c r="I289">
        <v>10</v>
      </c>
      <c r="J289" s="9">
        <v>0.625</v>
      </c>
      <c r="K289">
        <v>77</v>
      </c>
      <c r="L289">
        <v>7.7</v>
      </c>
      <c r="M289">
        <v>0</v>
      </c>
      <c r="N289">
        <v>4</v>
      </c>
      <c r="O289">
        <v>12</v>
      </c>
      <c r="P289">
        <v>4.8</v>
      </c>
      <c r="Q289">
        <v>0.7</v>
      </c>
      <c r="R289">
        <v>5.0999999999999996</v>
      </c>
      <c r="S289">
        <v>0</v>
      </c>
      <c r="T289" t="str">
        <f>Receiving[[#This Row],[Player]]&amp;Receiving[[#This Row],[Season]]</f>
        <v>Royce Freeman2021</v>
      </c>
    </row>
    <row r="290" spans="1:20">
      <c r="A290">
        <v>2021</v>
      </c>
      <c r="B290" t="s">
        <v>346</v>
      </c>
      <c r="C290" t="s">
        <v>608</v>
      </c>
      <c r="D290">
        <v>28</v>
      </c>
      <c r="E290" t="s">
        <v>91</v>
      </c>
      <c r="F290">
        <v>5</v>
      </c>
      <c r="G290">
        <v>3</v>
      </c>
      <c r="H290">
        <v>12</v>
      </c>
      <c r="I290">
        <v>10</v>
      </c>
      <c r="J290" s="9">
        <v>0.83299999999999996</v>
      </c>
      <c r="K290">
        <v>212</v>
      </c>
      <c r="L290">
        <v>21.2</v>
      </c>
      <c r="M290">
        <v>2</v>
      </c>
      <c r="N290">
        <v>8</v>
      </c>
      <c r="O290">
        <v>62</v>
      </c>
      <c r="P290">
        <v>17.7</v>
      </c>
      <c r="Q290">
        <v>2</v>
      </c>
      <c r="R290">
        <v>42.4</v>
      </c>
      <c r="S290">
        <v>0</v>
      </c>
      <c r="T290" t="str">
        <f>Receiving[[#This Row],[Player]]&amp;Receiving[[#This Row],[Season]]</f>
        <v>Cyril Grayson2021</v>
      </c>
    </row>
    <row r="291" spans="1:20">
      <c r="A291">
        <v>2021</v>
      </c>
      <c r="B291" t="s">
        <v>168</v>
      </c>
      <c r="C291" t="s">
        <v>608</v>
      </c>
      <c r="D291">
        <v>24</v>
      </c>
      <c r="E291" t="s">
        <v>109</v>
      </c>
      <c r="F291">
        <v>16</v>
      </c>
      <c r="G291">
        <v>3</v>
      </c>
      <c r="H291">
        <v>13</v>
      </c>
      <c r="I291">
        <v>10</v>
      </c>
      <c r="J291" s="9">
        <v>0.76900000000000002</v>
      </c>
      <c r="K291">
        <v>64</v>
      </c>
      <c r="L291">
        <v>6.4</v>
      </c>
      <c r="M291">
        <v>0</v>
      </c>
      <c r="N291">
        <v>2</v>
      </c>
      <c r="O291">
        <v>15</v>
      </c>
      <c r="P291">
        <v>4.9000000000000004</v>
      </c>
      <c r="Q291">
        <v>0.6</v>
      </c>
      <c r="R291">
        <v>4</v>
      </c>
      <c r="S291">
        <v>2</v>
      </c>
      <c r="T291" t="str">
        <f>Receiving[[#This Row],[Player]]&amp;Receiving[[#This Row],[Season]]</f>
        <v>Ronald Jones II2021</v>
      </c>
    </row>
    <row r="292" spans="1:20">
      <c r="A292">
        <v>2021</v>
      </c>
      <c r="B292" t="s">
        <v>163</v>
      </c>
      <c r="C292" t="s">
        <v>43</v>
      </c>
      <c r="D292">
        <v>31</v>
      </c>
      <c r="E292" t="s">
        <v>109</v>
      </c>
      <c r="F292">
        <v>14</v>
      </c>
      <c r="G292">
        <v>6</v>
      </c>
      <c r="H292">
        <v>13</v>
      </c>
      <c r="I292">
        <v>10</v>
      </c>
      <c r="J292" s="9">
        <v>0.76900000000000002</v>
      </c>
      <c r="K292">
        <v>75</v>
      </c>
      <c r="L292">
        <v>7.5</v>
      </c>
      <c r="M292">
        <v>0</v>
      </c>
      <c r="N292">
        <v>2</v>
      </c>
      <c r="O292">
        <v>18</v>
      </c>
      <c r="P292">
        <v>5.8</v>
      </c>
      <c r="Q292">
        <v>0.7</v>
      </c>
      <c r="R292">
        <v>5.4</v>
      </c>
      <c r="S292">
        <v>0</v>
      </c>
      <c r="T292" t="str">
        <f>Receiving[[#This Row],[Player]]&amp;Receiving[[#This Row],[Season]]</f>
        <v>Latavius Murray2021</v>
      </c>
    </row>
    <row r="293" spans="1:20">
      <c r="A293">
        <v>2021</v>
      </c>
      <c r="B293" t="s">
        <v>182</v>
      </c>
      <c r="C293" t="s">
        <v>33</v>
      </c>
      <c r="D293">
        <v>22</v>
      </c>
      <c r="E293" t="s">
        <v>109</v>
      </c>
      <c r="F293">
        <v>17</v>
      </c>
      <c r="G293">
        <v>1</v>
      </c>
      <c r="H293">
        <v>11</v>
      </c>
      <c r="I293">
        <v>10</v>
      </c>
      <c r="J293" s="9">
        <v>0.90900000000000003</v>
      </c>
      <c r="K293">
        <v>73</v>
      </c>
      <c r="L293">
        <v>7.3</v>
      </c>
      <c r="M293">
        <v>0</v>
      </c>
      <c r="N293">
        <v>5</v>
      </c>
      <c r="O293">
        <v>12</v>
      </c>
      <c r="P293">
        <v>6.6</v>
      </c>
      <c r="Q293">
        <v>0.6</v>
      </c>
      <c r="R293">
        <v>4.3</v>
      </c>
      <c r="S293">
        <v>1</v>
      </c>
      <c r="T293" t="str">
        <f>Receiving[[#This Row],[Player]]&amp;Receiving[[#This Row],[Season]]</f>
        <v>Jaret Patterson2021</v>
      </c>
    </row>
    <row r="294" spans="1:20">
      <c r="A294">
        <v>2021</v>
      </c>
      <c r="B294" t="s">
        <v>105</v>
      </c>
      <c r="C294" t="s">
        <v>51</v>
      </c>
      <c r="D294">
        <v>26</v>
      </c>
      <c r="E294" t="s">
        <v>91</v>
      </c>
      <c r="F294">
        <v>3</v>
      </c>
      <c r="G294">
        <v>0</v>
      </c>
      <c r="H294">
        <v>16</v>
      </c>
      <c r="I294">
        <v>10</v>
      </c>
      <c r="J294" s="9">
        <v>0.625</v>
      </c>
      <c r="K294">
        <v>87</v>
      </c>
      <c r="L294">
        <v>8.6999999999999993</v>
      </c>
      <c r="M294">
        <v>1</v>
      </c>
      <c r="N294">
        <v>5</v>
      </c>
      <c r="O294">
        <v>27</v>
      </c>
      <c r="P294">
        <v>5.4</v>
      </c>
      <c r="Q294">
        <v>3.3</v>
      </c>
      <c r="R294">
        <v>29</v>
      </c>
      <c r="S294">
        <v>1</v>
      </c>
      <c r="T294" t="str">
        <f>Receiving[[#This Row],[Player]]&amp;Receiving[[#This Row],[Season]]</f>
        <v>Dante Pettis2021</v>
      </c>
    </row>
    <row r="295" spans="1:20">
      <c r="A295">
        <v>2021</v>
      </c>
      <c r="B295" t="s">
        <v>260</v>
      </c>
      <c r="C295" t="s">
        <v>42</v>
      </c>
      <c r="D295">
        <v>21</v>
      </c>
      <c r="E295" t="s">
        <v>91</v>
      </c>
      <c r="F295">
        <v>14</v>
      </c>
      <c r="G295">
        <v>2</v>
      </c>
      <c r="H295">
        <v>23</v>
      </c>
      <c r="I295">
        <v>10</v>
      </c>
      <c r="J295" s="9">
        <v>0.435</v>
      </c>
      <c r="K295">
        <v>135</v>
      </c>
      <c r="L295">
        <v>13.5</v>
      </c>
      <c r="M295">
        <v>1</v>
      </c>
      <c r="N295">
        <v>6</v>
      </c>
      <c r="O295">
        <v>44</v>
      </c>
      <c r="P295">
        <v>5.9</v>
      </c>
      <c r="Q295">
        <v>0.7</v>
      </c>
      <c r="R295">
        <v>9.6</v>
      </c>
      <c r="S295">
        <v>0</v>
      </c>
      <c r="T295" t="str">
        <f>Receiving[[#This Row],[Player]]&amp;Receiving[[#This Row],[Season]]</f>
        <v>Anthony Schwartz2021</v>
      </c>
    </row>
    <row r="296" spans="1:20">
      <c r="A296">
        <v>2021</v>
      </c>
      <c r="B296" t="s">
        <v>484</v>
      </c>
      <c r="C296" t="s">
        <v>16</v>
      </c>
      <c r="D296">
        <v>28</v>
      </c>
      <c r="E296" t="s">
        <v>91</v>
      </c>
      <c r="F296">
        <v>15</v>
      </c>
      <c r="G296">
        <v>0</v>
      </c>
      <c r="H296">
        <v>15</v>
      </c>
      <c r="I296">
        <v>10</v>
      </c>
      <c r="J296" s="9">
        <v>0.66700000000000004</v>
      </c>
      <c r="K296">
        <v>68</v>
      </c>
      <c r="L296">
        <v>6.8</v>
      </c>
      <c r="M296">
        <v>0</v>
      </c>
      <c r="N296">
        <v>3</v>
      </c>
      <c r="O296">
        <v>17</v>
      </c>
      <c r="P296">
        <v>4.5</v>
      </c>
      <c r="Q296">
        <v>0.7</v>
      </c>
      <c r="R296">
        <v>4.5</v>
      </c>
      <c r="S296">
        <v>2</v>
      </c>
      <c r="T296" t="str">
        <f>Receiving[[#This Row],[Player]]&amp;Receiving[[#This Row],[Season]]</f>
        <v>Dede Westbrook2021</v>
      </c>
    </row>
    <row r="297" spans="1:20">
      <c r="A297">
        <v>2021</v>
      </c>
      <c r="B297" t="s">
        <v>274</v>
      </c>
      <c r="C297" t="s">
        <v>957</v>
      </c>
      <c r="D297">
        <v>30</v>
      </c>
      <c r="E297" t="s">
        <v>126</v>
      </c>
      <c r="F297">
        <v>16</v>
      </c>
      <c r="G297">
        <v>5</v>
      </c>
      <c r="H297">
        <v>13</v>
      </c>
      <c r="I297">
        <v>9</v>
      </c>
      <c r="J297" s="9">
        <v>0.69199999999999995</v>
      </c>
      <c r="K297">
        <v>87</v>
      </c>
      <c r="L297">
        <v>9.6999999999999993</v>
      </c>
      <c r="M297">
        <v>0</v>
      </c>
      <c r="N297">
        <v>4</v>
      </c>
      <c r="O297">
        <v>24</v>
      </c>
      <c r="P297">
        <v>6.7</v>
      </c>
      <c r="Q297">
        <v>0.6</v>
      </c>
      <c r="R297">
        <v>5.4</v>
      </c>
      <c r="S297">
        <v>0</v>
      </c>
      <c r="T297" t="str">
        <f>Receiving[[#This Row],[Player]]&amp;Receiving[[#This Row],[Season]]</f>
        <v>Blake Bell2021</v>
      </c>
    </row>
    <row r="298" spans="1:20">
      <c r="A298">
        <v>2021</v>
      </c>
      <c r="B298" t="s">
        <v>166</v>
      </c>
      <c r="C298" t="s">
        <v>38</v>
      </c>
      <c r="D298">
        <v>27</v>
      </c>
      <c r="E298" t="s">
        <v>109</v>
      </c>
      <c r="F298">
        <v>11</v>
      </c>
      <c r="G298">
        <v>6</v>
      </c>
      <c r="H298">
        <v>10</v>
      </c>
      <c r="I298">
        <v>9</v>
      </c>
      <c r="J298" s="9">
        <v>0.9</v>
      </c>
      <c r="K298">
        <v>87</v>
      </c>
      <c r="L298">
        <v>9.6999999999999993</v>
      </c>
      <c r="M298">
        <v>0</v>
      </c>
      <c r="N298">
        <v>3</v>
      </c>
      <c r="O298">
        <v>28</v>
      </c>
      <c r="P298">
        <v>8.6999999999999993</v>
      </c>
      <c r="Q298">
        <v>0.8</v>
      </c>
      <c r="R298">
        <v>7.9</v>
      </c>
      <c r="S298">
        <v>1</v>
      </c>
      <c r="T298" t="str">
        <f>Receiving[[#This Row],[Player]]&amp;Receiving[[#This Row],[Season]]</f>
        <v>Alex Collins2021</v>
      </c>
    </row>
    <row r="299" spans="1:20">
      <c r="A299">
        <v>2021</v>
      </c>
      <c r="B299" t="s">
        <v>158</v>
      </c>
      <c r="C299" t="s">
        <v>27</v>
      </c>
      <c r="D299">
        <v>25</v>
      </c>
      <c r="E299" t="s">
        <v>109</v>
      </c>
      <c r="F299">
        <v>9</v>
      </c>
      <c r="G299">
        <v>3</v>
      </c>
      <c r="H299">
        <v>11</v>
      </c>
      <c r="I299">
        <v>9</v>
      </c>
      <c r="J299" s="9">
        <v>0.81799999999999995</v>
      </c>
      <c r="K299">
        <v>123</v>
      </c>
      <c r="L299">
        <v>13.7</v>
      </c>
      <c r="M299">
        <v>0</v>
      </c>
      <c r="N299">
        <v>6</v>
      </c>
      <c r="O299">
        <v>39</v>
      </c>
      <c r="P299">
        <v>11.2</v>
      </c>
      <c r="Q299">
        <v>1</v>
      </c>
      <c r="R299">
        <v>13.7</v>
      </c>
      <c r="S299">
        <v>2</v>
      </c>
      <c r="T299" t="str">
        <f>Receiving[[#This Row],[Player]]&amp;Receiving[[#This Row],[Season]]</f>
        <v>D'Onta Foreman2021</v>
      </c>
    </row>
    <row r="300" spans="1:20">
      <c r="A300">
        <v>2021</v>
      </c>
      <c r="B300" t="s">
        <v>485</v>
      </c>
      <c r="C300" t="s">
        <v>956</v>
      </c>
      <c r="D300">
        <v>28</v>
      </c>
      <c r="E300" t="s">
        <v>126</v>
      </c>
      <c r="F300">
        <v>7</v>
      </c>
      <c r="G300">
        <v>2</v>
      </c>
      <c r="H300">
        <v>14</v>
      </c>
      <c r="I300">
        <v>9</v>
      </c>
      <c r="J300" s="9">
        <v>0.64300000000000002</v>
      </c>
      <c r="K300">
        <v>55</v>
      </c>
      <c r="L300">
        <v>6.1</v>
      </c>
      <c r="M300">
        <v>1</v>
      </c>
      <c r="N300">
        <v>2</v>
      </c>
      <c r="O300">
        <v>11</v>
      </c>
      <c r="P300">
        <v>3.9</v>
      </c>
      <c r="Q300">
        <v>1.3</v>
      </c>
      <c r="R300">
        <v>7.9</v>
      </c>
      <c r="S300">
        <v>0</v>
      </c>
      <c r="T300" t="str">
        <f>Receiving[[#This Row],[Player]]&amp;Receiving[[#This Row],[Season]]</f>
        <v>Jacob Hollister2021</v>
      </c>
    </row>
    <row r="301" spans="1:20">
      <c r="A301">
        <v>2021</v>
      </c>
      <c r="B301" t="s">
        <v>310</v>
      </c>
      <c r="C301" t="s">
        <v>27</v>
      </c>
      <c r="D301">
        <v>27</v>
      </c>
      <c r="E301" t="s">
        <v>91</v>
      </c>
      <c r="F301">
        <v>7</v>
      </c>
      <c r="G301">
        <v>3</v>
      </c>
      <c r="H301">
        <v>19</v>
      </c>
      <c r="I301">
        <v>9</v>
      </c>
      <c r="J301" s="9">
        <v>0.47399999999999998</v>
      </c>
      <c r="K301">
        <v>160</v>
      </c>
      <c r="L301">
        <v>17.8</v>
      </c>
      <c r="M301">
        <v>0</v>
      </c>
      <c r="N301">
        <v>7</v>
      </c>
      <c r="O301">
        <v>50</v>
      </c>
      <c r="P301">
        <v>8.4</v>
      </c>
      <c r="Q301">
        <v>1.3</v>
      </c>
      <c r="R301">
        <v>22.9</v>
      </c>
      <c r="S301">
        <v>0</v>
      </c>
      <c r="T301" t="str">
        <f>Receiving[[#This Row],[Player]]&amp;Receiving[[#This Row],[Season]]</f>
        <v>Marcus Johnson2021</v>
      </c>
    </row>
    <row r="302" spans="1:20">
      <c r="A302">
        <v>2021</v>
      </c>
      <c r="B302" t="s">
        <v>353</v>
      </c>
      <c r="C302" t="s">
        <v>33</v>
      </c>
      <c r="D302">
        <v>22</v>
      </c>
      <c r="E302" t="s">
        <v>91</v>
      </c>
      <c r="F302">
        <v>13</v>
      </c>
      <c r="G302">
        <v>1</v>
      </c>
      <c r="H302">
        <v>14</v>
      </c>
      <c r="I302">
        <v>9</v>
      </c>
      <c r="J302" s="9">
        <v>0.64300000000000002</v>
      </c>
      <c r="K302">
        <v>83</v>
      </c>
      <c r="L302">
        <v>9.1999999999999993</v>
      </c>
      <c r="M302">
        <v>0</v>
      </c>
      <c r="N302">
        <v>4</v>
      </c>
      <c r="O302">
        <v>22</v>
      </c>
      <c r="P302">
        <v>5.9</v>
      </c>
      <c r="Q302">
        <v>0.7</v>
      </c>
      <c r="R302">
        <v>6.4</v>
      </c>
      <c r="S302">
        <v>1</v>
      </c>
      <c r="T302" t="str">
        <f>Receiving[[#This Row],[Player]]&amp;Receiving[[#This Row],[Season]]</f>
        <v>Dax Milne2021</v>
      </c>
    </row>
    <row r="303" spans="1:20">
      <c r="A303">
        <v>2021</v>
      </c>
      <c r="B303" t="s">
        <v>486</v>
      </c>
      <c r="C303" t="s">
        <v>43</v>
      </c>
      <c r="D303">
        <v>24</v>
      </c>
      <c r="E303" t="s">
        <v>126</v>
      </c>
      <c r="F303">
        <v>14</v>
      </c>
      <c r="G303">
        <v>1</v>
      </c>
      <c r="H303">
        <v>15</v>
      </c>
      <c r="I303">
        <v>9</v>
      </c>
      <c r="J303" s="9">
        <v>0.6</v>
      </c>
      <c r="K303">
        <v>66</v>
      </c>
      <c r="L303">
        <v>7.3</v>
      </c>
      <c r="M303">
        <v>0</v>
      </c>
      <c r="N303">
        <v>4</v>
      </c>
      <c r="O303">
        <v>19</v>
      </c>
      <c r="P303">
        <v>4.4000000000000004</v>
      </c>
      <c r="Q303">
        <v>0.6</v>
      </c>
      <c r="R303">
        <v>4.7</v>
      </c>
      <c r="S303">
        <v>1</v>
      </c>
      <c r="T303" t="str">
        <f>Receiving[[#This Row],[Player]]&amp;Receiving[[#This Row],[Season]]</f>
        <v>Josh Oliver2021</v>
      </c>
    </row>
    <row r="304" spans="1:20">
      <c r="A304">
        <v>2021</v>
      </c>
      <c r="B304" t="s">
        <v>218</v>
      </c>
      <c r="C304" t="s">
        <v>51</v>
      </c>
      <c r="D304">
        <v>28</v>
      </c>
      <c r="E304" t="s">
        <v>109</v>
      </c>
      <c r="F304">
        <v>17</v>
      </c>
      <c r="G304">
        <v>3</v>
      </c>
      <c r="H304">
        <v>13</v>
      </c>
      <c r="I304">
        <v>9</v>
      </c>
      <c r="J304" s="9">
        <v>0.69199999999999995</v>
      </c>
      <c r="K304">
        <v>30</v>
      </c>
      <c r="L304">
        <v>3.3</v>
      </c>
      <c r="M304">
        <v>1</v>
      </c>
      <c r="N304">
        <v>4</v>
      </c>
      <c r="O304">
        <v>16</v>
      </c>
      <c r="P304">
        <v>2.2999999999999998</v>
      </c>
      <c r="Q304">
        <v>0.5</v>
      </c>
      <c r="R304">
        <v>1.8</v>
      </c>
      <c r="S304">
        <v>0</v>
      </c>
      <c r="T304" t="str">
        <f>Receiving[[#This Row],[Player]]&amp;Receiving[[#This Row],[Season]]</f>
        <v>Elijhaa Penny2021</v>
      </c>
    </row>
    <row r="305" spans="1:20">
      <c r="A305">
        <v>2021</v>
      </c>
      <c r="B305" t="s">
        <v>487</v>
      </c>
      <c r="C305" t="s">
        <v>961</v>
      </c>
      <c r="D305">
        <v>25</v>
      </c>
      <c r="E305" t="s">
        <v>91</v>
      </c>
      <c r="F305">
        <v>17</v>
      </c>
      <c r="G305">
        <v>1</v>
      </c>
      <c r="H305">
        <v>20</v>
      </c>
      <c r="I305">
        <v>9</v>
      </c>
      <c r="J305" s="9">
        <v>0.45</v>
      </c>
      <c r="K305">
        <v>87</v>
      </c>
      <c r="L305">
        <v>9.6999999999999993</v>
      </c>
      <c r="M305">
        <v>1</v>
      </c>
      <c r="N305">
        <v>7</v>
      </c>
      <c r="O305">
        <v>18</v>
      </c>
      <c r="P305">
        <v>4.4000000000000004</v>
      </c>
      <c r="Q305">
        <v>0.5</v>
      </c>
      <c r="R305">
        <v>5.0999999999999996</v>
      </c>
      <c r="S305">
        <v>0</v>
      </c>
      <c r="T305" t="str">
        <f>Receiving[[#This Row],[Player]]&amp;Receiving[[#This Row],[Season]]</f>
        <v>Trent Sherfield2021</v>
      </c>
    </row>
    <row r="306" spans="1:20">
      <c r="A306">
        <v>2021</v>
      </c>
      <c r="B306" t="s">
        <v>488</v>
      </c>
      <c r="C306" t="s">
        <v>19</v>
      </c>
      <c r="D306">
        <v>34</v>
      </c>
      <c r="E306" t="s">
        <v>126</v>
      </c>
      <c r="F306">
        <v>16</v>
      </c>
      <c r="G306">
        <v>6</v>
      </c>
      <c r="H306">
        <v>11</v>
      </c>
      <c r="I306">
        <v>9</v>
      </c>
      <c r="J306" s="9">
        <v>0.81799999999999995</v>
      </c>
      <c r="K306">
        <v>65</v>
      </c>
      <c r="L306">
        <v>7.2</v>
      </c>
      <c r="M306">
        <v>1</v>
      </c>
      <c r="N306">
        <v>3</v>
      </c>
      <c r="O306">
        <v>22</v>
      </c>
      <c r="P306">
        <v>5.9</v>
      </c>
      <c r="Q306">
        <v>0.6</v>
      </c>
      <c r="R306">
        <v>4.0999999999999996</v>
      </c>
      <c r="S306">
        <v>0</v>
      </c>
      <c r="T306" t="str">
        <f>Receiving[[#This Row],[Player]]&amp;Receiving[[#This Row],[Season]]</f>
        <v>Lee Smith2021</v>
      </c>
    </row>
    <row r="307" spans="1:20">
      <c r="A307">
        <v>2021</v>
      </c>
      <c r="B307" t="s">
        <v>296</v>
      </c>
      <c r="C307" t="s">
        <v>955</v>
      </c>
      <c r="D307">
        <v>25</v>
      </c>
      <c r="E307" t="s">
        <v>91</v>
      </c>
      <c r="F307">
        <v>13</v>
      </c>
      <c r="G307">
        <v>2</v>
      </c>
      <c r="H307">
        <v>17</v>
      </c>
      <c r="I307">
        <v>9</v>
      </c>
      <c r="J307" s="9">
        <v>0.52900000000000003</v>
      </c>
      <c r="K307">
        <v>98</v>
      </c>
      <c r="L307">
        <v>10.9</v>
      </c>
      <c r="M307">
        <v>0</v>
      </c>
      <c r="N307">
        <v>6</v>
      </c>
      <c r="O307">
        <v>26</v>
      </c>
      <c r="P307">
        <v>5.8</v>
      </c>
      <c r="Q307">
        <v>0.7</v>
      </c>
      <c r="R307">
        <v>7.5</v>
      </c>
      <c r="S307">
        <v>0</v>
      </c>
      <c r="T307" t="str">
        <f>Receiving[[#This Row],[Player]]&amp;Receiving[[#This Row],[Season]]</f>
        <v>Equanimeous St. Brown2021</v>
      </c>
    </row>
    <row r="308" spans="1:20">
      <c r="A308">
        <v>2021</v>
      </c>
      <c r="B308" t="s">
        <v>489</v>
      </c>
      <c r="C308" t="s">
        <v>15</v>
      </c>
      <c r="D308">
        <v>26</v>
      </c>
      <c r="E308" t="s">
        <v>126</v>
      </c>
      <c r="F308">
        <v>13</v>
      </c>
      <c r="G308">
        <v>3</v>
      </c>
      <c r="H308">
        <v>12</v>
      </c>
      <c r="I308">
        <v>9</v>
      </c>
      <c r="J308" s="9">
        <v>0.75</v>
      </c>
      <c r="K308">
        <v>44</v>
      </c>
      <c r="L308">
        <v>4.9000000000000004</v>
      </c>
      <c r="M308">
        <v>1</v>
      </c>
      <c r="N308">
        <v>3</v>
      </c>
      <c r="O308">
        <v>13</v>
      </c>
      <c r="P308">
        <v>3.7</v>
      </c>
      <c r="Q308">
        <v>0.7</v>
      </c>
      <c r="R308">
        <v>3.4</v>
      </c>
      <c r="S308">
        <v>1</v>
      </c>
      <c r="T308" t="str">
        <f>Receiving[[#This Row],[Player]]&amp;Receiving[[#This Row],[Season]]</f>
        <v>Tommy Sweeney2021</v>
      </c>
    </row>
    <row r="309" spans="1:20">
      <c r="A309">
        <v>2021</v>
      </c>
      <c r="B309" t="s">
        <v>490</v>
      </c>
      <c r="C309" t="s">
        <v>960</v>
      </c>
      <c r="D309">
        <v>28</v>
      </c>
      <c r="E309" t="s">
        <v>126</v>
      </c>
      <c r="F309">
        <v>7</v>
      </c>
      <c r="G309">
        <v>2</v>
      </c>
      <c r="H309">
        <v>15</v>
      </c>
      <c r="I309">
        <v>9</v>
      </c>
      <c r="J309" s="9">
        <v>0.6</v>
      </c>
      <c r="K309">
        <v>133</v>
      </c>
      <c r="L309">
        <v>14.8</v>
      </c>
      <c r="M309">
        <v>1</v>
      </c>
      <c r="N309">
        <v>7</v>
      </c>
      <c r="O309">
        <v>30</v>
      </c>
      <c r="P309">
        <v>8.9</v>
      </c>
      <c r="Q309">
        <v>1.3</v>
      </c>
      <c r="R309">
        <v>19</v>
      </c>
      <c r="S309">
        <v>0</v>
      </c>
      <c r="T309" t="str">
        <f>Receiving[[#This Row],[Player]]&amp;Receiving[[#This Row],[Season]]</f>
        <v>Nick Vannett2021</v>
      </c>
    </row>
    <row r="310" spans="1:20">
      <c r="A310">
        <v>2021</v>
      </c>
      <c r="B310" t="s">
        <v>208</v>
      </c>
      <c r="C310" t="s">
        <v>43</v>
      </c>
      <c r="D310">
        <v>25</v>
      </c>
      <c r="E310" t="s">
        <v>109</v>
      </c>
      <c r="F310">
        <v>13</v>
      </c>
      <c r="G310">
        <v>3</v>
      </c>
      <c r="H310">
        <v>12</v>
      </c>
      <c r="I310">
        <v>9</v>
      </c>
      <c r="J310" s="9">
        <v>0.75</v>
      </c>
      <c r="K310">
        <v>84</v>
      </c>
      <c r="L310">
        <v>9.3000000000000007</v>
      </c>
      <c r="M310">
        <v>0</v>
      </c>
      <c r="N310">
        <v>4</v>
      </c>
      <c r="O310">
        <v>21</v>
      </c>
      <c r="P310">
        <v>7</v>
      </c>
      <c r="Q310">
        <v>0.7</v>
      </c>
      <c r="R310">
        <v>6.5</v>
      </c>
      <c r="S310">
        <v>1</v>
      </c>
      <c r="T310" t="str">
        <f>Receiving[[#This Row],[Player]]&amp;Receiving[[#This Row],[Season]]</f>
        <v>Ty'Son Williams2021</v>
      </c>
    </row>
    <row r="311" spans="1:20">
      <c r="A311">
        <v>2021</v>
      </c>
      <c r="B311" t="s">
        <v>196</v>
      </c>
      <c r="C311" t="s">
        <v>957</v>
      </c>
      <c r="D311">
        <v>27</v>
      </c>
      <c r="E311" t="s">
        <v>109</v>
      </c>
      <c r="F311">
        <v>11</v>
      </c>
      <c r="G311">
        <v>0</v>
      </c>
      <c r="H311">
        <v>9</v>
      </c>
      <c r="I311">
        <v>8</v>
      </c>
      <c r="J311" s="9">
        <v>0.88900000000000001</v>
      </c>
      <c r="K311">
        <v>105</v>
      </c>
      <c r="L311">
        <v>13.1</v>
      </c>
      <c r="M311">
        <v>0</v>
      </c>
      <c r="N311">
        <v>3</v>
      </c>
      <c r="O311">
        <v>50</v>
      </c>
      <c r="P311">
        <v>11.7</v>
      </c>
      <c r="Q311">
        <v>0.7</v>
      </c>
      <c r="R311">
        <v>9.5</v>
      </c>
      <c r="S311">
        <v>0</v>
      </c>
      <c r="T311" t="str">
        <f>Receiving[[#This Row],[Player]]&amp;Receiving[[#This Row],[Season]]</f>
        <v>Derrick Gore2021</v>
      </c>
    </row>
    <row r="312" spans="1:20">
      <c r="A312">
        <v>2021</v>
      </c>
      <c r="B312" t="s">
        <v>491</v>
      </c>
      <c r="C312" t="s">
        <v>53</v>
      </c>
      <c r="D312">
        <v>24</v>
      </c>
      <c r="E312" t="s">
        <v>91</v>
      </c>
      <c r="F312">
        <v>11</v>
      </c>
      <c r="G312">
        <v>3</v>
      </c>
      <c r="H312">
        <v>23</v>
      </c>
      <c r="I312">
        <v>8</v>
      </c>
      <c r="J312" s="9">
        <v>0.34799999999999998</v>
      </c>
      <c r="K312">
        <v>133</v>
      </c>
      <c r="L312">
        <v>16.600000000000001</v>
      </c>
      <c r="M312">
        <v>0</v>
      </c>
      <c r="N312">
        <v>5</v>
      </c>
      <c r="O312">
        <v>40</v>
      </c>
      <c r="P312">
        <v>5.8</v>
      </c>
      <c r="Q312">
        <v>0.7</v>
      </c>
      <c r="R312">
        <v>12.1</v>
      </c>
      <c r="S312">
        <v>0</v>
      </c>
      <c r="T312" t="str">
        <f>Receiving[[#This Row],[Player]]&amp;Receiving[[#This Row],[Season]]</f>
        <v>Denzel Mims2021</v>
      </c>
    </row>
    <row r="313" spans="1:20">
      <c r="A313">
        <v>2021</v>
      </c>
      <c r="B313" t="s">
        <v>492</v>
      </c>
      <c r="C313" t="s">
        <v>40</v>
      </c>
      <c r="D313">
        <v>27</v>
      </c>
      <c r="E313" t="s">
        <v>126</v>
      </c>
      <c r="F313">
        <v>17</v>
      </c>
      <c r="G313">
        <v>4</v>
      </c>
      <c r="H313">
        <v>12</v>
      </c>
      <c r="I313">
        <v>8</v>
      </c>
      <c r="J313" s="9">
        <v>0.66700000000000004</v>
      </c>
      <c r="K313">
        <v>47</v>
      </c>
      <c r="L313">
        <v>5.9</v>
      </c>
      <c r="M313">
        <v>1</v>
      </c>
      <c r="N313">
        <v>2</v>
      </c>
      <c r="O313">
        <v>11</v>
      </c>
      <c r="P313">
        <v>3.9</v>
      </c>
      <c r="Q313">
        <v>0.5</v>
      </c>
      <c r="R313">
        <v>2.8</v>
      </c>
      <c r="S313">
        <v>0</v>
      </c>
      <c r="T313" t="str">
        <f>Receiving[[#This Row],[Player]]&amp;Receiving[[#This Row],[Season]]</f>
        <v>Eric Saubert2021</v>
      </c>
    </row>
    <row r="314" spans="1:20">
      <c r="A314">
        <v>2021</v>
      </c>
      <c r="B314" t="s">
        <v>370</v>
      </c>
      <c r="C314" t="s">
        <v>53</v>
      </c>
      <c r="D314">
        <v>24</v>
      </c>
      <c r="E314" t="s">
        <v>91</v>
      </c>
      <c r="F314">
        <v>12</v>
      </c>
      <c r="G314">
        <v>3</v>
      </c>
      <c r="H314">
        <v>17</v>
      </c>
      <c r="I314">
        <v>8</v>
      </c>
      <c r="J314" s="9">
        <v>0.47099999999999997</v>
      </c>
      <c r="K314">
        <v>113</v>
      </c>
      <c r="L314">
        <v>14.1</v>
      </c>
      <c r="M314">
        <v>0</v>
      </c>
      <c r="N314">
        <v>6</v>
      </c>
      <c r="O314">
        <v>35</v>
      </c>
      <c r="P314">
        <v>6.6</v>
      </c>
      <c r="Q314">
        <v>0.7</v>
      </c>
      <c r="R314">
        <v>9.4</v>
      </c>
      <c r="S314">
        <v>0</v>
      </c>
      <c r="T314" t="str">
        <f>Receiving[[#This Row],[Player]]&amp;Receiving[[#This Row],[Season]]</f>
        <v>Jeff Smith2021</v>
      </c>
    </row>
    <row r="315" spans="1:20">
      <c r="A315">
        <v>2021</v>
      </c>
      <c r="B315" t="s">
        <v>493</v>
      </c>
      <c r="C315" t="s">
        <v>955</v>
      </c>
      <c r="D315">
        <v>25</v>
      </c>
      <c r="E315" t="s">
        <v>91</v>
      </c>
      <c r="F315">
        <v>7</v>
      </c>
      <c r="G315">
        <v>0</v>
      </c>
      <c r="H315">
        <v>13</v>
      </c>
      <c r="I315">
        <v>8</v>
      </c>
      <c r="J315" s="9">
        <v>0.61499999999999999</v>
      </c>
      <c r="K315">
        <v>58</v>
      </c>
      <c r="L315">
        <v>7.3</v>
      </c>
      <c r="M315">
        <v>0</v>
      </c>
      <c r="N315">
        <v>5</v>
      </c>
      <c r="O315">
        <v>12</v>
      </c>
      <c r="P315">
        <v>4.5</v>
      </c>
      <c r="Q315">
        <v>1.1000000000000001</v>
      </c>
      <c r="R315">
        <v>8.3000000000000007</v>
      </c>
      <c r="S315">
        <v>2</v>
      </c>
      <c r="T315" t="str">
        <f>Receiving[[#This Row],[Player]]&amp;Receiving[[#This Row],[Season]]</f>
        <v>Juwann Winfree2021</v>
      </c>
    </row>
    <row r="316" spans="1:20">
      <c r="A316">
        <v>2021</v>
      </c>
      <c r="B316" t="s">
        <v>216</v>
      </c>
      <c r="C316" t="s">
        <v>15</v>
      </c>
      <c r="D316">
        <v>26</v>
      </c>
      <c r="E316" t="s">
        <v>109</v>
      </c>
      <c r="F316">
        <v>9</v>
      </c>
      <c r="G316">
        <v>0</v>
      </c>
      <c r="H316">
        <v>9</v>
      </c>
      <c r="I316">
        <v>7</v>
      </c>
      <c r="J316" s="9">
        <v>0.77800000000000002</v>
      </c>
      <c r="K316">
        <v>72</v>
      </c>
      <c r="L316">
        <v>10.3</v>
      </c>
      <c r="M316">
        <v>2</v>
      </c>
      <c r="N316">
        <v>4</v>
      </c>
      <c r="O316">
        <v>23</v>
      </c>
      <c r="P316">
        <v>8</v>
      </c>
      <c r="Q316">
        <v>0.8</v>
      </c>
      <c r="R316">
        <v>8</v>
      </c>
      <c r="S316">
        <v>1</v>
      </c>
      <c r="T316" t="str">
        <f>Receiving[[#This Row],[Player]]&amp;Receiving[[#This Row],[Season]]</f>
        <v>Matt Breida2021</v>
      </c>
    </row>
    <row r="317" spans="1:20">
      <c r="A317">
        <v>2021</v>
      </c>
      <c r="B317" t="s">
        <v>494</v>
      </c>
      <c r="C317" t="s">
        <v>956</v>
      </c>
      <c r="D317">
        <v>25</v>
      </c>
      <c r="E317" t="s">
        <v>91</v>
      </c>
      <c r="F317">
        <v>4</v>
      </c>
      <c r="G317">
        <v>4</v>
      </c>
      <c r="H317">
        <v>22</v>
      </c>
      <c r="I317">
        <v>7</v>
      </c>
      <c r="J317" s="9">
        <v>0.318</v>
      </c>
      <c r="K317">
        <v>154</v>
      </c>
      <c r="L317">
        <v>22</v>
      </c>
      <c r="M317">
        <v>2</v>
      </c>
      <c r="N317">
        <v>7</v>
      </c>
      <c r="O317">
        <v>41</v>
      </c>
      <c r="P317">
        <v>7</v>
      </c>
      <c r="Q317">
        <v>1.8</v>
      </c>
      <c r="R317">
        <v>38.5</v>
      </c>
      <c r="S317">
        <v>0</v>
      </c>
      <c r="T317" t="str">
        <f>Receiving[[#This Row],[Player]]&amp;Receiving[[#This Row],[Season]]</f>
        <v>DJ Chark2021</v>
      </c>
    </row>
    <row r="318" spans="1:20">
      <c r="A318">
        <v>2021</v>
      </c>
      <c r="B318" t="s">
        <v>339</v>
      </c>
      <c r="C318" t="s">
        <v>270</v>
      </c>
      <c r="D318">
        <v>28</v>
      </c>
      <c r="E318" t="s">
        <v>91</v>
      </c>
      <c r="F318">
        <v>6</v>
      </c>
      <c r="G318">
        <v>0</v>
      </c>
      <c r="H318">
        <v>14</v>
      </c>
      <c r="I318">
        <v>7</v>
      </c>
      <c r="J318" s="9">
        <v>0.5</v>
      </c>
      <c r="K318">
        <v>110</v>
      </c>
      <c r="L318">
        <v>15.7</v>
      </c>
      <c r="M318">
        <v>0</v>
      </c>
      <c r="N318">
        <v>3</v>
      </c>
      <c r="O318">
        <v>36</v>
      </c>
      <c r="P318">
        <v>7.9</v>
      </c>
      <c r="Q318">
        <v>1.2</v>
      </c>
      <c r="R318">
        <v>18.3</v>
      </c>
      <c r="S318">
        <v>0</v>
      </c>
      <c r="T318" t="str">
        <f>Receiving[[#This Row],[Player]]&amp;Receiving[[#This Row],[Season]]</f>
        <v>Phillip Dorsett2021</v>
      </c>
    </row>
    <row r="319" spans="1:20">
      <c r="A319">
        <v>2021</v>
      </c>
      <c r="B319" t="s">
        <v>495</v>
      </c>
      <c r="C319" t="s">
        <v>956</v>
      </c>
      <c r="D319">
        <v>24</v>
      </c>
      <c r="E319" t="s">
        <v>126</v>
      </c>
      <c r="F319">
        <v>15</v>
      </c>
      <c r="G319">
        <v>4</v>
      </c>
      <c r="H319">
        <v>11</v>
      </c>
      <c r="I319">
        <v>7</v>
      </c>
      <c r="J319" s="9">
        <v>0.63600000000000001</v>
      </c>
      <c r="K319">
        <v>56</v>
      </c>
      <c r="L319">
        <v>8</v>
      </c>
      <c r="M319">
        <v>0</v>
      </c>
      <c r="N319">
        <v>3</v>
      </c>
      <c r="O319">
        <v>21</v>
      </c>
      <c r="P319">
        <v>5.0999999999999996</v>
      </c>
      <c r="Q319">
        <v>0.5</v>
      </c>
      <c r="R319">
        <v>3.7</v>
      </c>
      <c r="S319">
        <v>1</v>
      </c>
      <c r="T319" t="str">
        <f>Receiving[[#This Row],[Player]]&amp;Receiving[[#This Row],[Season]]</f>
        <v>Luke Farrell2021</v>
      </c>
    </row>
    <row r="320" spans="1:20">
      <c r="A320">
        <v>2021</v>
      </c>
      <c r="B320" t="s">
        <v>496</v>
      </c>
      <c r="C320" t="s">
        <v>957</v>
      </c>
      <c r="D320">
        <v>22</v>
      </c>
      <c r="E320" t="s">
        <v>126</v>
      </c>
      <c r="F320">
        <v>16</v>
      </c>
      <c r="G320">
        <v>1</v>
      </c>
      <c r="H320">
        <v>10</v>
      </c>
      <c r="I320">
        <v>7</v>
      </c>
      <c r="J320" s="9">
        <v>0.7</v>
      </c>
      <c r="K320">
        <v>36</v>
      </c>
      <c r="L320">
        <v>5.0999999999999996</v>
      </c>
      <c r="M320">
        <v>1</v>
      </c>
      <c r="N320">
        <v>2</v>
      </c>
      <c r="O320">
        <v>8</v>
      </c>
      <c r="P320">
        <v>3.6</v>
      </c>
      <c r="Q320">
        <v>0.4</v>
      </c>
      <c r="R320">
        <v>2.2999999999999998</v>
      </c>
      <c r="S320">
        <v>0</v>
      </c>
      <c r="T320" t="str">
        <f>Receiving[[#This Row],[Player]]&amp;Receiving[[#This Row],[Season]]</f>
        <v>Noah Gray2021</v>
      </c>
    </row>
    <row r="321" spans="1:20">
      <c r="A321">
        <v>2021</v>
      </c>
      <c r="B321" t="s">
        <v>497</v>
      </c>
      <c r="C321" t="s">
        <v>38</v>
      </c>
      <c r="D321">
        <v>25</v>
      </c>
      <c r="E321" t="s">
        <v>91</v>
      </c>
      <c r="F321">
        <v>17</v>
      </c>
      <c r="G321">
        <v>0</v>
      </c>
      <c r="H321">
        <v>12</v>
      </c>
      <c r="I321">
        <v>7</v>
      </c>
      <c r="J321" s="9">
        <v>0.58299999999999996</v>
      </c>
      <c r="K321">
        <v>59</v>
      </c>
      <c r="L321">
        <v>8.4</v>
      </c>
      <c r="M321">
        <v>0</v>
      </c>
      <c r="N321">
        <v>3</v>
      </c>
      <c r="O321">
        <v>16</v>
      </c>
      <c r="P321">
        <v>4.9000000000000004</v>
      </c>
      <c r="Q321">
        <v>0.4</v>
      </c>
      <c r="R321">
        <v>3.5</v>
      </c>
      <c r="S321">
        <v>0</v>
      </c>
      <c r="T321" t="str">
        <f>Receiving[[#This Row],[Player]]&amp;Receiving[[#This Row],[Season]]</f>
        <v>Penny Hart2021</v>
      </c>
    </row>
    <row r="322" spans="1:20">
      <c r="A322">
        <v>2021</v>
      </c>
      <c r="B322" t="s">
        <v>498</v>
      </c>
      <c r="C322" t="s">
        <v>55</v>
      </c>
      <c r="D322">
        <v>27</v>
      </c>
      <c r="E322" t="s">
        <v>126</v>
      </c>
      <c r="F322">
        <v>14</v>
      </c>
      <c r="G322">
        <v>9</v>
      </c>
      <c r="H322">
        <v>8</v>
      </c>
      <c r="I322">
        <v>7</v>
      </c>
      <c r="J322" s="9">
        <v>0.875</v>
      </c>
      <c r="K322">
        <v>62</v>
      </c>
      <c r="L322">
        <v>8.9</v>
      </c>
      <c r="M322">
        <v>1</v>
      </c>
      <c r="N322">
        <v>3</v>
      </c>
      <c r="O322">
        <v>19</v>
      </c>
      <c r="P322">
        <v>7.8</v>
      </c>
      <c r="Q322">
        <v>0.5</v>
      </c>
      <c r="R322">
        <v>4.4000000000000004</v>
      </c>
      <c r="S322">
        <v>0</v>
      </c>
      <c r="T322" t="str">
        <f>Receiving[[#This Row],[Player]]&amp;Receiving[[#This Row],[Season]]</f>
        <v>Jesse James2021</v>
      </c>
    </row>
    <row r="323" spans="1:20">
      <c r="A323">
        <v>2021</v>
      </c>
      <c r="B323" t="s">
        <v>191</v>
      </c>
      <c r="C323" t="s">
        <v>35</v>
      </c>
      <c r="D323">
        <v>25</v>
      </c>
      <c r="E323" t="s">
        <v>109</v>
      </c>
      <c r="F323">
        <v>5</v>
      </c>
      <c r="G323">
        <v>2</v>
      </c>
      <c r="H323">
        <v>8</v>
      </c>
      <c r="I323">
        <v>7</v>
      </c>
      <c r="J323" s="9">
        <v>0.875</v>
      </c>
      <c r="K323">
        <v>52</v>
      </c>
      <c r="L323">
        <v>7.4</v>
      </c>
      <c r="M323">
        <v>0</v>
      </c>
      <c r="N323">
        <v>3</v>
      </c>
      <c r="O323">
        <v>14</v>
      </c>
      <c r="P323">
        <v>6.5</v>
      </c>
      <c r="Q323">
        <v>1.4</v>
      </c>
      <c r="R323">
        <v>10.4</v>
      </c>
      <c r="S323">
        <v>0</v>
      </c>
      <c r="T323" t="str">
        <f>Receiving[[#This Row],[Player]]&amp;Receiving[[#This Row],[Season]]</f>
        <v>Craig Reynolds2021</v>
      </c>
    </row>
    <row r="324" spans="1:20">
      <c r="A324">
        <v>2021</v>
      </c>
      <c r="B324" t="s">
        <v>114</v>
      </c>
      <c r="C324" t="s">
        <v>37</v>
      </c>
      <c r="D324">
        <v>26</v>
      </c>
      <c r="E324" t="s">
        <v>91</v>
      </c>
      <c r="F324">
        <v>17</v>
      </c>
      <c r="G324">
        <v>0</v>
      </c>
      <c r="H324">
        <v>11</v>
      </c>
      <c r="I324">
        <v>7</v>
      </c>
      <c r="J324" s="9">
        <v>0.63600000000000001</v>
      </c>
      <c r="K324">
        <v>95</v>
      </c>
      <c r="L324">
        <v>13.6</v>
      </c>
      <c r="M324">
        <v>3</v>
      </c>
      <c r="N324">
        <v>4</v>
      </c>
      <c r="O324">
        <v>27</v>
      </c>
      <c r="P324">
        <v>8.6</v>
      </c>
      <c r="Q324">
        <v>0.4</v>
      </c>
      <c r="R324">
        <v>5.6</v>
      </c>
      <c r="S324">
        <v>0</v>
      </c>
      <c r="T324" t="str">
        <f>Receiving[[#This Row],[Player]]&amp;Receiving[[#This Row],[Season]]</f>
        <v>Greg Ward2021</v>
      </c>
    </row>
    <row r="325" spans="1:20">
      <c r="A325">
        <v>2021</v>
      </c>
      <c r="B325" t="s">
        <v>176</v>
      </c>
      <c r="C325" t="s">
        <v>961</v>
      </c>
      <c r="D325">
        <v>26</v>
      </c>
      <c r="E325" t="s">
        <v>109</v>
      </c>
      <c r="F325">
        <v>9</v>
      </c>
      <c r="G325">
        <v>4</v>
      </c>
      <c r="H325">
        <v>8</v>
      </c>
      <c r="I325">
        <v>7</v>
      </c>
      <c r="J325" s="9">
        <v>0.875</v>
      </c>
      <c r="K325">
        <v>31</v>
      </c>
      <c r="L325">
        <v>4.4000000000000004</v>
      </c>
      <c r="M325">
        <v>0</v>
      </c>
      <c r="N325">
        <v>1</v>
      </c>
      <c r="O325">
        <v>11</v>
      </c>
      <c r="P325">
        <v>3.9</v>
      </c>
      <c r="Q325">
        <v>0.8</v>
      </c>
      <c r="R325">
        <v>3.4</v>
      </c>
      <c r="S325">
        <v>1</v>
      </c>
      <c r="T325" t="str">
        <f>Receiving[[#This Row],[Player]]&amp;Receiving[[#This Row],[Season]]</f>
        <v>Jeff Wilson2021</v>
      </c>
    </row>
    <row r="326" spans="1:20">
      <c r="A326">
        <v>2021</v>
      </c>
      <c r="B326" t="s">
        <v>209</v>
      </c>
      <c r="C326" t="s">
        <v>23</v>
      </c>
      <c r="D326">
        <v>22</v>
      </c>
      <c r="E326" t="s">
        <v>109</v>
      </c>
      <c r="F326">
        <v>9</v>
      </c>
      <c r="G326">
        <v>0</v>
      </c>
      <c r="H326">
        <v>7</v>
      </c>
      <c r="I326">
        <v>6</v>
      </c>
      <c r="J326" s="9">
        <v>0.85699999999999998</v>
      </c>
      <c r="K326">
        <v>42</v>
      </c>
      <c r="L326">
        <v>7</v>
      </c>
      <c r="M326">
        <v>0</v>
      </c>
      <c r="N326">
        <v>4</v>
      </c>
      <c r="O326">
        <v>12</v>
      </c>
      <c r="P326">
        <v>6</v>
      </c>
      <c r="Q326">
        <v>0.7</v>
      </c>
      <c r="R326">
        <v>4.7</v>
      </c>
      <c r="S326">
        <v>0</v>
      </c>
      <c r="T326" t="str">
        <f>Receiving[[#This Row],[Player]]&amp;Receiving[[#This Row],[Season]]</f>
        <v>Eno Benjamin2021</v>
      </c>
    </row>
    <row r="327" spans="1:20">
      <c r="A327">
        <v>2021</v>
      </c>
      <c r="B327" t="s">
        <v>193</v>
      </c>
      <c r="C327" t="s">
        <v>38</v>
      </c>
      <c r="D327">
        <v>27</v>
      </c>
      <c r="E327" t="s">
        <v>109</v>
      </c>
      <c r="F327">
        <v>4</v>
      </c>
      <c r="G327">
        <v>4</v>
      </c>
      <c r="H327">
        <v>6</v>
      </c>
      <c r="I327">
        <v>6</v>
      </c>
      <c r="J327" s="9">
        <v>1</v>
      </c>
      <c r="K327">
        <v>29</v>
      </c>
      <c r="L327">
        <v>4.8</v>
      </c>
      <c r="M327">
        <v>0</v>
      </c>
      <c r="N327">
        <v>1</v>
      </c>
      <c r="O327">
        <v>16</v>
      </c>
      <c r="P327">
        <v>4.8</v>
      </c>
      <c r="Q327">
        <v>1.5</v>
      </c>
      <c r="R327">
        <v>7.3</v>
      </c>
      <c r="S327">
        <v>1</v>
      </c>
      <c r="T327" t="str">
        <f>Receiving[[#This Row],[Player]]&amp;Receiving[[#This Row],[Season]]</f>
        <v>Chris Carson2021</v>
      </c>
    </row>
    <row r="328" spans="1:20">
      <c r="A328">
        <v>2021</v>
      </c>
      <c r="B328" t="s">
        <v>211</v>
      </c>
      <c r="C328" t="s">
        <v>13</v>
      </c>
      <c r="D328">
        <v>27</v>
      </c>
      <c r="E328" t="s">
        <v>109</v>
      </c>
      <c r="F328">
        <v>17</v>
      </c>
      <c r="G328">
        <v>0</v>
      </c>
      <c r="H328">
        <v>7</v>
      </c>
      <c r="I328">
        <v>6</v>
      </c>
      <c r="J328" s="9">
        <v>0.85699999999999998</v>
      </c>
      <c r="K328">
        <v>29</v>
      </c>
      <c r="L328">
        <v>4.8</v>
      </c>
      <c r="M328">
        <v>1</v>
      </c>
      <c r="N328">
        <v>1</v>
      </c>
      <c r="O328">
        <v>8</v>
      </c>
      <c r="P328">
        <v>4.0999999999999996</v>
      </c>
      <c r="Q328">
        <v>0.4</v>
      </c>
      <c r="R328">
        <v>1.7</v>
      </c>
      <c r="S328">
        <v>0</v>
      </c>
      <c r="T328" t="str">
        <f>Receiving[[#This Row],[Player]]&amp;Receiving[[#This Row],[Season]]</f>
        <v>Corey Clement2021</v>
      </c>
    </row>
    <row r="329" spans="1:20">
      <c r="A329">
        <v>2021</v>
      </c>
      <c r="B329" t="s">
        <v>338</v>
      </c>
      <c r="C329" t="s">
        <v>608</v>
      </c>
      <c r="D329">
        <v>22</v>
      </c>
      <c r="E329" t="s">
        <v>91</v>
      </c>
      <c r="F329">
        <v>9</v>
      </c>
      <c r="G329">
        <v>0</v>
      </c>
      <c r="H329">
        <v>12</v>
      </c>
      <c r="I329">
        <v>6</v>
      </c>
      <c r="J329" s="9">
        <v>0.5</v>
      </c>
      <c r="K329">
        <v>43</v>
      </c>
      <c r="L329">
        <v>7.2</v>
      </c>
      <c r="M329">
        <v>0</v>
      </c>
      <c r="N329">
        <v>1</v>
      </c>
      <c r="O329">
        <v>29</v>
      </c>
      <c r="P329">
        <v>3.6</v>
      </c>
      <c r="Q329">
        <v>0.7</v>
      </c>
      <c r="R329">
        <v>4.8</v>
      </c>
      <c r="S329">
        <v>0</v>
      </c>
      <c r="T329" t="str">
        <f>Receiving[[#This Row],[Player]]&amp;Receiving[[#This Row],[Season]]</f>
        <v>Jaelon Darden2021</v>
      </c>
    </row>
    <row r="330" spans="1:20">
      <c r="A330">
        <v>2021</v>
      </c>
      <c r="B330" t="s">
        <v>93</v>
      </c>
      <c r="C330" t="s">
        <v>35</v>
      </c>
      <c r="D330">
        <v>25</v>
      </c>
      <c r="E330" t="s">
        <v>91</v>
      </c>
      <c r="F330">
        <v>12</v>
      </c>
      <c r="G330">
        <v>0</v>
      </c>
      <c r="H330">
        <v>10</v>
      </c>
      <c r="I330">
        <v>6</v>
      </c>
      <c r="J330" s="9">
        <v>0.6</v>
      </c>
      <c r="K330">
        <v>54</v>
      </c>
      <c r="L330">
        <v>9</v>
      </c>
      <c r="M330">
        <v>0</v>
      </c>
      <c r="N330">
        <v>2</v>
      </c>
      <c r="O330">
        <v>15</v>
      </c>
      <c r="P330">
        <v>5.4</v>
      </c>
      <c r="Q330">
        <v>0.5</v>
      </c>
      <c r="R330">
        <v>4.5</v>
      </c>
      <c r="S330">
        <v>0</v>
      </c>
      <c r="T330" t="str">
        <f>Receiving[[#This Row],[Player]]&amp;Receiving[[#This Row],[Season]]</f>
        <v>Tom Kennedy2021</v>
      </c>
    </row>
    <row r="331" spans="1:20">
      <c r="A331">
        <v>2021</v>
      </c>
      <c r="B331" t="s">
        <v>499</v>
      </c>
      <c r="C331" t="s">
        <v>956</v>
      </c>
      <c r="D331">
        <v>29</v>
      </c>
      <c r="E331" t="s">
        <v>126</v>
      </c>
      <c r="F331">
        <v>17</v>
      </c>
      <c r="G331">
        <v>10</v>
      </c>
      <c r="H331">
        <v>9</v>
      </c>
      <c r="I331">
        <v>6</v>
      </c>
      <c r="J331" s="9">
        <v>0.66700000000000004</v>
      </c>
      <c r="K331">
        <v>71</v>
      </c>
      <c r="L331">
        <v>11.8</v>
      </c>
      <c r="M331">
        <v>1</v>
      </c>
      <c r="N331">
        <v>4</v>
      </c>
      <c r="O331">
        <v>22</v>
      </c>
      <c r="P331">
        <v>7.9</v>
      </c>
      <c r="Q331">
        <v>0.4</v>
      </c>
      <c r="R331">
        <v>4.2</v>
      </c>
      <c r="S331">
        <v>0</v>
      </c>
      <c r="T331" t="str">
        <f>Receiving[[#This Row],[Player]]&amp;Receiving[[#This Row],[Season]]</f>
        <v>Chris Manhertz2021</v>
      </c>
    </row>
    <row r="332" spans="1:20">
      <c r="A332">
        <v>2021</v>
      </c>
      <c r="B332" t="s">
        <v>500</v>
      </c>
      <c r="C332" t="s">
        <v>4</v>
      </c>
      <c r="D332">
        <v>22</v>
      </c>
      <c r="E332" t="s">
        <v>126</v>
      </c>
      <c r="F332">
        <v>11</v>
      </c>
      <c r="G332">
        <v>4</v>
      </c>
      <c r="H332">
        <v>8</v>
      </c>
      <c r="I332">
        <v>6</v>
      </c>
      <c r="J332" s="9">
        <v>0.75</v>
      </c>
      <c r="K332">
        <v>45</v>
      </c>
      <c r="L332">
        <v>7.5</v>
      </c>
      <c r="M332">
        <v>0</v>
      </c>
      <c r="N332">
        <v>3</v>
      </c>
      <c r="O332">
        <v>12</v>
      </c>
      <c r="P332">
        <v>5.6</v>
      </c>
      <c r="Q332">
        <v>0.5</v>
      </c>
      <c r="R332">
        <v>4.0999999999999996</v>
      </c>
      <c r="S332">
        <v>0</v>
      </c>
      <c r="T332" t="str">
        <f>Receiving[[#This Row],[Player]]&amp;Receiving[[#This Row],[Season]]</f>
        <v>Tre' McKitty2021</v>
      </c>
    </row>
    <row r="333" spans="1:20">
      <c r="A333">
        <v>2021</v>
      </c>
      <c r="B333" t="s">
        <v>501</v>
      </c>
      <c r="C333" t="s">
        <v>71</v>
      </c>
      <c r="D333">
        <v>27</v>
      </c>
      <c r="E333" t="s">
        <v>91</v>
      </c>
      <c r="F333">
        <v>3</v>
      </c>
      <c r="G333">
        <v>1</v>
      </c>
      <c r="H333">
        <v>12</v>
      </c>
      <c r="I333">
        <v>6</v>
      </c>
      <c r="J333" s="9">
        <v>0.5</v>
      </c>
      <c r="K333">
        <v>25</v>
      </c>
      <c r="L333">
        <v>4.2</v>
      </c>
      <c r="M333">
        <v>1</v>
      </c>
      <c r="N333">
        <v>3</v>
      </c>
      <c r="O333">
        <v>10</v>
      </c>
      <c r="P333">
        <v>2.1</v>
      </c>
      <c r="Q333">
        <v>2</v>
      </c>
      <c r="R333">
        <v>8.3000000000000007</v>
      </c>
      <c r="S333">
        <v>0</v>
      </c>
      <c r="T333" t="str">
        <f>Receiving[[#This Row],[Player]]&amp;Receiving[[#This Row],[Season]]</f>
        <v>Anthony Miller2021</v>
      </c>
    </row>
    <row r="334" spans="1:20">
      <c r="A334">
        <v>2021</v>
      </c>
      <c r="B334" t="s">
        <v>164</v>
      </c>
      <c r="C334" t="s">
        <v>38</v>
      </c>
      <c r="D334">
        <v>25</v>
      </c>
      <c r="E334" t="s">
        <v>109</v>
      </c>
      <c r="F334">
        <v>10</v>
      </c>
      <c r="G334">
        <v>6</v>
      </c>
      <c r="H334">
        <v>8</v>
      </c>
      <c r="I334">
        <v>6</v>
      </c>
      <c r="J334" s="9">
        <v>0.75</v>
      </c>
      <c r="K334">
        <v>48</v>
      </c>
      <c r="L334">
        <v>8</v>
      </c>
      <c r="M334">
        <v>0</v>
      </c>
      <c r="N334">
        <v>3</v>
      </c>
      <c r="O334">
        <v>27</v>
      </c>
      <c r="P334">
        <v>6</v>
      </c>
      <c r="Q334">
        <v>0.6</v>
      </c>
      <c r="R334">
        <v>4.8</v>
      </c>
      <c r="S334">
        <v>0</v>
      </c>
      <c r="T334" t="str">
        <f>Receiving[[#This Row],[Player]]&amp;Receiving[[#This Row],[Season]]</f>
        <v>Rashaad Penny2021</v>
      </c>
    </row>
    <row r="335" spans="1:20">
      <c r="A335">
        <v>2021</v>
      </c>
      <c r="B335" t="s">
        <v>280</v>
      </c>
      <c r="C335" t="s">
        <v>33</v>
      </c>
      <c r="D335">
        <v>25</v>
      </c>
      <c r="E335" t="s">
        <v>91</v>
      </c>
      <c r="F335">
        <v>5</v>
      </c>
      <c r="G335">
        <v>1</v>
      </c>
      <c r="H335">
        <v>9</v>
      </c>
      <c r="I335">
        <v>6</v>
      </c>
      <c r="J335" s="9">
        <v>0.66700000000000004</v>
      </c>
      <c r="K335">
        <v>27</v>
      </c>
      <c r="L335">
        <v>4.5</v>
      </c>
      <c r="M335">
        <v>0</v>
      </c>
      <c r="N335">
        <v>4</v>
      </c>
      <c r="O335">
        <v>10</v>
      </c>
      <c r="P335">
        <v>3</v>
      </c>
      <c r="Q335">
        <v>1.2</v>
      </c>
      <c r="R335">
        <v>5.4</v>
      </c>
      <c r="S335">
        <v>0</v>
      </c>
      <c r="T335" t="str">
        <f>Receiving[[#This Row],[Player]]&amp;Receiving[[#This Row],[Season]]</f>
        <v>Curtis Samuel2021</v>
      </c>
    </row>
    <row r="336" spans="1:20">
      <c r="A336">
        <v>2021</v>
      </c>
      <c r="B336" t="s">
        <v>371</v>
      </c>
      <c r="C336" t="s">
        <v>49</v>
      </c>
      <c r="D336">
        <v>23</v>
      </c>
      <c r="E336" t="s">
        <v>91</v>
      </c>
      <c r="F336">
        <v>6</v>
      </c>
      <c r="G336">
        <v>0</v>
      </c>
      <c r="H336">
        <v>11</v>
      </c>
      <c r="I336">
        <v>6</v>
      </c>
      <c r="J336" s="9">
        <v>0.54500000000000004</v>
      </c>
      <c r="K336">
        <v>104</v>
      </c>
      <c r="L336">
        <v>17.3</v>
      </c>
      <c r="M336">
        <v>0</v>
      </c>
      <c r="N336">
        <v>3</v>
      </c>
      <c r="O336">
        <v>63</v>
      </c>
      <c r="P336">
        <v>9.5</v>
      </c>
      <c r="Q336">
        <v>1</v>
      </c>
      <c r="R336">
        <v>17.3</v>
      </c>
      <c r="S336">
        <v>0</v>
      </c>
      <c r="T336" t="str">
        <f>Receiving[[#This Row],[Player]]&amp;Receiving[[#This Row],[Season]]</f>
        <v>Shi Smith2021</v>
      </c>
    </row>
    <row r="337" spans="1:20">
      <c r="A337">
        <v>2021</v>
      </c>
      <c r="B337" t="s">
        <v>372</v>
      </c>
      <c r="C337" t="s">
        <v>960</v>
      </c>
      <c r="D337">
        <v>29</v>
      </c>
      <c r="E337" t="s">
        <v>91</v>
      </c>
      <c r="F337">
        <v>13</v>
      </c>
      <c r="G337">
        <v>4</v>
      </c>
      <c r="H337">
        <v>23</v>
      </c>
      <c r="I337">
        <v>6</v>
      </c>
      <c r="J337" s="9">
        <v>0.26100000000000001</v>
      </c>
      <c r="K337">
        <v>68</v>
      </c>
      <c r="L337">
        <v>11.3</v>
      </c>
      <c r="M337">
        <v>1</v>
      </c>
      <c r="N337">
        <v>4</v>
      </c>
      <c r="O337">
        <v>22</v>
      </c>
      <c r="P337">
        <v>3</v>
      </c>
      <c r="Q337">
        <v>0.5</v>
      </c>
      <c r="R337">
        <v>5.2</v>
      </c>
      <c r="S337">
        <v>0</v>
      </c>
      <c r="T337" t="str">
        <f>Receiving[[#This Row],[Player]]&amp;Receiving[[#This Row],[Season]]</f>
        <v>Kenny Stills2021</v>
      </c>
    </row>
    <row r="338" spans="1:20">
      <c r="A338">
        <v>2021</v>
      </c>
      <c r="B338" t="s">
        <v>376</v>
      </c>
      <c r="C338" t="s">
        <v>47</v>
      </c>
      <c r="D338">
        <v>24</v>
      </c>
      <c r="E338" t="s">
        <v>91</v>
      </c>
      <c r="F338">
        <v>8</v>
      </c>
      <c r="G338">
        <v>3</v>
      </c>
      <c r="H338">
        <v>16</v>
      </c>
      <c r="I338">
        <v>6</v>
      </c>
      <c r="J338" s="9">
        <v>0.375</v>
      </c>
      <c r="K338">
        <v>71</v>
      </c>
      <c r="L338">
        <v>11.8</v>
      </c>
      <c r="M338">
        <v>0</v>
      </c>
      <c r="N338">
        <v>3</v>
      </c>
      <c r="O338">
        <v>34</v>
      </c>
      <c r="P338">
        <v>4.4000000000000004</v>
      </c>
      <c r="Q338">
        <v>0.8</v>
      </c>
      <c r="R338">
        <v>8.9</v>
      </c>
      <c r="S338">
        <v>0</v>
      </c>
      <c r="T338" t="str">
        <f>Receiving[[#This Row],[Player]]&amp;Receiving[[#This Row],[Season]]</f>
        <v>Preston Williams2021</v>
      </c>
    </row>
    <row r="339" spans="1:20">
      <c r="A339">
        <v>2021</v>
      </c>
      <c r="B339" t="s">
        <v>502</v>
      </c>
      <c r="C339" t="s">
        <v>45</v>
      </c>
      <c r="D339">
        <v>28</v>
      </c>
      <c r="E339" t="s">
        <v>126</v>
      </c>
      <c r="F339">
        <v>16</v>
      </c>
      <c r="G339">
        <v>13</v>
      </c>
      <c r="H339">
        <v>5</v>
      </c>
      <c r="I339">
        <v>5</v>
      </c>
      <c r="J339" s="9">
        <v>1</v>
      </c>
      <c r="K339">
        <v>47</v>
      </c>
      <c r="L339">
        <v>9.4</v>
      </c>
      <c r="M339">
        <v>1</v>
      </c>
      <c r="N339">
        <v>2</v>
      </c>
      <c r="O339">
        <v>15</v>
      </c>
      <c r="P339">
        <v>9.4</v>
      </c>
      <c r="Q339">
        <v>0.3</v>
      </c>
      <c r="R339">
        <v>2.9</v>
      </c>
      <c r="S339">
        <v>0</v>
      </c>
      <c r="T339" t="str">
        <f>Receiving[[#This Row],[Player]]&amp;Receiving[[#This Row],[Season]]</f>
        <v>Antony Auclair2021</v>
      </c>
    </row>
    <row r="340" spans="1:20">
      <c r="A340">
        <v>2021</v>
      </c>
      <c r="B340" t="s">
        <v>203</v>
      </c>
      <c r="C340" t="s">
        <v>71</v>
      </c>
      <c r="D340">
        <v>29</v>
      </c>
      <c r="E340" t="s">
        <v>109</v>
      </c>
      <c r="F340">
        <v>8</v>
      </c>
      <c r="G340">
        <v>0</v>
      </c>
      <c r="H340">
        <v>7</v>
      </c>
      <c r="I340">
        <v>5</v>
      </c>
      <c r="J340" s="9">
        <v>0.71399999999999997</v>
      </c>
      <c r="K340">
        <v>30</v>
      </c>
      <c r="L340">
        <v>6</v>
      </c>
      <c r="M340">
        <v>1</v>
      </c>
      <c r="N340">
        <v>3</v>
      </c>
      <c r="O340">
        <v>15</v>
      </c>
      <c r="P340">
        <v>4.3</v>
      </c>
      <c r="Q340">
        <v>0.6</v>
      </c>
      <c r="R340">
        <v>3.8</v>
      </c>
      <c r="S340">
        <v>0</v>
      </c>
      <c r="T340" t="str">
        <f>Receiving[[#This Row],[Player]]&amp;Receiving[[#This Row],[Season]]</f>
        <v>Le'Veon Bell2021</v>
      </c>
    </row>
    <row r="341" spans="1:20">
      <c r="A341">
        <v>2021</v>
      </c>
      <c r="B341" t="s">
        <v>503</v>
      </c>
      <c r="C341" t="s">
        <v>27</v>
      </c>
      <c r="D341">
        <v>24</v>
      </c>
      <c r="E341" t="s">
        <v>91</v>
      </c>
      <c r="F341">
        <v>4</v>
      </c>
      <c r="G341">
        <v>0</v>
      </c>
      <c r="H341">
        <v>8</v>
      </c>
      <c r="I341">
        <v>5</v>
      </c>
      <c r="J341" s="9">
        <v>0.625</v>
      </c>
      <c r="K341">
        <v>49</v>
      </c>
      <c r="L341">
        <v>9.8000000000000007</v>
      </c>
      <c r="M341">
        <v>1</v>
      </c>
      <c r="N341">
        <v>4</v>
      </c>
      <c r="O341">
        <v>18</v>
      </c>
      <c r="P341">
        <v>6.1</v>
      </c>
      <c r="Q341">
        <v>1.3</v>
      </c>
      <c r="R341">
        <v>12.3</v>
      </c>
      <c r="S341">
        <v>0</v>
      </c>
      <c r="T341" t="str">
        <f>Receiving[[#This Row],[Player]]&amp;Receiving[[#This Row],[Season]]</f>
        <v>Dez Fitzpatrick2021</v>
      </c>
    </row>
    <row r="342" spans="1:20">
      <c r="A342">
        <v>2021</v>
      </c>
      <c r="B342" t="s">
        <v>504</v>
      </c>
      <c r="C342" t="s">
        <v>957</v>
      </c>
      <c r="D342">
        <v>26</v>
      </c>
      <c r="E342" t="s">
        <v>91</v>
      </c>
      <c r="F342">
        <v>6</v>
      </c>
      <c r="G342">
        <v>0</v>
      </c>
      <c r="H342">
        <v>5</v>
      </c>
      <c r="I342">
        <v>5</v>
      </c>
      <c r="J342" s="9">
        <v>1</v>
      </c>
      <c r="K342">
        <v>47</v>
      </c>
      <c r="L342">
        <v>9.4</v>
      </c>
      <c r="M342">
        <v>2</v>
      </c>
      <c r="N342">
        <v>3</v>
      </c>
      <c r="O342">
        <v>27</v>
      </c>
      <c r="P342">
        <v>9.4</v>
      </c>
      <c r="Q342">
        <v>0.8</v>
      </c>
      <c r="R342">
        <v>7.8</v>
      </c>
      <c r="S342">
        <v>0</v>
      </c>
      <c r="T342" t="str">
        <f>Receiving[[#This Row],[Player]]&amp;Receiving[[#This Row],[Season]]</f>
        <v>Jody Fortson2021</v>
      </c>
    </row>
    <row r="343" spans="1:20">
      <c r="A343">
        <v>2021</v>
      </c>
      <c r="B343" t="s">
        <v>505</v>
      </c>
      <c r="C343" t="s">
        <v>957</v>
      </c>
      <c r="D343">
        <v>30</v>
      </c>
      <c r="E343" t="s">
        <v>91</v>
      </c>
      <c r="F343">
        <v>12</v>
      </c>
      <c r="G343">
        <v>7</v>
      </c>
      <c r="H343">
        <v>14</v>
      </c>
      <c r="I343">
        <v>5</v>
      </c>
      <c r="J343" s="9">
        <v>0.35699999999999998</v>
      </c>
      <c r="K343">
        <v>32</v>
      </c>
      <c r="L343">
        <v>6.4</v>
      </c>
      <c r="M343">
        <v>1</v>
      </c>
      <c r="N343">
        <v>3</v>
      </c>
      <c r="O343">
        <v>11</v>
      </c>
      <c r="P343">
        <v>2.2999999999999998</v>
      </c>
      <c r="Q343">
        <v>0.4</v>
      </c>
      <c r="R343">
        <v>2.7</v>
      </c>
      <c r="S343">
        <v>0</v>
      </c>
      <c r="T343" t="str">
        <f>Receiving[[#This Row],[Player]]&amp;Receiving[[#This Row],[Season]]</f>
        <v>Josh Gordon2021</v>
      </c>
    </row>
    <row r="344" spans="1:20">
      <c r="A344">
        <v>2021</v>
      </c>
      <c r="B344" t="s">
        <v>506</v>
      </c>
      <c r="C344" t="s">
        <v>40</v>
      </c>
      <c r="D344">
        <v>22</v>
      </c>
      <c r="E344" t="s">
        <v>91</v>
      </c>
      <c r="F344">
        <v>3</v>
      </c>
      <c r="G344">
        <v>2</v>
      </c>
      <c r="H344">
        <v>10</v>
      </c>
      <c r="I344">
        <v>5</v>
      </c>
      <c r="J344" s="9">
        <v>0.5</v>
      </c>
      <c r="K344">
        <v>74</v>
      </c>
      <c r="L344">
        <v>14.8</v>
      </c>
      <c r="M344">
        <v>0</v>
      </c>
      <c r="N344">
        <v>4</v>
      </c>
      <c r="O344">
        <v>28</v>
      </c>
      <c r="P344">
        <v>7.4</v>
      </c>
      <c r="Q344">
        <v>1.7</v>
      </c>
      <c r="R344">
        <v>24.7</v>
      </c>
      <c r="S344">
        <v>0</v>
      </c>
      <c r="T344" t="str">
        <f>Receiving[[#This Row],[Player]]&amp;Receiving[[#This Row],[Season]]</f>
        <v>KJ Hamler2021</v>
      </c>
    </row>
    <row r="345" spans="1:20">
      <c r="A345">
        <v>2021</v>
      </c>
      <c r="B345" t="s">
        <v>194</v>
      </c>
      <c r="C345" t="s">
        <v>960</v>
      </c>
      <c r="D345">
        <v>24</v>
      </c>
      <c r="E345" t="s">
        <v>109</v>
      </c>
      <c r="F345">
        <v>11</v>
      </c>
      <c r="G345">
        <v>4</v>
      </c>
      <c r="H345">
        <v>8</v>
      </c>
      <c r="I345">
        <v>5</v>
      </c>
      <c r="J345" s="9">
        <v>0.625</v>
      </c>
      <c r="K345">
        <v>29</v>
      </c>
      <c r="L345">
        <v>5.8</v>
      </c>
      <c r="M345">
        <v>0</v>
      </c>
      <c r="N345">
        <v>2</v>
      </c>
      <c r="O345">
        <v>19</v>
      </c>
      <c r="P345">
        <v>3.6</v>
      </c>
      <c r="Q345">
        <v>0.5</v>
      </c>
      <c r="R345">
        <v>2.6</v>
      </c>
      <c r="S345">
        <v>0</v>
      </c>
      <c r="T345" t="str">
        <f>Receiving[[#This Row],[Player]]&amp;Receiving[[#This Row],[Season]]</f>
        <v>Tony Jones2021</v>
      </c>
    </row>
    <row r="346" spans="1:20">
      <c r="A346">
        <v>2021</v>
      </c>
      <c r="B346" t="s">
        <v>213</v>
      </c>
      <c r="C346" t="s">
        <v>4</v>
      </c>
      <c r="D346">
        <v>24</v>
      </c>
      <c r="E346" t="s">
        <v>109</v>
      </c>
      <c r="F346">
        <v>10</v>
      </c>
      <c r="G346">
        <v>0</v>
      </c>
      <c r="H346">
        <v>6</v>
      </c>
      <c r="I346">
        <v>5</v>
      </c>
      <c r="J346" s="9">
        <v>0.83299999999999996</v>
      </c>
      <c r="K346">
        <v>38</v>
      </c>
      <c r="L346">
        <v>7.6</v>
      </c>
      <c r="M346">
        <v>0</v>
      </c>
      <c r="N346">
        <v>1</v>
      </c>
      <c r="O346">
        <v>17</v>
      </c>
      <c r="P346">
        <v>6.3</v>
      </c>
      <c r="Q346">
        <v>0.5</v>
      </c>
      <c r="R346">
        <v>3.8</v>
      </c>
      <c r="S346">
        <v>1</v>
      </c>
      <c r="T346" t="str">
        <f>Receiving[[#This Row],[Player]]&amp;Receiving[[#This Row],[Season]]</f>
        <v>Joshua Kelley2021</v>
      </c>
    </row>
    <row r="347" spans="1:20">
      <c r="A347">
        <v>2021</v>
      </c>
      <c r="B347" t="s">
        <v>315</v>
      </c>
      <c r="C347" t="s">
        <v>608</v>
      </c>
      <c r="D347">
        <v>24</v>
      </c>
      <c r="E347" t="s">
        <v>91</v>
      </c>
      <c r="F347">
        <v>9</v>
      </c>
      <c r="G347">
        <v>0</v>
      </c>
      <c r="H347">
        <v>9</v>
      </c>
      <c r="I347">
        <v>5</v>
      </c>
      <c r="J347" s="9">
        <v>0.55600000000000005</v>
      </c>
      <c r="K347">
        <v>38</v>
      </c>
      <c r="L347">
        <v>7.6</v>
      </c>
      <c r="M347">
        <v>0</v>
      </c>
      <c r="N347">
        <v>2</v>
      </c>
      <c r="O347">
        <v>13</v>
      </c>
      <c r="P347">
        <v>4.2</v>
      </c>
      <c r="Q347">
        <v>0.6</v>
      </c>
      <c r="R347">
        <v>4.2</v>
      </c>
      <c r="S347">
        <v>0</v>
      </c>
      <c r="T347" t="str">
        <f>Receiving[[#This Row],[Player]]&amp;Receiving[[#This Row],[Season]]</f>
        <v>Scott Miller2021</v>
      </c>
    </row>
    <row r="348" spans="1:20">
      <c r="A348">
        <v>2021</v>
      </c>
      <c r="B348" t="s">
        <v>508</v>
      </c>
      <c r="C348" t="s">
        <v>38</v>
      </c>
      <c r="D348">
        <v>22</v>
      </c>
      <c r="E348" t="s">
        <v>126</v>
      </c>
      <c r="F348">
        <v>14</v>
      </c>
      <c r="G348">
        <v>1</v>
      </c>
      <c r="H348">
        <v>8</v>
      </c>
      <c r="I348">
        <v>5</v>
      </c>
      <c r="J348" s="9">
        <v>0.625</v>
      </c>
      <c r="K348">
        <v>33</v>
      </c>
      <c r="L348">
        <v>6.6</v>
      </c>
      <c r="M348">
        <v>0</v>
      </c>
      <c r="N348">
        <v>2</v>
      </c>
      <c r="O348">
        <v>12</v>
      </c>
      <c r="P348">
        <v>4.0999999999999996</v>
      </c>
      <c r="Q348">
        <v>0.4</v>
      </c>
      <c r="R348">
        <v>2.4</v>
      </c>
      <c r="S348">
        <v>0</v>
      </c>
      <c r="T348" t="str">
        <f>Receiving[[#This Row],[Player]]&amp;Receiving[[#This Row],[Season]]</f>
        <v>Colby Parkinson2021</v>
      </c>
    </row>
    <row r="349" spans="1:20">
      <c r="A349">
        <v>2021</v>
      </c>
      <c r="B349" t="s">
        <v>509</v>
      </c>
      <c r="C349" t="s">
        <v>49</v>
      </c>
      <c r="D349">
        <v>25</v>
      </c>
      <c r="E349" t="s">
        <v>109</v>
      </c>
      <c r="F349">
        <v>2</v>
      </c>
      <c r="G349">
        <v>0</v>
      </c>
      <c r="H349">
        <v>5</v>
      </c>
      <c r="I349">
        <v>5</v>
      </c>
      <c r="J349" s="9">
        <v>1</v>
      </c>
      <c r="K349">
        <v>48</v>
      </c>
      <c r="L349">
        <v>9.6</v>
      </c>
      <c r="M349">
        <v>0</v>
      </c>
      <c r="N349">
        <v>2</v>
      </c>
      <c r="O349">
        <v>17</v>
      </c>
      <c r="P349">
        <v>9.6</v>
      </c>
      <c r="Q349">
        <v>2.5</v>
      </c>
      <c r="R349">
        <v>24</v>
      </c>
      <c r="S349">
        <v>0</v>
      </c>
      <c r="T349" t="str">
        <f>Receiving[[#This Row],[Player]]&amp;Receiving[[#This Row],[Season]]</f>
        <v>Rodney Smith2021</v>
      </c>
    </row>
    <row r="350" spans="1:20">
      <c r="A350">
        <v>2021</v>
      </c>
      <c r="B350" t="s">
        <v>510</v>
      </c>
      <c r="C350" t="s">
        <v>16</v>
      </c>
      <c r="D350">
        <v>22</v>
      </c>
      <c r="E350" t="s">
        <v>91</v>
      </c>
      <c r="F350">
        <v>8</v>
      </c>
      <c r="G350">
        <v>1</v>
      </c>
      <c r="H350">
        <v>6</v>
      </c>
      <c r="I350">
        <v>5</v>
      </c>
      <c r="J350" s="9">
        <v>0.83299999999999996</v>
      </c>
      <c r="K350">
        <v>116</v>
      </c>
      <c r="L350">
        <v>23.2</v>
      </c>
      <c r="M350">
        <v>2</v>
      </c>
      <c r="N350">
        <v>4</v>
      </c>
      <c r="O350">
        <v>44</v>
      </c>
      <c r="P350">
        <v>19.3</v>
      </c>
      <c r="Q350">
        <v>0.6</v>
      </c>
      <c r="R350">
        <v>14.5</v>
      </c>
      <c r="S350">
        <v>0</v>
      </c>
      <c r="T350" t="str">
        <f>Receiving[[#This Row],[Player]]&amp;Receiving[[#This Row],[Season]]</f>
        <v>Ihmir Smith-Marsette2021</v>
      </c>
    </row>
    <row r="351" spans="1:20">
      <c r="A351">
        <v>2021</v>
      </c>
      <c r="B351" t="s">
        <v>511</v>
      </c>
      <c r="C351" t="s">
        <v>11</v>
      </c>
      <c r="D351">
        <v>27</v>
      </c>
      <c r="E351" t="s">
        <v>91</v>
      </c>
      <c r="F351">
        <v>12</v>
      </c>
      <c r="G351">
        <v>1</v>
      </c>
      <c r="H351">
        <v>11</v>
      </c>
      <c r="I351">
        <v>5</v>
      </c>
      <c r="J351" s="9">
        <v>0.45500000000000002</v>
      </c>
      <c r="K351">
        <v>52</v>
      </c>
      <c r="L351">
        <v>10.4</v>
      </c>
      <c r="M351">
        <v>0</v>
      </c>
      <c r="N351">
        <v>3</v>
      </c>
      <c r="O351">
        <v>19</v>
      </c>
      <c r="P351">
        <v>4.7</v>
      </c>
      <c r="Q351">
        <v>0.4</v>
      </c>
      <c r="R351">
        <v>4.3</v>
      </c>
      <c r="S351">
        <v>0</v>
      </c>
      <c r="T351" t="str">
        <f>Receiving[[#This Row],[Player]]&amp;Receiving[[#This Row],[Season]]</f>
        <v>Mike Thomas2021</v>
      </c>
    </row>
    <row r="352" spans="1:20">
      <c r="A352">
        <v>2021</v>
      </c>
      <c r="B352" t="s">
        <v>512</v>
      </c>
      <c r="C352" t="s">
        <v>25</v>
      </c>
      <c r="D352">
        <v>23</v>
      </c>
      <c r="E352" t="s">
        <v>91</v>
      </c>
      <c r="F352">
        <v>15</v>
      </c>
      <c r="G352">
        <v>0</v>
      </c>
      <c r="H352">
        <v>6</v>
      </c>
      <c r="I352">
        <v>5</v>
      </c>
      <c r="J352" s="9">
        <v>0.83299999999999996</v>
      </c>
      <c r="K352">
        <v>33</v>
      </c>
      <c r="L352">
        <v>6.6</v>
      </c>
      <c r="M352">
        <v>0</v>
      </c>
      <c r="N352">
        <v>3</v>
      </c>
      <c r="O352">
        <v>11</v>
      </c>
      <c r="P352">
        <v>5.5</v>
      </c>
      <c r="Q352">
        <v>0.3</v>
      </c>
      <c r="R352">
        <v>2.2000000000000002</v>
      </c>
      <c r="S352">
        <v>0</v>
      </c>
      <c r="T352" t="str">
        <f>Receiving[[#This Row],[Player]]&amp;Receiving[[#This Row],[Season]]</f>
        <v>Cody White2021</v>
      </c>
    </row>
    <row r="353" spans="1:20">
      <c r="A353">
        <v>2021</v>
      </c>
      <c r="B353" t="s">
        <v>513</v>
      </c>
      <c r="C353" t="s">
        <v>961</v>
      </c>
      <c r="D353">
        <v>24</v>
      </c>
      <c r="E353" t="s">
        <v>126</v>
      </c>
      <c r="F353">
        <v>17</v>
      </c>
      <c r="G353">
        <v>3</v>
      </c>
      <c r="H353">
        <v>6</v>
      </c>
      <c r="I353">
        <v>5</v>
      </c>
      <c r="J353" s="9">
        <v>0.83299999999999996</v>
      </c>
      <c r="K353">
        <v>52</v>
      </c>
      <c r="L353">
        <v>10.4</v>
      </c>
      <c r="M353">
        <v>0</v>
      </c>
      <c r="N353">
        <v>3</v>
      </c>
      <c r="O353">
        <v>27</v>
      </c>
      <c r="P353">
        <v>8.6999999999999993</v>
      </c>
      <c r="Q353">
        <v>0.3</v>
      </c>
      <c r="R353">
        <v>3.1</v>
      </c>
      <c r="S353">
        <v>0</v>
      </c>
      <c r="T353" t="str">
        <f>Receiving[[#This Row],[Player]]&amp;Receiving[[#This Row],[Season]]</f>
        <v>Charlie Woerner2021</v>
      </c>
    </row>
    <row r="354" spans="1:20">
      <c r="A354">
        <v>2021</v>
      </c>
      <c r="B354" t="s">
        <v>514</v>
      </c>
      <c r="C354" t="s">
        <v>19</v>
      </c>
      <c r="D354">
        <v>25</v>
      </c>
      <c r="E354" t="s">
        <v>91</v>
      </c>
      <c r="F354">
        <v>16</v>
      </c>
      <c r="G354">
        <v>0</v>
      </c>
      <c r="H354">
        <v>9</v>
      </c>
      <c r="I354">
        <v>4</v>
      </c>
      <c r="J354" s="9">
        <v>0.44400000000000001</v>
      </c>
      <c r="K354">
        <v>25</v>
      </c>
      <c r="L354">
        <v>6.3</v>
      </c>
      <c r="M354">
        <v>0</v>
      </c>
      <c r="N354">
        <v>2</v>
      </c>
      <c r="O354">
        <v>8</v>
      </c>
      <c r="P354">
        <v>2.8</v>
      </c>
      <c r="Q354">
        <v>0.3</v>
      </c>
      <c r="R354">
        <v>1.6</v>
      </c>
      <c r="S354">
        <v>0</v>
      </c>
      <c r="T354" t="str">
        <f>Receiving[[#This Row],[Player]]&amp;Receiving[[#This Row],[Season]]</f>
        <v>Christian Blake2021</v>
      </c>
    </row>
    <row r="355" spans="1:20">
      <c r="A355">
        <v>2021</v>
      </c>
      <c r="B355" t="s">
        <v>515</v>
      </c>
      <c r="C355" t="s">
        <v>6</v>
      </c>
      <c r="D355">
        <v>26</v>
      </c>
      <c r="E355" t="s">
        <v>126</v>
      </c>
      <c r="F355">
        <v>11</v>
      </c>
      <c r="G355">
        <v>2</v>
      </c>
      <c r="H355">
        <v>7</v>
      </c>
      <c r="I355">
        <v>4</v>
      </c>
      <c r="J355" s="9">
        <v>0.57099999999999995</v>
      </c>
      <c r="K355">
        <v>37</v>
      </c>
      <c r="L355">
        <v>9.3000000000000007</v>
      </c>
      <c r="M355">
        <v>0</v>
      </c>
      <c r="N355">
        <v>2</v>
      </c>
      <c r="O355">
        <v>23</v>
      </c>
      <c r="P355">
        <v>5.3</v>
      </c>
      <c r="Q355">
        <v>0.4</v>
      </c>
      <c r="R355">
        <v>3.4</v>
      </c>
      <c r="S355">
        <v>1</v>
      </c>
      <c r="T355" t="str">
        <f>Receiving[[#This Row],[Player]]&amp;Receiving[[#This Row],[Season]]</f>
        <v>Kendall Blanton2021</v>
      </c>
    </row>
    <row r="356" spans="1:20">
      <c r="A356">
        <v>2021</v>
      </c>
      <c r="B356" t="s">
        <v>328</v>
      </c>
      <c r="C356" t="s">
        <v>51</v>
      </c>
      <c r="D356">
        <v>28</v>
      </c>
      <c r="E356" t="s">
        <v>91</v>
      </c>
      <c r="F356">
        <v>6</v>
      </c>
      <c r="G356">
        <v>1</v>
      </c>
      <c r="H356">
        <v>6</v>
      </c>
      <c r="I356">
        <v>4</v>
      </c>
      <c r="J356" s="9">
        <v>0.66700000000000004</v>
      </c>
      <c r="K356">
        <v>51</v>
      </c>
      <c r="L356">
        <v>12.8</v>
      </c>
      <c r="M356">
        <v>0</v>
      </c>
      <c r="N356">
        <v>3</v>
      </c>
      <c r="O356">
        <v>38</v>
      </c>
      <c r="P356">
        <v>8.5</v>
      </c>
      <c r="Q356">
        <v>0.7</v>
      </c>
      <c r="R356">
        <v>8.5</v>
      </c>
      <c r="S356">
        <v>0</v>
      </c>
      <c r="T356" t="str">
        <f>Receiving[[#This Row],[Player]]&amp;Receiving[[#This Row],[Season]]</f>
        <v>C.J. Board2021</v>
      </c>
    </row>
    <row r="357" spans="1:20">
      <c r="A357">
        <v>2021</v>
      </c>
      <c r="B357" t="s">
        <v>516</v>
      </c>
      <c r="C357" t="s">
        <v>42</v>
      </c>
      <c r="D357">
        <v>25</v>
      </c>
      <c r="E357" t="s">
        <v>91</v>
      </c>
      <c r="F357">
        <v>5</v>
      </c>
      <c r="G357">
        <v>0</v>
      </c>
      <c r="H357">
        <v>4</v>
      </c>
      <c r="I357">
        <v>4</v>
      </c>
      <c r="J357" s="9">
        <v>1</v>
      </c>
      <c r="K357">
        <v>64</v>
      </c>
      <c r="L357">
        <v>16</v>
      </c>
      <c r="M357">
        <v>0</v>
      </c>
      <c r="N357">
        <v>2</v>
      </c>
      <c r="O357">
        <v>37</v>
      </c>
      <c r="P357">
        <v>16</v>
      </c>
      <c r="Q357">
        <v>0.8</v>
      </c>
      <c r="R357">
        <v>12.8</v>
      </c>
      <c r="S357">
        <v>0</v>
      </c>
      <c r="T357" t="str">
        <f>Receiving[[#This Row],[Player]]&amp;Receiving[[#This Row],[Season]]</f>
        <v>Ja'Marcus Bradley2021</v>
      </c>
    </row>
    <row r="358" spans="1:20">
      <c r="A358">
        <v>2021</v>
      </c>
      <c r="B358" t="s">
        <v>336</v>
      </c>
      <c r="C358" t="s">
        <v>51</v>
      </c>
      <c r="D358">
        <v>26</v>
      </c>
      <c r="E358" t="s">
        <v>91</v>
      </c>
      <c r="F358">
        <v>8</v>
      </c>
      <c r="G358">
        <v>0</v>
      </c>
      <c r="H358">
        <v>11</v>
      </c>
      <c r="I358">
        <v>4</v>
      </c>
      <c r="J358" s="9">
        <v>0.36399999999999999</v>
      </c>
      <c r="K358">
        <v>33</v>
      </c>
      <c r="L358">
        <v>8.3000000000000007</v>
      </c>
      <c r="M358">
        <v>0</v>
      </c>
      <c r="N358">
        <v>1</v>
      </c>
      <c r="O358">
        <v>15</v>
      </c>
      <c r="P358">
        <v>3</v>
      </c>
      <c r="Q358">
        <v>0.5</v>
      </c>
      <c r="R358">
        <v>4.0999999999999996</v>
      </c>
      <c r="S358">
        <v>0</v>
      </c>
      <c r="T358" t="str">
        <f>Receiving[[#This Row],[Player]]&amp;Receiving[[#This Row],[Season]]</f>
        <v>Pharoh Cooper2021</v>
      </c>
    </row>
    <row r="359" spans="1:20">
      <c r="A359">
        <v>2021</v>
      </c>
      <c r="B359" t="s">
        <v>517</v>
      </c>
      <c r="C359" t="s">
        <v>955</v>
      </c>
      <c r="D359">
        <v>24</v>
      </c>
      <c r="E359" t="s">
        <v>126</v>
      </c>
      <c r="F359">
        <v>14</v>
      </c>
      <c r="G359">
        <v>0</v>
      </c>
      <c r="H359">
        <v>5</v>
      </c>
      <c r="I359">
        <v>4</v>
      </c>
      <c r="J359" s="9">
        <v>0.8</v>
      </c>
      <c r="K359">
        <v>35</v>
      </c>
      <c r="L359">
        <v>8.8000000000000007</v>
      </c>
      <c r="M359">
        <v>0</v>
      </c>
      <c r="N359">
        <v>1</v>
      </c>
      <c r="O359">
        <v>22</v>
      </c>
      <c r="P359">
        <v>7</v>
      </c>
      <c r="Q359">
        <v>0.3</v>
      </c>
      <c r="R359">
        <v>2.5</v>
      </c>
      <c r="S359">
        <v>0</v>
      </c>
      <c r="T359" t="str">
        <f>Receiving[[#This Row],[Player]]&amp;Receiving[[#This Row],[Season]]</f>
        <v>Tyler Davis2021</v>
      </c>
    </row>
    <row r="360" spans="1:20">
      <c r="A360">
        <v>2021</v>
      </c>
      <c r="B360" t="s">
        <v>518</v>
      </c>
      <c r="C360" t="s">
        <v>961</v>
      </c>
      <c r="D360">
        <v>26</v>
      </c>
      <c r="E360" t="s">
        <v>126</v>
      </c>
      <c r="F360">
        <v>17</v>
      </c>
      <c r="G360">
        <v>2</v>
      </c>
      <c r="H360">
        <v>5</v>
      </c>
      <c r="I360">
        <v>4</v>
      </c>
      <c r="J360" s="9">
        <v>0.8</v>
      </c>
      <c r="K360">
        <v>51</v>
      </c>
      <c r="L360">
        <v>12.8</v>
      </c>
      <c r="M360">
        <v>1</v>
      </c>
      <c r="N360">
        <v>2</v>
      </c>
      <c r="O360">
        <v>21</v>
      </c>
      <c r="P360">
        <v>10.199999999999999</v>
      </c>
      <c r="Q360">
        <v>0.2</v>
      </c>
      <c r="R360">
        <v>3</v>
      </c>
      <c r="S360">
        <v>0</v>
      </c>
      <c r="T360" t="str">
        <f>Receiving[[#This Row],[Player]]&amp;Receiving[[#This Row],[Season]]</f>
        <v>Ross Dwelley2021</v>
      </c>
    </row>
    <row r="361" spans="1:20">
      <c r="A361">
        <v>2021</v>
      </c>
      <c r="B361" t="s">
        <v>519</v>
      </c>
      <c r="C361" t="s">
        <v>71</v>
      </c>
      <c r="D361">
        <v>35</v>
      </c>
      <c r="E361" t="s">
        <v>126</v>
      </c>
      <c r="F361">
        <v>9</v>
      </c>
      <c r="G361">
        <v>5</v>
      </c>
      <c r="H361">
        <v>5</v>
      </c>
      <c r="I361">
        <v>4</v>
      </c>
      <c r="J361" s="9">
        <v>0.8</v>
      </c>
      <c r="K361">
        <v>43</v>
      </c>
      <c r="L361">
        <v>10.8</v>
      </c>
      <c r="M361">
        <v>0</v>
      </c>
      <c r="N361">
        <v>2</v>
      </c>
      <c r="O361">
        <v>24</v>
      </c>
      <c r="P361">
        <v>8.6</v>
      </c>
      <c r="Q361">
        <v>0.4</v>
      </c>
      <c r="R361">
        <v>4.8</v>
      </c>
      <c r="S361">
        <v>0</v>
      </c>
      <c r="T361" t="str">
        <f>Receiving[[#This Row],[Player]]&amp;Receiving[[#This Row],[Season]]</f>
        <v>Darren Fells2021</v>
      </c>
    </row>
    <row r="362" spans="1:20">
      <c r="A362">
        <v>2021</v>
      </c>
      <c r="B362" t="s">
        <v>520</v>
      </c>
      <c r="C362" t="s">
        <v>47</v>
      </c>
      <c r="D362">
        <v>27</v>
      </c>
      <c r="E362" t="s">
        <v>91</v>
      </c>
      <c r="F362">
        <v>2</v>
      </c>
      <c r="G362">
        <v>0</v>
      </c>
      <c r="H362">
        <v>8</v>
      </c>
      <c r="I362">
        <v>4</v>
      </c>
      <c r="J362" s="9">
        <v>0.5</v>
      </c>
      <c r="K362">
        <v>26</v>
      </c>
      <c r="L362">
        <v>6.5</v>
      </c>
      <c r="M362">
        <v>0</v>
      </c>
      <c r="N362">
        <v>3</v>
      </c>
      <c r="O362">
        <v>10</v>
      </c>
      <c r="P362">
        <v>3.3</v>
      </c>
      <c r="Q362">
        <v>2</v>
      </c>
      <c r="R362">
        <v>13</v>
      </c>
      <c r="S362">
        <v>0</v>
      </c>
      <c r="T362" t="str">
        <f>Receiving[[#This Row],[Player]]&amp;Receiving[[#This Row],[Season]]</f>
        <v>Will Fuller2021</v>
      </c>
    </row>
    <row r="363" spans="1:20">
      <c r="A363">
        <v>2021</v>
      </c>
      <c r="B363" t="s">
        <v>521</v>
      </c>
      <c r="C363" t="s">
        <v>960</v>
      </c>
      <c r="D363">
        <v>27</v>
      </c>
      <c r="E363" t="s">
        <v>126</v>
      </c>
      <c r="F363">
        <v>13</v>
      </c>
      <c r="G363">
        <v>6</v>
      </c>
      <c r="H363">
        <v>4</v>
      </c>
      <c r="I363">
        <v>4</v>
      </c>
      <c r="J363" s="9">
        <v>1</v>
      </c>
      <c r="K363">
        <v>39</v>
      </c>
      <c r="L363">
        <v>9.8000000000000007</v>
      </c>
      <c r="M363">
        <v>0</v>
      </c>
      <c r="N363">
        <v>2</v>
      </c>
      <c r="O363">
        <v>14</v>
      </c>
      <c r="P363">
        <v>9.8000000000000007</v>
      </c>
      <c r="Q363">
        <v>0.3</v>
      </c>
      <c r="R363">
        <v>3</v>
      </c>
      <c r="S363">
        <v>1</v>
      </c>
      <c r="T363" t="str">
        <f>Receiving[[#This Row],[Player]]&amp;Receiving[[#This Row],[Season]]</f>
        <v>Garrett Griffin2021</v>
      </c>
    </row>
    <row r="364" spans="1:20">
      <c r="A364">
        <v>2021</v>
      </c>
      <c r="B364" t="s">
        <v>62</v>
      </c>
      <c r="C364" t="s">
        <v>960</v>
      </c>
      <c r="D364">
        <v>31</v>
      </c>
      <c r="E364" t="s">
        <v>3</v>
      </c>
      <c r="F364">
        <v>12</v>
      </c>
      <c r="G364">
        <v>9</v>
      </c>
      <c r="H364">
        <v>6</v>
      </c>
      <c r="I364">
        <v>4</v>
      </c>
      <c r="J364" s="9">
        <v>0.66700000000000004</v>
      </c>
      <c r="K364">
        <v>52</v>
      </c>
      <c r="L364">
        <v>13</v>
      </c>
      <c r="M364">
        <v>0</v>
      </c>
      <c r="N364">
        <v>4</v>
      </c>
      <c r="O364">
        <v>15</v>
      </c>
      <c r="P364">
        <v>8.6999999999999993</v>
      </c>
      <c r="Q364">
        <v>0.3</v>
      </c>
      <c r="R364">
        <v>4.3</v>
      </c>
      <c r="S364">
        <v>2</v>
      </c>
      <c r="T364" t="str">
        <f>Receiving[[#This Row],[Player]]&amp;Receiving[[#This Row],[Season]]</f>
        <v>Taysom Hill2021</v>
      </c>
    </row>
    <row r="365" spans="1:20">
      <c r="A365">
        <v>2021</v>
      </c>
      <c r="B365" t="s">
        <v>522</v>
      </c>
      <c r="C365" t="s">
        <v>960</v>
      </c>
      <c r="D365">
        <v>34</v>
      </c>
      <c r="E365" t="s">
        <v>91</v>
      </c>
      <c r="F365">
        <v>5</v>
      </c>
      <c r="G365">
        <v>1</v>
      </c>
      <c r="H365">
        <v>8</v>
      </c>
      <c r="I365">
        <v>4</v>
      </c>
      <c r="J365" s="9">
        <v>0.5</v>
      </c>
      <c r="K365">
        <v>41</v>
      </c>
      <c r="L365">
        <v>10.3</v>
      </c>
      <c r="M365">
        <v>1</v>
      </c>
      <c r="N365">
        <v>2</v>
      </c>
      <c r="O365">
        <v>16</v>
      </c>
      <c r="P365">
        <v>5.0999999999999996</v>
      </c>
      <c r="Q365">
        <v>0.8</v>
      </c>
      <c r="R365">
        <v>8.1999999999999993</v>
      </c>
      <c r="S365">
        <v>0</v>
      </c>
      <c r="T365" t="str">
        <f>Receiving[[#This Row],[Player]]&amp;Receiving[[#This Row],[Season]]</f>
        <v>Chris Hogan2021</v>
      </c>
    </row>
    <row r="366" spans="1:20">
      <c r="A366">
        <v>2021</v>
      </c>
      <c r="B366" t="s">
        <v>523</v>
      </c>
      <c r="C366" t="s">
        <v>27</v>
      </c>
      <c r="D366">
        <v>28</v>
      </c>
      <c r="E366" t="s">
        <v>91</v>
      </c>
      <c r="F366">
        <v>3</v>
      </c>
      <c r="G366">
        <v>1</v>
      </c>
      <c r="H366">
        <v>7</v>
      </c>
      <c r="I366">
        <v>4</v>
      </c>
      <c r="J366" s="9">
        <v>0.57099999999999995</v>
      </c>
      <c r="K366">
        <v>33</v>
      </c>
      <c r="L366">
        <v>8.3000000000000007</v>
      </c>
      <c r="M366">
        <v>0</v>
      </c>
      <c r="N366">
        <v>4</v>
      </c>
      <c r="O366">
        <v>14</v>
      </c>
      <c r="P366">
        <v>4.7</v>
      </c>
      <c r="Q366">
        <v>1.3</v>
      </c>
      <c r="R366">
        <v>11</v>
      </c>
      <c r="S366">
        <v>0</v>
      </c>
      <c r="T366" t="str">
        <f>Receiving[[#This Row],[Player]]&amp;Receiving[[#This Row],[Season]]</f>
        <v>Cody Hollister2021</v>
      </c>
    </row>
    <row r="367" spans="1:20">
      <c r="A367">
        <v>2021</v>
      </c>
      <c r="B367" t="s">
        <v>229</v>
      </c>
      <c r="C367" t="s">
        <v>35</v>
      </c>
      <c r="D367">
        <v>21</v>
      </c>
      <c r="E367" t="s">
        <v>109</v>
      </c>
      <c r="F367">
        <v>7</v>
      </c>
      <c r="G367">
        <v>0</v>
      </c>
      <c r="H367">
        <v>5</v>
      </c>
      <c r="I367">
        <v>4</v>
      </c>
      <c r="J367" s="9">
        <v>0.8</v>
      </c>
      <c r="K367">
        <v>23</v>
      </c>
      <c r="L367">
        <v>5.8</v>
      </c>
      <c r="M367">
        <v>0</v>
      </c>
      <c r="N367">
        <v>2</v>
      </c>
      <c r="O367">
        <v>11</v>
      </c>
      <c r="P367">
        <v>4.5999999999999996</v>
      </c>
      <c r="Q367">
        <v>0.6</v>
      </c>
      <c r="R367">
        <v>3.3</v>
      </c>
      <c r="S367">
        <v>0</v>
      </c>
      <c r="T367" t="str">
        <f>Receiving[[#This Row],[Player]]&amp;Receiving[[#This Row],[Season]]</f>
        <v>Jermar Jefferson2021</v>
      </c>
    </row>
    <row r="368" spans="1:20">
      <c r="A368">
        <v>2021</v>
      </c>
      <c r="B368" t="s">
        <v>179</v>
      </c>
      <c r="C368" t="s">
        <v>47</v>
      </c>
      <c r="D368">
        <v>28</v>
      </c>
      <c r="E368" t="s">
        <v>109</v>
      </c>
      <c r="F368">
        <v>5</v>
      </c>
      <c r="G368">
        <v>4</v>
      </c>
      <c r="H368">
        <v>5</v>
      </c>
      <c r="I368">
        <v>4</v>
      </c>
      <c r="J368" s="9">
        <v>0.8</v>
      </c>
      <c r="K368">
        <v>41</v>
      </c>
      <c r="L368">
        <v>10.3</v>
      </c>
      <c r="M368">
        <v>0</v>
      </c>
      <c r="N368">
        <v>3</v>
      </c>
      <c r="O368">
        <v>20</v>
      </c>
      <c r="P368">
        <v>8.1999999999999993</v>
      </c>
      <c r="Q368">
        <v>0.8</v>
      </c>
      <c r="R368">
        <v>8.1999999999999993</v>
      </c>
      <c r="S368">
        <v>0</v>
      </c>
      <c r="T368" t="str">
        <f>Receiving[[#This Row],[Player]]&amp;Receiving[[#This Row],[Season]]</f>
        <v>Duke Johnson2021</v>
      </c>
    </row>
    <row r="369" spans="1:20">
      <c r="A369">
        <v>2021</v>
      </c>
      <c r="B369" t="s">
        <v>172</v>
      </c>
      <c r="C369" t="s">
        <v>71</v>
      </c>
      <c r="D369">
        <v>27</v>
      </c>
      <c r="E369" t="s">
        <v>109</v>
      </c>
      <c r="F369">
        <v>14</v>
      </c>
      <c r="G369">
        <v>1</v>
      </c>
      <c r="H369">
        <v>5</v>
      </c>
      <c r="I369">
        <v>4</v>
      </c>
      <c r="J369" s="9">
        <v>0.8</v>
      </c>
      <c r="K369">
        <v>45</v>
      </c>
      <c r="L369">
        <v>11.3</v>
      </c>
      <c r="M369">
        <v>1</v>
      </c>
      <c r="N369">
        <v>1</v>
      </c>
      <c r="O369">
        <v>22</v>
      </c>
      <c r="P369">
        <v>9</v>
      </c>
      <c r="Q369">
        <v>0.3</v>
      </c>
      <c r="R369">
        <v>3.2</v>
      </c>
      <c r="S369">
        <v>0</v>
      </c>
      <c r="T369" t="str">
        <f>Receiving[[#This Row],[Player]]&amp;Receiving[[#This Row],[Season]]</f>
        <v>Phillip Lindsay2021</v>
      </c>
    </row>
    <row r="370" spans="1:20">
      <c r="A370">
        <v>2021</v>
      </c>
      <c r="B370" t="s">
        <v>524</v>
      </c>
      <c r="C370" t="s">
        <v>13</v>
      </c>
      <c r="D370">
        <v>24</v>
      </c>
      <c r="E370" t="s">
        <v>126</v>
      </c>
      <c r="F370">
        <v>9</v>
      </c>
      <c r="G370">
        <v>2</v>
      </c>
      <c r="H370">
        <v>6</v>
      </c>
      <c r="I370">
        <v>4</v>
      </c>
      <c r="J370" s="9">
        <v>0.66700000000000004</v>
      </c>
      <c r="K370">
        <v>27</v>
      </c>
      <c r="L370">
        <v>6.8</v>
      </c>
      <c r="M370">
        <v>1</v>
      </c>
      <c r="N370">
        <v>2</v>
      </c>
      <c r="O370">
        <v>12</v>
      </c>
      <c r="P370">
        <v>4.5</v>
      </c>
      <c r="Q370">
        <v>0.4</v>
      </c>
      <c r="R370">
        <v>3</v>
      </c>
      <c r="S370">
        <v>0</v>
      </c>
      <c r="T370" t="str">
        <f>Receiving[[#This Row],[Player]]&amp;Receiving[[#This Row],[Season]]</f>
        <v>Sean McKeon2021</v>
      </c>
    </row>
    <row r="371" spans="1:20">
      <c r="A371">
        <v>2021</v>
      </c>
      <c r="B371" t="s">
        <v>235</v>
      </c>
      <c r="C371" t="s">
        <v>16</v>
      </c>
      <c r="D371">
        <v>23</v>
      </c>
      <c r="E371" t="s">
        <v>109</v>
      </c>
      <c r="F371">
        <v>11</v>
      </c>
      <c r="G371">
        <v>0</v>
      </c>
      <c r="H371">
        <v>5</v>
      </c>
      <c r="I371">
        <v>4</v>
      </c>
      <c r="J371" s="9">
        <v>0.8</v>
      </c>
      <c r="K371">
        <v>9</v>
      </c>
      <c r="L371">
        <v>2.2999999999999998</v>
      </c>
      <c r="M371">
        <v>0</v>
      </c>
      <c r="N371">
        <v>0</v>
      </c>
      <c r="O371">
        <v>6</v>
      </c>
      <c r="P371">
        <v>1.8</v>
      </c>
      <c r="Q371">
        <v>0.4</v>
      </c>
      <c r="R371">
        <v>0.8</v>
      </c>
      <c r="S371">
        <v>0</v>
      </c>
      <c r="T371" t="str">
        <f>Receiving[[#This Row],[Player]]&amp;Receiving[[#This Row],[Season]]</f>
        <v>Kene Nwangwu2021</v>
      </c>
    </row>
    <row r="372" spans="1:20">
      <c r="A372">
        <v>2021</v>
      </c>
      <c r="B372" t="s">
        <v>221</v>
      </c>
      <c r="C372" t="s">
        <v>19</v>
      </c>
      <c r="D372">
        <v>25</v>
      </c>
      <c r="E372" t="s">
        <v>109</v>
      </c>
      <c r="F372">
        <v>8</v>
      </c>
      <c r="G372">
        <v>0</v>
      </c>
      <c r="H372">
        <v>6</v>
      </c>
      <c r="I372">
        <v>4</v>
      </c>
      <c r="J372" s="9">
        <v>0.66700000000000004</v>
      </c>
      <c r="K372">
        <v>12</v>
      </c>
      <c r="L372">
        <v>3</v>
      </c>
      <c r="M372">
        <v>0</v>
      </c>
      <c r="N372">
        <v>1</v>
      </c>
      <c r="O372">
        <v>8</v>
      </c>
      <c r="P372">
        <v>2</v>
      </c>
      <c r="Q372">
        <v>0.5</v>
      </c>
      <c r="R372">
        <v>1.5</v>
      </c>
      <c r="S372">
        <v>1</v>
      </c>
      <c r="T372" t="str">
        <f>Receiving[[#This Row],[Player]]&amp;Receiving[[#This Row],[Season]]</f>
        <v>Qadree Ollison2021</v>
      </c>
    </row>
    <row r="373" spans="1:20">
      <c r="A373">
        <v>2021</v>
      </c>
      <c r="B373" t="s">
        <v>204</v>
      </c>
      <c r="C373" t="s">
        <v>71</v>
      </c>
      <c r="D373">
        <v>36</v>
      </c>
      <c r="E373" t="s">
        <v>109</v>
      </c>
      <c r="F373">
        <v>4</v>
      </c>
      <c r="G373">
        <v>3</v>
      </c>
      <c r="H373">
        <v>4</v>
      </c>
      <c r="I373">
        <v>4</v>
      </c>
      <c r="J373" s="9">
        <v>1</v>
      </c>
      <c r="K373">
        <v>8</v>
      </c>
      <c r="L373">
        <v>2</v>
      </c>
      <c r="M373">
        <v>0</v>
      </c>
      <c r="N373">
        <v>0</v>
      </c>
      <c r="O373">
        <v>5</v>
      </c>
      <c r="P373">
        <v>2</v>
      </c>
      <c r="Q373">
        <v>1</v>
      </c>
      <c r="R373">
        <v>2</v>
      </c>
      <c r="S373">
        <v>1</v>
      </c>
      <c r="T373" t="str">
        <f>Receiving[[#This Row],[Player]]&amp;Receiving[[#This Row],[Season]]</f>
        <v>Adrian Peterson2021</v>
      </c>
    </row>
    <row r="374" spans="1:20">
      <c r="A374">
        <v>2021</v>
      </c>
      <c r="B374" t="s">
        <v>363</v>
      </c>
      <c r="C374" t="s">
        <v>955</v>
      </c>
      <c r="D374">
        <v>22</v>
      </c>
      <c r="E374" t="s">
        <v>91</v>
      </c>
      <c r="F374">
        <v>16</v>
      </c>
      <c r="G374">
        <v>1</v>
      </c>
      <c r="H374">
        <v>8</v>
      </c>
      <c r="I374">
        <v>4</v>
      </c>
      <c r="J374" s="9">
        <v>0.5</v>
      </c>
      <c r="K374">
        <v>45</v>
      </c>
      <c r="L374">
        <v>11.3</v>
      </c>
      <c r="M374">
        <v>0</v>
      </c>
      <c r="N374">
        <v>2</v>
      </c>
      <c r="O374">
        <v>19</v>
      </c>
      <c r="P374">
        <v>5.6</v>
      </c>
      <c r="Q374">
        <v>0.3</v>
      </c>
      <c r="R374">
        <v>2.8</v>
      </c>
      <c r="S374">
        <v>2</v>
      </c>
      <c r="T374" t="str">
        <f>Receiving[[#This Row],[Player]]&amp;Receiving[[#This Row],[Season]]</f>
        <v>Amari Rodgers2021</v>
      </c>
    </row>
    <row r="375" spans="1:20">
      <c r="A375">
        <v>2021</v>
      </c>
      <c r="B375" t="s">
        <v>271</v>
      </c>
      <c r="C375" t="s">
        <v>33</v>
      </c>
      <c r="D375">
        <v>27</v>
      </c>
      <c r="E375" t="s">
        <v>109</v>
      </c>
      <c r="F375">
        <v>3</v>
      </c>
      <c r="G375">
        <v>0</v>
      </c>
      <c r="H375">
        <v>5</v>
      </c>
      <c r="I375">
        <v>4</v>
      </c>
      <c r="J375" s="9">
        <v>0.8</v>
      </c>
      <c r="K375">
        <v>22</v>
      </c>
      <c r="L375">
        <v>5.5</v>
      </c>
      <c r="M375">
        <v>0</v>
      </c>
      <c r="N375">
        <v>0</v>
      </c>
      <c r="O375">
        <v>7</v>
      </c>
      <c r="P375">
        <v>4.4000000000000004</v>
      </c>
      <c r="Q375">
        <v>1.3</v>
      </c>
      <c r="R375">
        <v>7.3</v>
      </c>
      <c r="S375">
        <v>0</v>
      </c>
      <c r="T375" t="str">
        <f>Receiving[[#This Row],[Player]]&amp;Receiving[[#This Row],[Season]]</f>
        <v>Wendell Smallwood2021</v>
      </c>
    </row>
    <row r="376" spans="1:20">
      <c r="A376">
        <v>2021</v>
      </c>
      <c r="B376" t="s">
        <v>525</v>
      </c>
      <c r="C376" t="s">
        <v>71</v>
      </c>
      <c r="D376">
        <v>29</v>
      </c>
      <c r="E376" t="s">
        <v>91</v>
      </c>
      <c r="F376">
        <v>9</v>
      </c>
      <c r="G376">
        <v>0</v>
      </c>
      <c r="H376">
        <v>8</v>
      </c>
      <c r="I376">
        <v>4</v>
      </c>
      <c r="J376" s="9">
        <v>0.5</v>
      </c>
      <c r="K376">
        <v>38</v>
      </c>
      <c r="L376">
        <v>9.5</v>
      </c>
      <c r="M376">
        <v>0</v>
      </c>
      <c r="N376">
        <v>3</v>
      </c>
      <c r="O376">
        <v>15</v>
      </c>
      <c r="P376">
        <v>4.8</v>
      </c>
      <c r="Q376">
        <v>0.4</v>
      </c>
      <c r="R376">
        <v>4.2</v>
      </c>
      <c r="S376">
        <v>0</v>
      </c>
      <c r="T376" t="str">
        <f>Receiving[[#This Row],[Player]]&amp;Receiving[[#This Row],[Season]]</f>
        <v>Willie Snead2021</v>
      </c>
    </row>
    <row r="377" spans="1:20">
      <c r="A377">
        <v>2021</v>
      </c>
      <c r="B377" t="s">
        <v>526</v>
      </c>
      <c r="C377" t="s">
        <v>37</v>
      </c>
      <c r="D377">
        <v>23</v>
      </c>
      <c r="E377" t="s">
        <v>126</v>
      </c>
      <c r="F377">
        <v>16</v>
      </c>
      <c r="G377">
        <v>5</v>
      </c>
      <c r="H377">
        <v>5</v>
      </c>
      <c r="I377">
        <v>4</v>
      </c>
      <c r="J377" s="9">
        <v>0.8</v>
      </c>
      <c r="K377">
        <v>22</v>
      </c>
      <c r="L377">
        <v>5.5</v>
      </c>
      <c r="M377">
        <v>0</v>
      </c>
      <c r="N377">
        <v>0</v>
      </c>
      <c r="O377">
        <v>9</v>
      </c>
      <c r="P377">
        <v>4.4000000000000004</v>
      </c>
      <c r="Q377">
        <v>0.3</v>
      </c>
      <c r="R377">
        <v>1.4</v>
      </c>
      <c r="S377">
        <v>0</v>
      </c>
      <c r="T377" t="str">
        <f>Receiving[[#This Row],[Player]]&amp;Receiving[[#This Row],[Season]]</f>
        <v>Jack Stoll2021</v>
      </c>
    </row>
    <row r="378" spans="1:20">
      <c r="A378">
        <v>2021</v>
      </c>
      <c r="B378" t="s">
        <v>222</v>
      </c>
      <c r="C378" t="s">
        <v>959</v>
      </c>
      <c r="D378">
        <v>23</v>
      </c>
      <c r="E378" t="s">
        <v>109</v>
      </c>
      <c r="F378">
        <v>5</v>
      </c>
      <c r="G378">
        <v>0</v>
      </c>
      <c r="H378">
        <v>4</v>
      </c>
      <c r="I378">
        <v>4</v>
      </c>
      <c r="J378" s="9">
        <v>1</v>
      </c>
      <c r="K378">
        <v>8</v>
      </c>
      <c r="L378">
        <v>2</v>
      </c>
      <c r="M378">
        <v>0</v>
      </c>
      <c r="N378">
        <v>0</v>
      </c>
      <c r="O378">
        <v>5</v>
      </c>
      <c r="P378">
        <v>2</v>
      </c>
      <c r="Q378">
        <v>0.8</v>
      </c>
      <c r="R378">
        <v>1.6</v>
      </c>
      <c r="S378">
        <v>1</v>
      </c>
      <c r="T378" t="str">
        <f>Receiving[[#This Row],[Player]]&amp;Receiving[[#This Row],[Season]]</f>
        <v>J.J. Taylor2021</v>
      </c>
    </row>
    <row r="379" spans="1:20">
      <c r="A379">
        <v>2021</v>
      </c>
      <c r="B379" t="s">
        <v>207</v>
      </c>
      <c r="C379" t="s">
        <v>608</v>
      </c>
      <c r="D379">
        <v>24</v>
      </c>
      <c r="E379" t="s">
        <v>109</v>
      </c>
      <c r="F379">
        <v>12</v>
      </c>
      <c r="G379">
        <v>1</v>
      </c>
      <c r="H379">
        <v>8</v>
      </c>
      <c r="I379">
        <v>4</v>
      </c>
      <c r="J379" s="9">
        <v>0.5</v>
      </c>
      <c r="K379">
        <v>26</v>
      </c>
      <c r="L379">
        <v>6.5</v>
      </c>
      <c r="M379">
        <v>0</v>
      </c>
      <c r="N379">
        <v>1</v>
      </c>
      <c r="O379">
        <v>8</v>
      </c>
      <c r="P379">
        <v>3.3</v>
      </c>
      <c r="Q379">
        <v>0.3</v>
      </c>
      <c r="R379">
        <v>2.2000000000000002</v>
      </c>
      <c r="S379">
        <v>0</v>
      </c>
      <c r="T379" t="str">
        <f>Receiving[[#This Row],[Player]]&amp;Receiving[[#This Row],[Season]]</f>
        <v>Ke'Shawn Vaughn2021</v>
      </c>
    </row>
    <row r="380" spans="1:20">
      <c r="A380">
        <v>2021</v>
      </c>
      <c r="B380" t="s">
        <v>527</v>
      </c>
      <c r="C380" t="s">
        <v>959</v>
      </c>
      <c r="D380">
        <v>24</v>
      </c>
      <c r="E380" t="s">
        <v>91</v>
      </c>
      <c r="F380">
        <v>3</v>
      </c>
      <c r="G380">
        <v>1</v>
      </c>
      <c r="H380">
        <v>8</v>
      </c>
      <c r="I380">
        <v>4</v>
      </c>
      <c r="J380" s="9">
        <v>0.5</v>
      </c>
      <c r="K380">
        <v>42</v>
      </c>
      <c r="L380">
        <v>10.5</v>
      </c>
      <c r="M380">
        <v>2</v>
      </c>
      <c r="N380">
        <v>2</v>
      </c>
      <c r="O380">
        <v>20</v>
      </c>
      <c r="P380">
        <v>5.3</v>
      </c>
      <c r="Q380">
        <v>1.3</v>
      </c>
      <c r="R380">
        <v>14</v>
      </c>
      <c r="S380">
        <v>0</v>
      </c>
      <c r="T380" t="str">
        <f>Receiving[[#This Row],[Player]]&amp;Receiving[[#This Row],[Season]]</f>
        <v>Kristian Wilkerson2021</v>
      </c>
    </row>
    <row r="381" spans="1:20">
      <c r="A381">
        <v>2021</v>
      </c>
      <c r="B381" t="s">
        <v>226</v>
      </c>
      <c r="C381" t="s">
        <v>33</v>
      </c>
      <c r="D381">
        <v>27</v>
      </c>
      <c r="E381" t="s">
        <v>109</v>
      </c>
      <c r="F381">
        <v>5</v>
      </c>
      <c r="G381">
        <v>0</v>
      </c>
      <c r="H381">
        <v>6</v>
      </c>
      <c r="I381">
        <v>4</v>
      </c>
      <c r="J381" s="9">
        <v>0.66700000000000004</v>
      </c>
      <c r="K381">
        <v>28</v>
      </c>
      <c r="L381">
        <v>7</v>
      </c>
      <c r="M381">
        <v>0</v>
      </c>
      <c r="N381">
        <v>2</v>
      </c>
      <c r="O381">
        <v>19</v>
      </c>
      <c r="P381">
        <v>4.7</v>
      </c>
      <c r="Q381">
        <v>0.8</v>
      </c>
      <c r="R381">
        <v>5.6</v>
      </c>
      <c r="S381">
        <v>0</v>
      </c>
      <c r="T381" t="str">
        <f>Receiving[[#This Row],[Player]]&amp;Receiving[[#This Row],[Season]]</f>
        <v>Jonathan Williams2021</v>
      </c>
    </row>
    <row r="382" spans="1:20">
      <c r="A382">
        <v>2021</v>
      </c>
      <c r="B382" t="s">
        <v>263</v>
      </c>
      <c r="C382" t="s">
        <v>6</v>
      </c>
      <c r="D382">
        <v>22</v>
      </c>
      <c r="E382" t="s">
        <v>109</v>
      </c>
      <c r="F382">
        <v>1</v>
      </c>
      <c r="G382">
        <v>0</v>
      </c>
      <c r="H382">
        <v>3</v>
      </c>
      <c r="I382">
        <v>3</v>
      </c>
      <c r="J382" s="9">
        <v>1</v>
      </c>
      <c r="K382">
        <v>10</v>
      </c>
      <c r="L382">
        <v>3.3</v>
      </c>
      <c r="M382">
        <v>0</v>
      </c>
      <c r="N382">
        <v>0</v>
      </c>
      <c r="O382">
        <v>6</v>
      </c>
      <c r="P382">
        <v>3.3</v>
      </c>
      <c r="Q382">
        <v>3</v>
      </c>
      <c r="R382">
        <v>10</v>
      </c>
      <c r="S382">
        <v>0</v>
      </c>
      <c r="T382" t="str">
        <f>Receiving[[#This Row],[Player]]&amp;Receiving[[#This Row],[Season]]</f>
        <v>Cam Akers2021</v>
      </c>
    </row>
    <row r="383" spans="1:20">
      <c r="A383">
        <v>2021</v>
      </c>
      <c r="B383" t="s">
        <v>228</v>
      </c>
      <c r="C383" t="s">
        <v>956</v>
      </c>
      <c r="D383">
        <v>25</v>
      </c>
      <c r="E383" t="s">
        <v>109</v>
      </c>
      <c r="F383">
        <v>2</v>
      </c>
      <c r="G383">
        <v>0</v>
      </c>
      <c r="H383">
        <v>4</v>
      </c>
      <c r="I383">
        <v>3</v>
      </c>
      <c r="J383" s="9">
        <v>0.75</v>
      </c>
      <c r="K383">
        <v>16</v>
      </c>
      <c r="L383">
        <v>5.3</v>
      </c>
      <c r="M383">
        <v>0</v>
      </c>
      <c r="N383">
        <v>1</v>
      </c>
      <c r="O383">
        <v>9</v>
      </c>
      <c r="P383">
        <v>4</v>
      </c>
      <c r="Q383">
        <v>1.5</v>
      </c>
      <c r="R383">
        <v>8</v>
      </c>
      <c r="S383">
        <v>0</v>
      </c>
      <c r="T383" t="str">
        <f>Receiving[[#This Row],[Player]]&amp;Receiving[[#This Row],[Season]]</f>
        <v>Ryquell Armstead2021</v>
      </c>
    </row>
    <row r="384" spans="1:20">
      <c r="A384">
        <v>2021</v>
      </c>
      <c r="B384" t="s">
        <v>210</v>
      </c>
      <c r="C384" t="s">
        <v>47</v>
      </c>
      <c r="D384">
        <v>28</v>
      </c>
      <c r="E384" t="s">
        <v>109</v>
      </c>
      <c r="F384">
        <v>7</v>
      </c>
      <c r="G384">
        <v>3</v>
      </c>
      <c r="H384">
        <v>5</v>
      </c>
      <c r="I384">
        <v>3</v>
      </c>
      <c r="J384" s="9">
        <v>0.6</v>
      </c>
      <c r="K384">
        <v>10</v>
      </c>
      <c r="L384">
        <v>3.3</v>
      </c>
      <c r="M384">
        <v>0</v>
      </c>
      <c r="N384">
        <v>0</v>
      </c>
      <c r="O384">
        <v>7</v>
      </c>
      <c r="P384">
        <v>2</v>
      </c>
      <c r="Q384">
        <v>0.4</v>
      </c>
      <c r="R384">
        <v>1.4</v>
      </c>
      <c r="S384">
        <v>0</v>
      </c>
      <c r="T384" t="str">
        <f>Receiving[[#This Row],[Player]]&amp;Receiving[[#This Row],[Season]]</f>
        <v>Malcolm Brown2021</v>
      </c>
    </row>
    <row r="385" spans="1:20">
      <c r="A385">
        <v>2021</v>
      </c>
      <c r="B385" t="s">
        <v>248</v>
      </c>
      <c r="C385" t="s">
        <v>957</v>
      </c>
      <c r="D385">
        <v>29</v>
      </c>
      <c r="E385" t="s">
        <v>109</v>
      </c>
      <c r="F385">
        <v>16</v>
      </c>
      <c r="G385">
        <v>0</v>
      </c>
      <c r="H385">
        <v>3</v>
      </c>
      <c r="I385">
        <v>3</v>
      </c>
      <c r="J385" s="9">
        <v>1</v>
      </c>
      <c r="K385">
        <v>31</v>
      </c>
      <c r="L385">
        <v>10.3</v>
      </c>
      <c r="M385">
        <v>0</v>
      </c>
      <c r="N385">
        <v>2</v>
      </c>
      <c r="O385">
        <v>20</v>
      </c>
      <c r="P385">
        <v>10.3</v>
      </c>
      <c r="Q385">
        <v>0.2</v>
      </c>
      <c r="R385">
        <v>1.9</v>
      </c>
      <c r="S385">
        <v>0</v>
      </c>
      <c r="T385" t="str">
        <f>Receiving[[#This Row],[Player]]&amp;Receiving[[#This Row],[Season]]</f>
        <v>Michael Burton2021</v>
      </c>
    </row>
    <row r="386" spans="1:20">
      <c r="A386">
        <v>2021</v>
      </c>
      <c r="B386" t="s">
        <v>340</v>
      </c>
      <c r="C386" t="s">
        <v>23</v>
      </c>
      <c r="D386">
        <v>23</v>
      </c>
      <c r="E386" t="s">
        <v>91</v>
      </c>
      <c r="F386">
        <v>5</v>
      </c>
      <c r="G386">
        <v>2</v>
      </c>
      <c r="H386">
        <v>3</v>
      </c>
      <c r="I386">
        <v>3</v>
      </c>
      <c r="J386" s="9">
        <v>1</v>
      </c>
      <c r="K386">
        <v>15</v>
      </c>
      <c r="L386">
        <v>5</v>
      </c>
      <c r="M386">
        <v>0</v>
      </c>
      <c r="N386">
        <v>0</v>
      </c>
      <c r="O386">
        <v>10</v>
      </c>
      <c r="P386">
        <v>5</v>
      </c>
      <c r="Q386">
        <v>0.6</v>
      </c>
      <c r="R386">
        <v>3</v>
      </c>
      <c r="S386">
        <v>0</v>
      </c>
      <c r="T386" t="str">
        <f>Receiving[[#This Row],[Player]]&amp;Receiving[[#This Row],[Season]]</f>
        <v>Greg Dortch2021</v>
      </c>
    </row>
    <row r="387" spans="1:20">
      <c r="A387">
        <v>2021</v>
      </c>
      <c r="B387" t="s">
        <v>528</v>
      </c>
      <c r="C387" t="s">
        <v>49</v>
      </c>
      <c r="D387">
        <v>29</v>
      </c>
      <c r="E387" t="s">
        <v>91</v>
      </c>
      <c r="F387">
        <v>17</v>
      </c>
      <c r="G387">
        <v>0</v>
      </c>
      <c r="H387">
        <v>4</v>
      </c>
      <c r="I387">
        <v>3</v>
      </c>
      <c r="J387" s="9">
        <v>0.75</v>
      </c>
      <c r="K387">
        <v>55</v>
      </c>
      <c r="L387">
        <v>18.3</v>
      </c>
      <c r="M387">
        <v>0</v>
      </c>
      <c r="N387">
        <v>2</v>
      </c>
      <c r="O387">
        <v>25</v>
      </c>
      <c r="P387">
        <v>13.8</v>
      </c>
      <c r="Q387">
        <v>0.2</v>
      </c>
      <c r="R387">
        <v>3.2</v>
      </c>
      <c r="S387">
        <v>0</v>
      </c>
      <c r="T387" t="str">
        <f>Receiving[[#This Row],[Player]]&amp;Receiving[[#This Row],[Season]]</f>
        <v>Alex Erickson2021</v>
      </c>
    </row>
    <row r="388" spans="1:20">
      <c r="A388">
        <v>2021</v>
      </c>
      <c r="B388" t="s">
        <v>529</v>
      </c>
      <c r="C388" t="s">
        <v>23</v>
      </c>
      <c r="D388">
        <v>30</v>
      </c>
      <c r="E388" t="s">
        <v>126</v>
      </c>
      <c r="F388">
        <v>14</v>
      </c>
      <c r="G388">
        <v>4</v>
      </c>
      <c r="H388">
        <v>6</v>
      </c>
      <c r="I388">
        <v>3</v>
      </c>
      <c r="J388" s="9">
        <v>0.5</v>
      </c>
      <c r="K388">
        <v>10</v>
      </c>
      <c r="L388">
        <v>3.3</v>
      </c>
      <c r="M388">
        <v>0</v>
      </c>
      <c r="N388">
        <v>0</v>
      </c>
      <c r="O388">
        <v>7</v>
      </c>
      <c r="P388">
        <v>1.7</v>
      </c>
      <c r="Q388">
        <v>0.2</v>
      </c>
      <c r="R388">
        <v>0.7</v>
      </c>
      <c r="S388">
        <v>0</v>
      </c>
      <c r="T388" t="str">
        <f>Receiving[[#This Row],[Player]]&amp;Receiving[[#This Row],[Season]]</f>
        <v>Demetrius Harris2021</v>
      </c>
    </row>
    <row r="389" spans="1:20">
      <c r="A389">
        <v>2021</v>
      </c>
      <c r="B389" t="s">
        <v>530</v>
      </c>
      <c r="C389" t="s">
        <v>27</v>
      </c>
      <c r="D389">
        <v>24</v>
      </c>
      <c r="E389" t="s">
        <v>126</v>
      </c>
      <c r="F389">
        <v>5</v>
      </c>
      <c r="G389">
        <v>0</v>
      </c>
      <c r="H389">
        <v>6</v>
      </c>
      <c r="I389">
        <v>3</v>
      </c>
      <c r="J389" s="9">
        <v>0.5</v>
      </c>
      <c r="K389">
        <v>31</v>
      </c>
      <c r="L389">
        <v>10.3</v>
      </c>
      <c r="M389">
        <v>0</v>
      </c>
      <c r="N389">
        <v>2</v>
      </c>
      <c r="O389">
        <v>14</v>
      </c>
      <c r="P389">
        <v>5.2</v>
      </c>
      <c r="Q389">
        <v>0.6</v>
      </c>
      <c r="R389">
        <v>6.2</v>
      </c>
      <c r="S389">
        <v>0</v>
      </c>
      <c r="T389" t="str">
        <f>Receiving[[#This Row],[Player]]&amp;Receiving[[#This Row],[Season]]</f>
        <v>Tommy Hudson2021</v>
      </c>
    </row>
    <row r="390" spans="1:20">
      <c r="A390">
        <v>2021</v>
      </c>
      <c r="B390" t="s">
        <v>531</v>
      </c>
      <c r="C390" t="s">
        <v>37</v>
      </c>
      <c r="D390">
        <v>24</v>
      </c>
      <c r="E390" t="s">
        <v>3</v>
      </c>
      <c r="F390">
        <v>9</v>
      </c>
      <c r="G390">
        <v>3</v>
      </c>
      <c r="H390">
        <v>7</v>
      </c>
      <c r="I390">
        <v>3</v>
      </c>
      <c r="J390" s="9">
        <v>0.42899999999999999</v>
      </c>
      <c r="K390">
        <v>22</v>
      </c>
      <c r="L390">
        <v>7.3</v>
      </c>
      <c r="M390">
        <v>1</v>
      </c>
      <c r="N390">
        <v>2</v>
      </c>
      <c r="O390">
        <v>13</v>
      </c>
      <c r="P390">
        <v>3.1</v>
      </c>
      <c r="Q390">
        <v>0.3</v>
      </c>
      <c r="R390">
        <v>2.4</v>
      </c>
      <c r="S390">
        <v>0</v>
      </c>
      <c r="T390" t="str">
        <f>Receiving[[#This Row],[Player]]&amp;Receiving[[#This Row],[Season]]</f>
        <v>Tyree Jackson2021</v>
      </c>
    </row>
    <row r="391" spans="1:20">
      <c r="A391">
        <v>2021</v>
      </c>
      <c r="B391" t="s">
        <v>307</v>
      </c>
      <c r="C391" t="s">
        <v>42</v>
      </c>
      <c r="D391">
        <v>28</v>
      </c>
      <c r="E391" t="s">
        <v>109</v>
      </c>
      <c r="F391">
        <v>13</v>
      </c>
      <c r="G391">
        <v>3</v>
      </c>
      <c r="H391">
        <v>4</v>
      </c>
      <c r="I391">
        <v>3</v>
      </c>
      <c r="J391" s="9">
        <v>0.75</v>
      </c>
      <c r="K391">
        <v>9</v>
      </c>
      <c r="L391">
        <v>3</v>
      </c>
      <c r="M391">
        <v>0</v>
      </c>
      <c r="N391">
        <v>1</v>
      </c>
      <c r="O391">
        <v>3</v>
      </c>
      <c r="P391">
        <v>2.2999999999999998</v>
      </c>
      <c r="Q391">
        <v>0.2</v>
      </c>
      <c r="R391">
        <v>0.7</v>
      </c>
      <c r="S391">
        <v>0</v>
      </c>
      <c r="T391" t="str">
        <f>Receiving[[#This Row],[Player]]&amp;Receiving[[#This Row],[Season]]</f>
        <v>Andy Janovich2021</v>
      </c>
    </row>
    <row r="392" spans="1:20">
      <c r="A392">
        <v>2021</v>
      </c>
      <c r="B392" t="s">
        <v>532</v>
      </c>
      <c r="C392" t="s">
        <v>49</v>
      </c>
      <c r="D392">
        <v>27</v>
      </c>
      <c r="E392" t="s">
        <v>91</v>
      </c>
      <c r="F392">
        <v>3</v>
      </c>
      <c r="G392">
        <v>0</v>
      </c>
      <c r="H392">
        <v>7</v>
      </c>
      <c r="I392">
        <v>3</v>
      </c>
      <c r="J392" s="9">
        <v>0.42899999999999999</v>
      </c>
      <c r="K392">
        <v>17</v>
      </c>
      <c r="L392">
        <v>5.7</v>
      </c>
      <c r="M392">
        <v>0</v>
      </c>
      <c r="N392">
        <v>1</v>
      </c>
      <c r="O392">
        <v>7</v>
      </c>
      <c r="P392">
        <v>2.4</v>
      </c>
      <c r="Q392">
        <v>1</v>
      </c>
      <c r="R392">
        <v>5.7</v>
      </c>
      <c r="S392">
        <v>0</v>
      </c>
      <c r="T392" t="str">
        <f>Receiving[[#This Row],[Player]]&amp;Receiving[[#This Row],[Season]]</f>
        <v>Keith Kirkwood2021</v>
      </c>
    </row>
    <row r="393" spans="1:20">
      <c r="A393">
        <v>2021</v>
      </c>
      <c r="B393" t="s">
        <v>349</v>
      </c>
      <c r="C393" t="s">
        <v>47</v>
      </c>
      <c r="D393">
        <v>26</v>
      </c>
      <c r="E393" t="s">
        <v>109</v>
      </c>
      <c r="F393">
        <v>6</v>
      </c>
      <c r="G393">
        <v>0</v>
      </c>
      <c r="H393">
        <v>3</v>
      </c>
      <c r="I393">
        <v>3</v>
      </c>
      <c r="J393" s="9">
        <v>1</v>
      </c>
      <c r="K393">
        <v>17</v>
      </c>
      <c r="L393">
        <v>5.7</v>
      </c>
      <c r="M393">
        <v>0</v>
      </c>
      <c r="N393">
        <v>2</v>
      </c>
      <c r="O393">
        <v>10</v>
      </c>
      <c r="P393">
        <v>5.7</v>
      </c>
      <c r="Q393">
        <v>0.5</v>
      </c>
      <c r="R393">
        <v>2.8</v>
      </c>
      <c r="S393">
        <v>0</v>
      </c>
      <c r="T393" t="str">
        <f>Receiving[[#This Row],[Player]]&amp;Receiving[[#This Row],[Season]]</f>
        <v>Patrick Laird2021</v>
      </c>
    </row>
    <row r="394" spans="1:20">
      <c r="A394">
        <v>2021</v>
      </c>
      <c r="B394" t="s">
        <v>533</v>
      </c>
      <c r="C394" t="s">
        <v>53</v>
      </c>
      <c r="D394">
        <v>25</v>
      </c>
      <c r="E394" t="s">
        <v>91</v>
      </c>
      <c r="F394">
        <v>3</v>
      </c>
      <c r="G394">
        <v>0</v>
      </c>
      <c r="H394">
        <v>6</v>
      </c>
      <c r="I394">
        <v>3</v>
      </c>
      <c r="J394" s="9">
        <v>0.5</v>
      </c>
      <c r="K394">
        <v>36</v>
      </c>
      <c r="L394">
        <v>12</v>
      </c>
      <c r="M394">
        <v>0</v>
      </c>
      <c r="N394">
        <v>2</v>
      </c>
      <c r="O394">
        <v>14</v>
      </c>
      <c r="P394">
        <v>6</v>
      </c>
      <c r="Q394">
        <v>1</v>
      </c>
      <c r="R394">
        <v>12</v>
      </c>
      <c r="S394">
        <v>0</v>
      </c>
      <c r="T394" t="str">
        <f>Receiving[[#This Row],[Player]]&amp;Receiving[[#This Row],[Season]]</f>
        <v>D.J. Montgomery2021</v>
      </c>
    </row>
    <row r="395" spans="1:20">
      <c r="A395">
        <v>2021</v>
      </c>
      <c r="B395" t="s">
        <v>534</v>
      </c>
      <c r="C395" t="s">
        <v>4</v>
      </c>
      <c r="D395">
        <v>26</v>
      </c>
      <c r="E395" t="s">
        <v>91</v>
      </c>
      <c r="F395">
        <v>2</v>
      </c>
      <c r="G395">
        <v>1</v>
      </c>
      <c r="H395">
        <v>4</v>
      </c>
      <c r="I395">
        <v>3</v>
      </c>
      <c r="J395" s="9">
        <v>0.75</v>
      </c>
      <c r="K395">
        <v>56</v>
      </c>
      <c r="L395">
        <v>18.7</v>
      </c>
      <c r="M395">
        <v>0</v>
      </c>
      <c r="N395">
        <v>3</v>
      </c>
      <c r="O395">
        <v>24</v>
      </c>
      <c r="P395">
        <v>14</v>
      </c>
      <c r="Q395">
        <v>1.5</v>
      </c>
      <c r="R395">
        <v>28</v>
      </c>
      <c r="S395">
        <v>0</v>
      </c>
      <c r="T395" t="str">
        <f>Receiving[[#This Row],[Player]]&amp;Receiving[[#This Row],[Season]]</f>
        <v>Jason Moore2021</v>
      </c>
    </row>
    <row r="396" spans="1:20">
      <c r="A396">
        <v>2021</v>
      </c>
      <c r="B396" t="s">
        <v>535</v>
      </c>
      <c r="C396" t="s">
        <v>51</v>
      </c>
      <c r="D396">
        <v>26</v>
      </c>
      <c r="E396" t="s">
        <v>126</v>
      </c>
      <c r="F396">
        <v>8</v>
      </c>
      <c r="G396">
        <v>3</v>
      </c>
      <c r="H396">
        <v>6</v>
      </c>
      <c r="I396">
        <v>3</v>
      </c>
      <c r="J396" s="9">
        <v>0.5</v>
      </c>
      <c r="K396">
        <v>17</v>
      </c>
      <c r="L396">
        <v>5.7</v>
      </c>
      <c r="M396">
        <v>1</v>
      </c>
      <c r="N396">
        <v>2</v>
      </c>
      <c r="O396">
        <v>10</v>
      </c>
      <c r="P396">
        <v>2.8</v>
      </c>
      <c r="Q396">
        <v>0.4</v>
      </c>
      <c r="R396">
        <v>2.1</v>
      </c>
      <c r="S396">
        <v>0</v>
      </c>
      <c r="T396" t="str">
        <f>Receiving[[#This Row],[Player]]&amp;Receiving[[#This Row],[Season]]</f>
        <v>Chris Myarick2021</v>
      </c>
    </row>
    <row r="397" spans="1:20">
      <c r="A397">
        <v>2021</v>
      </c>
      <c r="B397" t="s">
        <v>268</v>
      </c>
      <c r="C397" t="s">
        <v>45</v>
      </c>
      <c r="D397">
        <v>25</v>
      </c>
      <c r="E397" t="s">
        <v>109</v>
      </c>
      <c r="F397">
        <v>3</v>
      </c>
      <c r="G397">
        <v>0</v>
      </c>
      <c r="H397">
        <v>4</v>
      </c>
      <c r="I397">
        <v>3</v>
      </c>
      <c r="J397" s="9">
        <v>0.75</v>
      </c>
      <c r="K397">
        <v>14</v>
      </c>
      <c r="L397">
        <v>4.7</v>
      </c>
      <c r="M397">
        <v>0</v>
      </c>
      <c r="N397">
        <v>1</v>
      </c>
      <c r="O397">
        <v>6</v>
      </c>
      <c r="P397">
        <v>3.5</v>
      </c>
      <c r="Q397">
        <v>1</v>
      </c>
      <c r="R397">
        <v>4.7</v>
      </c>
      <c r="S397">
        <v>0</v>
      </c>
      <c r="T397" t="str">
        <f>Receiving[[#This Row],[Player]]&amp;Receiving[[#This Row],[Season]]</f>
        <v>Jaylen Samuels2021</v>
      </c>
    </row>
    <row r="398" spans="1:20">
      <c r="A398">
        <v>2021</v>
      </c>
      <c r="B398" t="s">
        <v>201</v>
      </c>
      <c r="C398" t="s">
        <v>961</v>
      </c>
      <c r="D398">
        <v>22</v>
      </c>
      <c r="E398" t="s">
        <v>109</v>
      </c>
      <c r="F398">
        <v>9</v>
      </c>
      <c r="G398">
        <v>2</v>
      </c>
      <c r="H398">
        <v>4</v>
      </c>
      <c r="I398">
        <v>3</v>
      </c>
      <c r="J398" s="9">
        <v>0.75</v>
      </c>
      <c r="K398">
        <v>26</v>
      </c>
      <c r="L398">
        <v>8.6999999999999993</v>
      </c>
      <c r="M398">
        <v>0</v>
      </c>
      <c r="N398">
        <v>1</v>
      </c>
      <c r="O398">
        <v>23</v>
      </c>
      <c r="P398">
        <v>6.5</v>
      </c>
      <c r="Q398">
        <v>0.3</v>
      </c>
      <c r="R398">
        <v>2.9</v>
      </c>
      <c r="S398">
        <v>0</v>
      </c>
      <c r="T398" t="str">
        <f>Receiving[[#This Row],[Player]]&amp;Receiving[[#This Row],[Season]]</f>
        <v>Trey Sermon2021</v>
      </c>
    </row>
    <row r="399" spans="1:20">
      <c r="A399">
        <v>2021</v>
      </c>
      <c r="B399" t="s">
        <v>536</v>
      </c>
      <c r="C399" t="s">
        <v>51</v>
      </c>
      <c r="D399">
        <v>24</v>
      </c>
      <c r="E399" t="s">
        <v>126</v>
      </c>
      <c r="F399">
        <v>9</v>
      </c>
      <c r="G399">
        <v>4</v>
      </c>
      <c r="H399">
        <v>3</v>
      </c>
      <c r="I399">
        <v>3</v>
      </c>
      <c r="J399" s="9">
        <v>1</v>
      </c>
      <c r="K399">
        <v>33</v>
      </c>
      <c r="L399">
        <v>11</v>
      </c>
      <c r="M399">
        <v>0</v>
      </c>
      <c r="N399">
        <v>1</v>
      </c>
      <c r="O399">
        <v>21</v>
      </c>
      <c r="P399">
        <v>11</v>
      </c>
      <c r="Q399">
        <v>0.3</v>
      </c>
      <c r="R399">
        <v>3.7</v>
      </c>
      <c r="S399">
        <v>0</v>
      </c>
      <c r="T399" t="str">
        <f>Receiving[[#This Row],[Player]]&amp;Receiving[[#This Row],[Season]]</f>
        <v>Kaden Smith2021</v>
      </c>
    </row>
    <row r="400" spans="1:20">
      <c r="A400">
        <v>2021</v>
      </c>
      <c r="B400" t="s">
        <v>537</v>
      </c>
      <c r="C400" t="s">
        <v>13</v>
      </c>
      <c r="D400">
        <v>27</v>
      </c>
      <c r="E400" t="s">
        <v>126</v>
      </c>
      <c r="F400">
        <v>17</v>
      </c>
      <c r="G400">
        <v>4</v>
      </c>
      <c r="H400">
        <v>3</v>
      </c>
      <c r="I400">
        <v>3</v>
      </c>
      <c r="J400" s="9">
        <v>1</v>
      </c>
      <c r="K400">
        <v>31</v>
      </c>
      <c r="L400">
        <v>10.3</v>
      </c>
      <c r="M400">
        <v>0</v>
      </c>
      <c r="N400">
        <v>2</v>
      </c>
      <c r="O400">
        <v>11</v>
      </c>
      <c r="P400">
        <v>10.3</v>
      </c>
      <c r="Q400">
        <v>0.2</v>
      </c>
      <c r="R400">
        <v>1.8</v>
      </c>
      <c r="S400">
        <v>0</v>
      </c>
      <c r="T400" t="str">
        <f>Receiving[[#This Row],[Player]]&amp;Receiving[[#This Row],[Season]]</f>
        <v>Jeremy Sprinkle2021</v>
      </c>
    </row>
    <row r="401" spans="1:20">
      <c r="A401">
        <v>2021</v>
      </c>
      <c r="B401" t="s">
        <v>538</v>
      </c>
      <c r="C401" t="s">
        <v>11</v>
      </c>
      <c r="D401">
        <v>24</v>
      </c>
      <c r="E401" t="s">
        <v>91</v>
      </c>
      <c r="F401">
        <v>7</v>
      </c>
      <c r="G401">
        <v>0</v>
      </c>
      <c r="H401">
        <v>4</v>
      </c>
      <c r="I401">
        <v>3</v>
      </c>
      <c r="J401" s="9">
        <v>0.75</v>
      </c>
      <c r="K401">
        <v>39</v>
      </c>
      <c r="L401">
        <v>13</v>
      </c>
      <c r="M401">
        <v>1</v>
      </c>
      <c r="N401">
        <v>3</v>
      </c>
      <c r="O401">
        <v>18</v>
      </c>
      <c r="P401">
        <v>9.8000000000000007</v>
      </c>
      <c r="Q401">
        <v>0.4</v>
      </c>
      <c r="R401">
        <v>5.6</v>
      </c>
      <c r="S401">
        <v>0</v>
      </c>
      <c r="T401" t="str">
        <f>Receiving[[#This Row],[Player]]&amp;Receiving[[#This Row],[Season]]</f>
        <v>Auden Tate2021</v>
      </c>
    </row>
    <row r="402" spans="1:20">
      <c r="A402">
        <v>2021</v>
      </c>
      <c r="B402" t="s">
        <v>246</v>
      </c>
      <c r="C402" t="s">
        <v>23</v>
      </c>
      <c r="D402">
        <v>24</v>
      </c>
      <c r="E402" t="s">
        <v>109</v>
      </c>
      <c r="F402">
        <v>13</v>
      </c>
      <c r="G402">
        <v>0</v>
      </c>
      <c r="H402">
        <v>4</v>
      </c>
      <c r="I402">
        <v>3</v>
      </c>
      <c r="J402" s="9">
        <v>0.75</v>
      </c>
      <c r="K402">
        <v>34</v>
      </c>
      <c r="L402">
        <v>11.3</v>
      </c>
      <c r="M402">
        <v>0</v>
      </c>
      <c r="N402">
        <v>1</v>
      </c>
      <c r="O402">
        <v>23</v>
      </c>
      <c r="P402">
        <v>8.5</v>
      </c>
      <c r="Q402">
        <v>0.2</v>
      </c>
      <c r="R402">
        <v>2.6</v>
      </c>
      <c r="S402">
        <v>0</v>
      </c>
      <c r="T402" t="str">
        <f>Receiving[[#This Row],[Player]]&amp;Receiving[[#This Row],[Season]]</f>
        <v>Jonathan Ward2021</v>
      </c>
    </row>
    <row r="403" spans="1:20">
      <c r="A403">
        <v>2021</v>
      </c>
      <c r="B403" t="s">
        <v>375</v>
      </c>
      <c r="C403" t="s">
        <v>25</v>
      </c>
      <c r="D403">
        <v>29</v>
      </c>
      <c r="E403" t="s">
        <v>109</v>
      </c>
      <c r="F403">
        <v>17</v>
      </c>
      <c r="G403">
        <v>4</v>
      </c>
      <c r="H403">
        <v>3</v>
      </c>
      <c r="I403">
        <v>3</v>
      </c>
      <c r="J403" s="9">
        <v>1</v>
      </c>
      <c r="K403">
        <v>15</v>
      </c>
      <c r="L403">
        <v>5</v>
      </c>
      <c r="M403">
        <v>0</v>
      </c>
      <c r="N403">
        <v>0</v>
      </c>
      <c r="O403">
        <v>9</v>
      </c>
      <c r="P403">
        <v>5</v>
      </c>
      <c r="Q403">
        <v>0.2</v>
      </c>
      <c r="R403">
        <v>0.9</v>
      </c>
      <c r="S403">
        <v>0</v>
      </c>
      <c r="T403" t="str">
        <f>Receiving[[#This Row],[Player]]&amp;Receiving[[#This Row],[Season]]</f>
        <v>Derek Watt2021</v>
      </c>
    </row>
    <row r="404" spans="1:20">
      <c r="A404">
        <v>2021</v>
      </c>
      <c r="B404" t="s">
        <v>539</v>
      </c>
      <c r="C404" t="s">
        <v>53</v>
      </c>
      <c r="D404">
        <v>26</v>
      </c>
      <c r="E404" t="s">
        <v>126</v>
      </c>
      <c r="F404">
        <v>12</v>
      </c>
      <c r="G404">
        <v>7</v>
      </c>
      <c r="H404">
        <v>5</v>
      </c>
      <c r="I404">
        <v>3</v>
      </c>
      <c r="J404" s="9">
        <v>0.6</v>
      </c>
      <c r="K404">
        <v>35</v>
      </c>
      <c r="L404">
        <v>11.7</v>
      </c>
      <c r="M404">
        <v>0</v>
      </c>
      <c r="N404">
        <v>2</v>
      </c>
      <c r="O404">
        <v>19</v>
      </c>
      <c r="P404">
        <v>7</v>
      </c>
      <c r="Q404">
        <v>0.3</v>
      </c>
      <c r="R404">
        <v>2.9</v>
      </c>
      <c r="S404">
        <v>0</v>
      </c>
      <c r="T404" t="str">
        <f>Receiving[[#This Row],[Player]]&amp;Receiving[[#This Row],[Season]]</f>
        <v>Trevon Wesco2021</v>
      </c>
    </row>
    <row r="405" spans="1:20">
      <c r="A405">
        <v>2021</v>
      </c>
      <c r="B405" t="s">
        <v>540</v>
      </c>
      <c r="C405" t="s">
        <v>11</v>
      </c>
      <c r="D405">
        <v>25</v>
      </c>
      <c r="E405" t="s">
        <v>126</v>
      </c>
      <c r="F405">
        <v>15</v>
      </c>
      <c r="G405">
        <v>1</v>
      </c>
      <c r="H405">
        <v>5</v>
      </c>
      <c r="I405">
        <v>3</v>
      </c>
      <c r="J405" s="9">
        <v>0.6</v>
      </c>
      <c r="K405">
        <v>16</v>
      </c>
      <c r="L405">
        <v>5.3</v>
      </c>
      <c r="M405">
        <v>0</v>
      </c>
      <c r="N405">
        <v>0</v>
      </c>
      <c r="O405">
        <v>8</v>
      </c>
      <c r="P405">
        <v>3.2</v>
      </c>
      <c r="Q405">
        <v>0.2</v>
      </c>
      <c r="R405">
        <v>1.1000000000000001</v>
      </c>
      <c r="S405">
        <v>0</v>
      </c>
      <c r="T405" t="str">
        <f>Receiving[[#This Row],[Player]]&amp;Receiving[[#This Row],[Season]]</f>
        <v>Mitchell Wilcox2021</v>
      </c>
    </row>
    <row r="406" spans="1:20">
      <c r="A406">
        <v>2021</v>
      </c>
      <c r="B406" t="s">
        <v>541</v>
      </c>
      <c r="C406" t="s">
        <v>35</v>
      </c>
      <c r="D406">
        <v>25</v>
      </c>
      <c r="E406" t="s">
        <v>126</v>
      </c>
      <c r="F406">
        <v>4</v>
      </c>
      <c r="G406">
        <v>0</v>
      </c>
      <c r="H406">
        <v>7</v>
      </c>
      <c r="I406">
        <v>3</v>
      </c>
      <c r="J406" s="9">
        <v>0.42899999999999999</v>
      </c>
      <c r="K406">
        <v>34</v>
      </c>
      <c r="L406">
        <v>11.3</v>
      </c>
      <c r="M406">
        <v>0</v>
      </c>
      <c r="N406">
        <v>2</v>
      </c>
      <c r="O406">
        <v>16</v>
      </c>
      <c r="P406">
        <v>4.9000000000000004</v>
      </c>
      <c r="Q406">
        <v>0.8</v>
      </c>
      <c r="R406">
        <v>8.5</v>
      </c>
      <c r="S406">
        <v>0</v>
      </c>
      <c r="T406" t="str">
        <f>Receiving[[#This Row],[Player]]&amp;Receiving[[#This Row],[Season]]</f>
        <v>Shane Zylstra2021</v>
      </c>
    </row>
    <row r="407" spans="1:20">
      <c r="A407">
        <v>2021</v>
      </c>
      <c r="B407" t="s">
        <v>542</v>
      </c>
      <c r="C407" t="s">
        <v>37</v>
      </c>
      <c r="D407">
        <v>25</v>
      </c>
      <c r="E407" t="s">
        <v>91</v>
      </c>
      <c r="F407">
        <v>16</v>
      </c>
      <c r="G407">
        <v>2</v>
      </c>
      <c r="H407">
        <v>5</v>
      </c>
      <c r="I407">
        <v>2</v>
      </c>
      <c r="J407" s="9">
        <v>0.4</v>
      </c>
      <c r="K407">
        <v>36</v>
      </c>
      <c r="L407">
        <v>18</v>
      </c>
      <c r="M407">
        <v>0</v>
      </c>
      <c r="N407">
        <v>2</v>
      </c>
      <c r="O407">
        <v>23</v>
      </c>
      <c r="P407">
        <v>7.2</v>
      </c>
      <c r="Q407">
        <v>0.1</v>
      </c>
      <c r="R407">
        <v>2.2999999999999998</v>
      </c>
      <c r="S407">
        <v>0</v>
      </c>
      <c r="T407" t="str">
        <f>Receiving[[#This Row],[Player]]&amp;Receiving[[#This Row],[Season]]</f>
        <v>JJ Arcega-Whiteside2021</v>
      </c>
    </row>
    <row r="408" spans="1:20">
      <c r="A408">
        <v>2021</v>
      </c>
      <c r="B408" t="s">
        <v>236</v>
      </c>
      <c r="C408" t="s">
        <v>25</v>
      </c>
      <c r="D408">
        <v>26</v>
      </c>
      <c r="E408" t="s">
        <v>109</v>
      </c>
      <c r="F408">
        <v>17</v>
      </c>
      <c r="G408">
        <v>0</v>
      </c>
      <c r="H408">
        <v>7</v>
      </c>
      <c r="I408">
        <v>2</v>
      </c>
      <c r="J408" s="9">
        <v>0.28599999999999998</v>
      </c>
      <c r="K408">
        <v>8</v>
      </c>
      <c r="L408">
        <v>4</v>
      </c>
      <c r="M408">
        <v>0</v>
      </c>
      <c r="N408">
        <v>0</v>
      </c>
      <c r="O408">
        <v>6</v>
      </c>
      <c r="P408">
        <v>1.1000000000000001</v>
      </c>
      <c r="Q408">
        <v>0.1</v>
      </c>
      <c r="R408">
        <v>0.5</v>
      </c>
      <c r="S408">
        <v>0</v>
      </c>
      <c r="T408" t="str">
        <f>Receiving[[#This Row],[Player]]&amp;Receiving[[#This Row],[Season]]</f>
        <v>Kalen Ballage2021</v>
      </c>
    </row>
    <row r="409" spans="1:20">
      <c r="A409">
        <v>2021</v>
      </c>
      <c r="B409" t="s">
        <v>299</v>
      </c>
      <c r="C409" t="s">
        <v>27</v>
      </c>
      <c r="D409">
        <v>26</v>
      </c>
      <c r="E409" t="s">
        <v>91</v>
      </c>
      <c r="F409">
        <v>4</v>
      </c>
      <c r="G409">
        <v>0</v>
      </c>
      <c r="H409">
        <v>5</v>
      </c>
      <c r="I409">
        <v>2</v>
      </c>
      <c r="J409" s="9">
        <v>0.4</v>
      </c>
      <c r="K409">
        <v>15</v>
      </c>
      <c r="L409">
        <v>7.5</v>
      </c>
      <c r="M409">
        <v>1</v>
      </c>
      <c r="N409">
        <v>2</v>
      </c>
      <c r="O409">
        <v>13</v>
      </c>
      <c r="P409">
        <v>3</v>
      </c>
      <c r="Q409">
        <v>0.5</v>
      </c>
      <c r="R409">
        <v>3.8</v>
      </c>
      <c r="S409">
        <v>0</v>
      </c>
      <c r="T409" t="str">
        <f>Receiving[[#This Row],[Player]]&amp;Receiving[[#This Row],[Season]]</f>
        <v>Cameron Batson2021</v>
      </c>
    </row>
    <row r="410" spans="1:20">
      <c r="A410">
        <v>2021</v>
      </c>
      <c r="B410" t="s">
        <v>285</v>
      </c>
      <c r="C410" t="s">
        <v>27</v>
      </c>
      <c r="D410">
        <v>25</v>
      </c>
      <c r="E410" t="s">
        <v>109</v>
      </c>
      <c r="F410">
        <v>11</v>
      </c>
      <c r="G410">
        <v>3</v>
      </c>
      <c r="H410">
        <v>2</v>
      </c>
      <c r="I410">
        <v>2</v>
      </c>
      <c r="J410" s="9">
        <v>1</v>
      </c>
      <c r="K410">
        <v>4</v>
      </c>
      <c r="L410">
        <v>2</v>
      </c>
      <c r="M410">
        <v>0</v>
      </c>
      <c r="N410">
        <v>0</v>
      </c>
      <c r="O410">
        <v>5</v>
      </c>
      <c r="P410">
        <v>2</v>
      </c>
      <c r="Q410">
        <v>0.2</v>
      </c>
      <c r="R410">
        <v>0.4</v>
      </c>
      <c r="S410">
        <v>1</v>
      </c>
      <c r="T410" t="str">
        <f>Receiving[[#This Row],[Player]]&amp;Receiving[[#This Row],[Season]]</f>
        <v>Khari Blasingame2021</v>
      </c>
    </row>
    <row r="411" spans="1:20">
      <c r="A411">
        <v>2021</v>
      </c>
      <c r="B411" t="s">
        <v>329</v>
      </c>
      <c r="C411" t="s">
        <v>49</v>
      </c>
      <c r="D411">
        <v>25</v>
      </c>
      <c r="E411" t="s">
        <v>109</v>
      </c>
      <c r="F411">
        <v>4</v>
      </c>
      <c r="G411">
        <v>0</v>
      </c>
      <c r="H411">
        <v>2</v>
      </c>
      <c r="I411">
        <v>2</v>
      </c>
      <c r="J411" s="9">
        <v>1</v>
      </c>
      <c r="K411">
        <v>12</v>
      </c>
      <c r="L411">
        <v>6</v>
      </c>
      <c r="M411">
        <v>0</v>
      </c>
      <c r="N411">
        <v>1</v>
      </c>
      <c r="O411">
        <v>6</v>
      </c>
      <c r="P411">
        <v>6</v>
      </c>
      <c r="Q411">
        <v>0.5</v>
      </c>
      <c r="R411">
        <v>3</v>
      </c>
      <c r="S411">
        <v>0</v>
      </c>
      <c r="T411" t="str">
        <f>Receiving[[#This Row],[Player]]&amp;Receiving[[#This Row],[Season]]</f>
        <v>Reggie Bonnafon2021</v>
      </c>
    </row>
    <row r="412" spans="1:20">
      <c r="A412">
        <v>2021</v>
      </c>
      <c r="B412" t="s">
        <v>275</v>
      </c>
      <c r="C412" t="s">
        <v>40</v>
      </c>
      <c r="D412">
        <v>26</v>
      </c>
      <c r="E412" t="s">
        <v>109</v>
      </c>
      <c r="F412">
        <v>8</v>
      </c>
      <c r="G412">
        <v>0</v>
      </c>
      <c r="H412">
        <v>2</v>
      </c>
      <c r="I412">
        <v>2</v>
      </c>
      <c r="J412" s="9">
        <v>1</v>
      </c>
      <c r="K412">
        <v>22</v>
      </c>
      <c r="L412">
        <v>11</v>
      </c>
      <c r="M412">
        <v>0</v>
      </c>
      <c r="N412">
        <v>1</v>
      </c>
      <c r="O412">
        <v>19</v>
      </c>
      <c r="P412">
        <v>11</v>
      </c>
      <c r="Q412">
        <v>0.3</v>
      </c>
      <c r="R412">
        <v>2.8</v>
      </c>
      <c r="S412">
        <v>0</v>
      </c>
      <c r="T412" t="str">
        <f>Receiving[[#This Row],[Player]]&amp;Receiving[[#This Row],[Season]]</f>
        <v>Mike Boone2021</v>
      </c>
    </row>
    <row r="413" spans="1:20">
      <c r="A413">
        <v>2021</v>
      </c>
      <c r="B413" t="s">
        <v>543</v>
      </c>
      <c r="C413" t="s">
        <v>53</v>
      </c>
      <c r="D413">
        <v>29</v>
      </c>
      <c r="E413" t="s">
        <v>91</v>
      </c>
      <c r="F413">
        <v>12</v>
      </c>
      <c r="G413">
        <v>0</v>
      </c>
      <c r="H413">
        <v>2</v>
      </c>
      <c r="I413">
        <v>2</v>
      </c>
      <c r="J413" s="9">
        <v>1</v>
      </c>
      <c r="K413">
        <v>29</v>
      </c>
      <c r="L413">
        <v>14.5</v>
      </c>
      <c r="M413">
        <v>0</v>
      </c>
      <c r="N413">
        <v>1</v>
      </c>
      <c r="O413">
        <v>24</v>
      </c>
      <c r="P413">
        <v>14.5</v>
      </c>
      <c r="Q413">
        <v>0.2</v>
      </c>
      <c r="R413">
        <v>2.4</v>
      </c>
      <c r="S413">
        <v>0</v>
      </c>
      <c r="T413" t="str">
        <f>Receiving[[#This Row],[Player]]&amp;Receiving[[#This Row],[Season]]</f>
        <v>Daniel Brown2021</v>
      </c>
    </row>
    <row r="414" spans="1:20">
      <c r="A414">
        <v>2021</v>
      </c>
      <c r="B414" t="s">
        <v>544</v>
      </c>
      <c r="C414" t="s">
        <v>958</v>
      </c>
      <c r="D414">
        <v>31</v>
      </c>
      <c r="E414" t="s">
        <v>126</v>
      </c>
      <c r="F414">
        <v>5</v>
      </c>
      <c r="G414">
        <v>1</v>
      </c>
      <c r="H414">
        <v>2</v>
      </c>
      <c r="I414">
        <v>2</v>
      </c>
      <c r="J414" s="9">
        <v>1</v>
      </c>
      <c r="K414">
        <v>13</v>
      </c>
      <c r="L414">
        <v>6.5</v>
      </c>
      <c r="M414">
        <v>0</v>
      </c>
      <c r="N414">
        <v>0</v>
      </c>
      <c r="O414">
        <v>9</v>
      </c>
      <c r="P414">
        <v>6.5</v>
      </c>
      <c r="Q414">
        <v>0.4</v>
      </c>
      <c r="R414">
        <v>2.6</v>
      </c>
      <c r="S414">
        <v>0</v>
      </c>
      <c r="T414" t="str">
        <f>Receiving[[#This Row],[Player]]&amp;Receiving[[#This Row],[Season]]</f>
        <v>Derek Carrier2021</v>
      </c>
    </row>
    <row r="415" spans="1:20">
      <c r="A415">
        <v>2021</v>
      </c>
      <c r="B415" t="s">
        <v>545</v>
      </c>
      <c r="C415" t="s">
        <v>47</v>
      </c>
      <c r="D415">
        <v>26</v>
      </c>
      <c r="E415" t="s">
        <v>126</v>
      </c>
      <c r="F415">
        <v>16</v>
      </c>
      <c r="G415">
        <v>1</v>
      </c>
      <c r="H415">
        <v>2</v>
      </c>
      <c r="I415">
        <v>2</v>
      </c>
      <c r="J415" s="9">
        <v>1</v>
      </c>
      <c r="K415">
        <v>16</v>
      </c>
      <c r="L415">
        <v>8</v>
      </c>
      <c r="M415">
        <v>0</v>
      </c>
      <c r="N415">
        <v>0</v>
      </c>
      <c r="O415">
        <v>8</v>
      </c>
      <c r="P415">
        <v>8</v>
      </c>
      <c r="Q415">
        <v>0.1</v>
      </c>
      <c r="R415">
        <v>1</v>
      </c>
      <c r="S415">
        <v>0</v>
      </c>
      <c r="T415" t="str">
        <f>Receiving[[#This Row],[Player]]&amp;Receiving[[#This Row],[Season]]</f>
        <v>Cethan Carter2021</v>
      </c>
    </row>
    <row r="416" spans="1:20">
      <c r="A416">
        <v>2021</v>
      </c>
      <c r="B416" t="s">
        <v>546</v>
      </c>
      <c r="C416" t="s">
        <v>955</v>
      </c>
      <c r="D416">
        <v>24</v>
      </c>
      <c r="E416" t="s">
        <v>126</v>
      </c>
      <c r="F416">
        <v>10</v>
      </c>
      <c r="G416">
        <v>2</v>
      </c>
      <c r="H416">
        <v>4</v>
      </c>
      <c r="I416">
        <v>2</v>
      </c>
      <c r="J416" s="9">
        <v>0.5</v>
      </c>
      <c r="K416">
        <v>34</v>
      </c>
      <c r="L416">
        <v>17</v>
      </c>
      <c r="M416">
        <v>0</v>
      </c>
      <c r="N416">
        <v>2</v>
      </c>
      <c r="O416">
        <v>26</v>
      </c>
      <c r="P416">
        <v>8.5</v>
      </c>
      <c r="Q416">
        <v>0.2</v>
      </c>
      <c r="R416">
        <v>3.4</v>
      </c>
      <c r="S416">
        <v>0</v>
      </c>
      <c r="T416" t="str">
        <f>Receiving[[#This Row],[Player]]&amp;Receiving[[#This Row],[Season]]</f>
        <v>Dominique Dafney2021</v>
      </c>
    </row>
    <row r="417" spans="1:20">
      <c r="A417">
        <v>2021</v>
      </c>
      <c r="B417" t="s">
        <v>304</v>
      </c>
      <c r="C417" t="s">
        <v>27</v>
      </c>
      <c r="D417">
        <v>23</v>
      </c>
      <c r="E417" t="s">
        <v>109</v>
      </c>
      <c r="F417">
        <v>1</v>
      </c>
      <c r="G417">
        <v>0</v>
      </c>
      <c r="H417">
        <v>2</v>
      </c>
      <c r="I417">
        <v>2</v>
      </c>
      <c r="J417" s="9">
        <v>1</v>
      </c>
      <c r="K417">
        <v>11</v>
      </c>
      <c r="L417">
        <v>5.5</v>
      </c>
      <c r="M417">
        <v>0</v>
      </c>
      <c r="N417">
        <v>1</v>
      </c>
      <c r="O417">
        <v>6</v>
      </c>
      <c r="P417">
        <v>5.5</v>
      </c>
      <c r="Q417">
        <v>2</v>
      </c>
      <c r="R417">
        <v>11</v>
      </c>
      <c r="S417">
        <v>0</v>
      </c>
      <c r="T417" t="str">
        <f>Receiving[[#This Row],[Player]]&amp;Receiving[[#This Row],[Season]]</f>
        <v>Darrynton Evans2021</v>
      </c>
    </row>
    <row r="418" spans="1:20">
      <c r="A418">
        <v>2021</v>
      </c>
      <c r="B418" t="s">
        <v>547</v>
      </c>
      <c r="C418" t="s">
        <v>55</v>
      </c>
      <c r="D418">
        <v>24</v>
      </c>
      <c r="E418" t="s">
        <v>91</v>
      </c>
      <c r="F418">
        <v>7</v>
      </c>
      <c r="G418">
        <v>0</v>
      </c>
      <c r="H418">
        <v>3</v>
      </c>
      <c r="I418">
        <v>2</v>
      </c>
      <c r="J418" s="9">
        <v>0.66700000000000004</v>
      </c>
      <c r="K418">
        <v>21</v>
      </c>
      <c r="L418">
        <v>10.5</v>
      </c>
      <c r="M418">
        <v>2</v>
      </c>
      <c r="N418">
        <v>2</v>
      </c>
      <c r="O418">
        <v>19</v>
      </c>
      <c r="P418">
        <v>7</v>
      </c>
      <c r="Q418">
        <v>0.3</v>
      </c>
      <c r="R418">
        <v>3</v>
      </c>
      <c r="S418">
        <v>0</v>
      </c>
      <c r="T418" t="str">
        <f>Receiving[[#This Row],[Player]]&amp;Receiving[[#This Row],[Season]]</f>
        <v>Jesper Horsted2021</v>
      </c>
    </row>
    <row r="419" spans="1:20">
      <c r="A419">
        <v>2021</v>
      </c>
      <c r="B419" t="s">
        <v>174</v>
      </c>
      <c r="C419" t="s">
        <v>37</v>
      </c>
      <c r="D419">
        <v>27</v>
      </c>
      <c r="E419" t="s">
        <v>109</v>
      </c>
      <c r="F419">
        <v>7</v>
      </c>
      <c r="G419">
        <v>0</v>
      </c>
      <c r="H419">
        <v>5</v>
      </c>
      <c r="I419">
        <v>2</v>
      </c>
      <c r="J419" s="9">
        <v>0.4</v>
      </c>
      <c r="K419">
        <v>19</v>
      </c>
      <c r="L419">
        <v>9.5</v>
      </c>
      <c r="M419">
        <v>0</v>
      </c>
      <c r="N419">
        <v>2</v>
      </c>
      <c r="O419">
        <v>10</v>
      </c>
      <c r="P419">
        <v>3.8</v>
      </c>
      <c r="Q419">
        <v>0.3</v>
      </c>
      <c r="R419">
        <v>2.7</v>
      </c>
      <c r="S419">
        <v>0</v>
      </c>
      <c r="T419" t="str">
        <f>Receiving[[#This Row],[Player]]&amp;Receiving[[#This Row],[Season]]</f>
        <v>Jordan Howard2021</v>
      </c>
    </row>
    <row r="420" spans="1:20">
      <c r="A420">
        <v>2021</v>
      </c>
      <c r="B420" t="s">
        <v>548</v>
      </c>
      <c r="C420" t="s">
        <v>11</v>
      </c>
      <c r="D420">
        <v>26</v>
      </c>
      <c r="E420" t="s">
        <v>91</v>
      </c>
      <c r="F420">
        <v>7</v>
      </c>
      <c r="G420">
        <v>0</v>
      </c>
      <c r="H420">
        <v>5</v>
      </c>
      <c r="I420">
        <v>2</v>
      </c>
      <c r="J420" s="9">
        <v>0.4</v>
      </c>
      <c r="K420">
        <v>34</v>
      </c>
      <c r="L420">
        <v>17</v>
      </c>
      <c r="M420">
        <v>0</v>
      </c>
      <c r="N420">
        <v>1</v>
      </c>
      <c r="O420">
        <v>25</v>
      </c>
      <c r="P420">
        <v>6.8</v>
      </c>
      <c r="Q420">
        <v>0.3</v>
      </c>
      <c r="R420">
        <v>4.9000000000000004</v>
      </c>
      <c r="S420">
        <v>0</v>
      </c>
      <c r="T420" t="str">
        <f>Receiving[[#This Row],[Player]]&amp;Receiving[[#This Row],[Season]]</f>
        <v>Trenton Irwin2021</v>
      </c>
    </row>
    <row r="421" spans="1:20">
      <c r="A421">
        <v>2021</v>
      </c>
      <c r="B421" t="s">
        <v>549</v>
      </c>
      <c r="C421" t="s">
        <v>71</v>
      </c>
      <c r="D421">
        <v>25</v>
      </c>
      <c r="E421" t="s">
        <v>91</v>
      </c>
      <c r="F421">
        <v>10</v>
      </c>
      <c r="G421">
        <v>0</v>
      </c>
      <c r="H421">
        <v>5</v>
      </c>
      <c r="I421">
        <v>2</v>
      </c>
      <c r="J421" s="9">
        <v>0.4</v>
      </c>
      <c r="K421">
        <v>16</v>
      </c>
      <c r="L421">
        <v>8</v>
      </c>
      <c r="M421">
        <v>0</v>
      </c>
      <c r="N421">
        <v>1</v>
      </c>
      <c r="O421">
        <v>10</v>
      </c>
      <c r="P421">
        <v>3.2</v>
      </c>
      <c r="Q421">
        <v>0.2</v>
      </c>
      <c r="R421">
        <v>1.6</v>
      </c>
      <c r="S421">
        <v>0</v>
      </c>
      <c r="T421" t="str">
        <f>Receiving[[#This Row],[Player]]&amp;Receiving[[#This Row],[Season]]</f>
        <v>Tyron Johnson2021</v>
      </c>
    </row>
    <row r="422" spans="1:20">
      <c r="A422">
        <v>2021</v>
      </c>
      <c r="B422" t="s">
        <v>550</v>
      </c>
      <c r="C422" t="s">
        <v>957</v>
      </c>
      <c r="D422">
        <v>26</v>
      </c>
      <c r="E422" t="s">
        <v>91</v>
      </c>
      <c r="F422">
        <v>16</v>
      </c>
      <c r="G422">
        <v>0</v>
      </c>
      <c r="H422">
        <v>5</v>
      </c>
      <c r="I422">
        <v>2</v>
      </c>
      <c r="J422" s="9">
        <v>0.4</v>
      </c>
      <c r="K422">
        <v>24</v>
      </c>
      <c r="L422">
        <v>12</v>
      </c>
      <c r="M422">
        <v>0</v>
      </c>
      <c r="N422">
        <v>1</v>
      </c>
      <c r="O422">
        <v>16</v>
      </c>
      <c r="P422">
        <v>4.8</v>
      </c>
      <c r="Q422">
        <v>0.1</v>
      </c>
      <c r="R422">
        <v>1.5</v>
      </c>
      <c r="S422">
        <v>0</v>
      </c>
      <c r="T422" t="str">
        <f>Receiving[[#This Row],[Player]]&amp;Receiving[[#This Row],[Season]]</f>
        <v>Marcus Kemp2021</v>
      </c>
    </row>
    <row r="423" spans="1:20">
      <c r="A423">
        <v>2021</v>
      </c>
      <c r="B423" t="s">
        <v>551</v>
      </c>
      <c r="C423" t="s">
        <v>15</v>
      </c>
      <c r="D423">
        <v>29</v>
      </c>
      <c r="E423" t="s">
        <v>91</v>
      </c>
      <c r="F423">
        <v>15</v>
      </c>
      <c r="G423">
        <v>2</v>
      </c>
      <c r="H423">
        <v>6</v>
      </c>
      <c r="I423">
        <v>2</v>
      </c>
      <c r="J423" s="9">
        <v>0.33300000000000002</v>
      </c>
      <c r="K423">
        <v>28</v>
      </c>
      <c r="L423">
        <v>14</v>
      </c>
      <c r="M423">
        <v>0</v>
      </c>
      <c r="N423">
        <v>2</v>
      </c>
      <c r="O423">
        <v>15</v>
      </c>
      <c r="P423">
        <v>4.7</v>
      </c>
      <c r="Q423">
        <v>0.1</v>
      </c>
      <c r="R423">
        <v>1.9</v>
      </c>
      <c r="S423">
        <v>0</v>
      </c>
      <c r="T423" t="str">
        <f>Receiving[[#This Row],[Player]]&amp;Receiving[[#This Row],[Season]]</f>
        <v>Jake Kumerow2021</v>
      </c>
    </row>
    <row r="424" spans="1:20">
      <c r="A424">
        <v>2021</v>
      </c>
      <c r="B424" t="s">
        <v>215</v>
      </c>
      <c r="C424" t="s">
        <v>31</v>
      </c>
      <c r="D424">
        <v>25</v>
      </c>
      <c r="E424" t="s">
        <v>109</v>
      </c>
      <c r="F424">
        <v>6</v>
      </c>
      <c r="G424">
        <v>0</v>
      </c>
      <c r="H424">
        <v>5</v>
      </c>
      <c r="I424">
        <v>2</v>
      </c>
      <c r="J424" s="9">
        <v>0.4</v>
      </c>
      <c r="K424">
        <v>8</v>
      </c>
      <c r="L424">
        <v>4</v>
      </c>
      <c r="M424">
        <v>0</v>
      </c>
      <c r="N424">
        <v>0</v>
      </c>
      <c r="O424">
        <v>7</v>
      </c>
      <c r="P424">
        <v>1.6</v>
      </c>
      <c r="Q424">
        <v>0.3</v>
      </c>
      <c r="R424">
        <v>1.3</v>
      </c>
      <c r="S424">
        <v>0</v>
      </c>
      <c r="T424" t="str">
        <f>Receiving[[#This Row],[Player]]&amp;Receiving[[#This Row],[Season]]</f>
        <v>Marlon Mack2021</v>
      </c>
    </row>
    <row r="425" spans="1:20">
      <c r="A425">
        <v>2021</v>
      </c>
      <c r="B425" t="s">
        <v>552</v>
      </c>
      <c r="C425" t="s">
        <v>27</v>
      </c>
      <c r="D425">
        <v>22</v>
      </c>
      <c r="E425" t="s">
        <v>91</v>
      </c>
      <c r="F425">
        <v>9</v>
      </c>
      <c r="G425">
        <v>0</v>
      </c>
      <c r="H425">
        <v>6</v>
      </c>
      <c r="I425">
        <v>2</v>
      </c>
      <c r="J425" s="9">
        <v>0.33300000000000002</v>
      </c>
      <c r="K425">
        <v>8</v>
      </c>
      <c r="L425">
        <v>4</v>
      </c>
      <c r="M425">
        <v>0</v>
      </c>
      <c r="N425">
        <v>0</v>
      </c>
      <c r="O425">
        <v>9</v>
      </c>
      <c r="P425">
        <v>1.3</v>
      </c>
      <c r="Q425">
        <v>0.2</v>
      </c>
      <c r="R425">
        <v>0.9</v>
      </c>
      <c r="S425">
        <v>1</v>
      </c>
      <c r="T425" t="str">
        <f>Receiving[[#This Row],[Player]]&amp;Receiving[[#This Row],[Season]]</f>
        <v>Racey McMath2021</v>
      </c>
    </row>
    <row r="426" spans="1:20">
      <c r="A426">
        <v>2021</v>
      </c>
      <c r="B426" t="s">
        <v>553</v>
      </c>
      <c r="C426" t="s">
        <v>71</v>
      </c>
      <c r="D426">
        <v>27</v>
      </c>
      <c r="E426" t="s">
        <v>91</v>
      </c>
      <c r="F426">
        <v>11</v>
      </c>
      <c r="G426">
        <v>0</v>
      </c>
      <c r="H426">
        <v>3</v>
      </c>
      <c r="I426">
        <v>2</v>
      </c>
      <c r="J426" s="9">
        <v>0.66700000000000004</v>
      </c>
      <c r="K426">
        <v>10</v>
      </c>
      <c r="L426">
        <v>5</v>
      </c>
      <c r="M426">
        <v>0</v>
      </c>
      <c r="N426">
        <v>1</v>
      </c>
      <c r="O426">
        <v>12</v>
      </c>
      <c r="P426">
        <v>3.3</v>
      </c>
      <c r="Q426">
        <v>0.2</v>
      </c>
      <c r="R426">
        <v>0.9</v>
      </c>
      <c r="S426">
        <v>1</v>
      </c>
      <c r="T426" t="str">
        <f>Receiving[[#This Row],[Player]]&amp;Receiving[[#This Row],[Season]]</f>
        <v>Jaydon Mickens2021</v>
      </c>
    </row>
    <row r="427" spans="1:20">
      <c r="A427">
        <v>2021</v>
      </c>
      <c r="B427" t="s">
        <v>354</v>
      </c>
      <c r="C427" t="s">
        <v>11</v>
      </c>
      <c r="D427">
        <v>25</v>
      </c>
      <c r="E427" t="s">
        <v>91</v>
      </c>
      <c r="F427">
        <v>17</v>
      </c>
      <c r="G427">
        <v>1</v>
      </c>
      <c r="H427">
        <v>4</v>
      </c>
      <c r="I427">
        <v>2</v>
      </c>
      <c r="J427" s="9">
        <v>0.5</v>
      </c>
      <c r="K427">
        <v>11</v>
      </c>
      <c r="L427">
        <v>5.5</v>
      </c>
      <c r="M427">
        <v>0</v>
      </c>
      <c r="N427">
        <v>0</v>
      </c>
      <c r="O427">
        <v>8</v>
      </c>
      <c r="P427">
        <v>2.8</v>
      </c>
      <c r="Q427">
        <v>0.1</v>
      </c>
      <c r="R427">
        <v>0.6</v>
      </c>
      <c r="S427">
        <v>0</v>
      </c>
      <c r="T427" t="str">
        <f>Receiving[[#This Row],[Player]]&amp;Receiving[[#This Row],[Season]]</f>
        <v>Stanley Morgan Jr.2021</v>
      </c>
    </row>
    <row r="428" spans="1:20">
      <c r="A428">
        <v>2021</v>
      </c>
      <c r="B428" t="s">
        <v>554</v>
      </c>
      <c r="C428" t="s">
        <v>55</v>
      </c>
      <c r="D428">
        <v>22</v>
      </c>
      <c r="E428" t="s">
        <v>91</v>
      </c>
      <c r="F428">
        <v>3</v>
      </c>
      <c r="G428">
        <v>1</v>
      </c>
      <c r="H428">
        <v>5</v>
      </c>
      <c r="I428">
        <v>2</v>
      </c>
      <c r="J428" s="9">
        <v>0.4</v>
      </c>
      <c r="K428">
        <v>23</v>
      </c>
      <c r="L428">
        <v>11.5</v>
      </c>
      <c r="M428">
        <v>0</v>
      </c>
      <c r="N428">
        <v>1</v>
      </c>
      <c r="O428">
        <v>13</v>
      </c>
      <c r="P428">
        <v>4.5999999999999996</v>
      </c>
      <c r="Q428">
        <v>0.7</v>
      </c>
      <c r="R428">
        <v>7.7</v>
      </c>
      <c r="S428">
        <v>0</v>
      </c>
      <c r="T428" t="str">
        <f>Receiving[[#This Row],[Player]]&amp;Receiving[[#This Row],[Season]]</f>
        <v>Dazz Newsome2021</v>
      </c>
    </row>
    <row r="429" spans="1:20">
      <c r="A429">
        <v>2021</v>
      </c>
      <c r="B429" t="s">
        <v>357</v>
      </c>
      <c r="C429" t="s">
        <v>959</v>
      </c>
      <c r="D429">
        <v>25</v>
      </c>
      <c r="E429" t="s">
        <v>91</v>
      </c>
      <c r="F429">
        <v>16</v>
      </c>
      <c r="G429">
        <v>0</v>
      </c>
      <c r="H429">
        <v>3</v>
      </c>
      <c r="I429">
        <v>2</v>
      </c>
      <c r="J429" s="9">
        <v>0.66700000000000004</v>
      </c>
      <c r="K429">
        <v>31</v>
      </c>
      <c r="L429">
        <v>15.5</v>
      </c>
      <c r="M429">
        <v>0</v>
      </c>
      <c r="N429">
        <v>2</v>
      </c>
      <c r="O429">
        <v>22</v>
      </c>
      <c r="P429">
        <v>10.3</v>
      </c>
      <c r="Q429">
        <v>0.1</v>
      </c>
      <c r="R429">
        <v>1.9</v>
      </c>
      <c r="S429">
        <v>3</v>
      </c>
      <c r="T429" t="str">
        <f>Receiving[[#This Row],[Player]]&amp;Receiving[[#This Row],[Season]]</f>
        <v>Gunner Olszewski2021</v>
      </c>
    </row>
    <row r="430" spans="1:20">
      <c r="A430">
        <v>2021</v>
      </c>
      <c r="B430" t="s">
        <v>555</v>
      </c>
      <c r="C430" t="s">
        <v>31</v>
      </c>
      <c r="D430">
        <v>23</v>
      </c>
      <c r="E430" t="s">
        <v>91</v>
      </c>
      <c r="F430">
        <v>8</v>
      </c>
      <c r="G430">
        <v>0</v>
      </c>
      <c r="H430">
        <v>4</v>
      </c>
      <c r="I430">
        <v>2</v>
      </c>
      <c r="J430" s="9">
        <v>0.5</v>
      </c>
      <c r="K430">
        <v>21</v>
      </c>
      <c r="L430">
        <v>10.5</v>
      </c>
      <c r="M430">
        <v>1</v>
      </c>
      <c r="N430">
        <v>1</v>
      </c>
      <c r="O430">
        <v>14</v>
      </c>
      <c r="P430">
        <v>5.3</v>
      </c>
      <c r="Q430">
        <v>0.3</v>
      </c>
      <c r="R430">
        <v>2.6</v>
      </c>
      <c r="S430">
        <v>0</v>
      </c>
      <c r="T430" t="str">
        <f>Receiving[[#This Row],[Player]]&amp;Receiving[[#This Row],[Season]]</f>
        <v>Dezmon Patmon2021</v>
      </c>
    </row>
    <row r="431" spans="1:20">
      <c r="A431">
        <v>2021</v>
      </c>
      <c r="B431" t="s">
        <v>259</v>
      </c>
      <c r="C431" t="s">
        <v>45</v>
      </c>
      <c r="D431">
        <v>24</v>
      </c>
      <c r="E431" t="s">
        <v>109</v>
      </c>
      <c r="F431">
        <v>3</v>
      </c>
      <c r="G431">
        <v>0</v>
      </c>
      <c r="H431">
        <v>3</v>
      </c>
      <c r="I431">
        <v>2</v>
      </c>
      <c r="J431" s="9">
        <v>0.66700000000000004</v>
      </c>
      <c r="K431">
        <v>9</v>
      </c>
      <c r="L431">
        <v>4.5</v>
      </c>
      <c r="M431">
        <v>0</v>
      </c>
      <c r="N431">
        <v>0</v>
      </c>
      <c r="O431">
        <v>8</v>
      </c>
      <c r="P431">
        <v>3</v>
      </c>
      <c r="Q431">
        <v>0.7</v>
      </c>
      <c r="R431">
        <v>3</v>
      </c>
      <c r="S431">
        <v>0</v>
      </c>
      <c r="T431" t="str">
        <f>Receiving[[#This Row],[Player]]&amp;Receiving[[#This Row],[Season]]</f>
        <v>Scottie Phillips2021</v>
      </c>
    </row>
    <row r="432" spans="1:20">
      <c r="A432">
        <v>2021</v>
      </c>
      <c r="B432" t="s">
        <v>556</v>
      </c>
      <c r="C432" t="s">
        <v>25</v>
      </c>
      <c r="D432">
        <v>26</v>
      </c>
      <c r="E432" t="s">
        <v>126</v>
      </c>
      <c r="F432">
        <v>6</v>
      </c>
      <c r="G432">
        <v>1</v>
      </c>
      <c r="H432">
        <v>3</v>
      </c>
      <c r="I432">
        <v>2</v>
      </c>
      <c r="J432" s="9">
        <v>0.66700000000000004</v>
      </c>
      <c r="K432">
        <v>8</v>
      </c>
      <c r="L432">
        <v>4</v>
      </c>
      <c r="M432">
        <v>0</v>
      </c>
      <c r="N432">
        <v>0</v>
      </c>
      <c r="O432">
        <v>7</v>
      </c>
      <c r="P432">
        <v>2.7</v>
      </c>
      <c r="Q432">
        <v>0.3</v>
      </c>
      <c r="R432">
        <v>1.3</v>
      </c>
      <c r="S432">
        <v>0</v>
      </c>
      <c r="T432" t="str">
        <f>Receiving[[#This Row],[Player]]&amp;Receiving[[#This Row],[Season]]</f>
        <v>Kevin Rader2021</v>
      </c>
    </row>
    <row r="433" spans="1:20">
      <c r="A433">
        <v>2021</v>
      </c>
      <c r="B433" t="s">
        <v>362</v>
      </c>
      <c r="C433" t="s">
        <v>958</v>
      </c>
      <c r="D433">
        <v>25</v>
      </c>
      <c r="E433" t="s">
        <v>109</v>
      </c>
      <c r="F433">
        <v>1</v>
      </c>
      <c r="G433">
        <v>0</v>
      </c>
      <c r="H433">
        <v>2</v>
      </c>
      <c r="I433">
        <v>2</v>
      </c>
      <c r="J433" s="9">
        <v>1</v>
      </c>
      <c r="K433">
        <v>6</v>
      </c>
      <c r="L433">
        <v>3</v>
      </c>
      <c r="M433">
        <v>0</v>
      </c>
      <c r="N433">
        <v>0</v>
      </c>
      <c r="O433">
        <v>4</v>
      </c>
      <c r="P433">
        <v>3</v>
      </c>
      <c r="Q433">
        <v>2</v>
      </c>
      <c r="R433">
        <v>6</v>
      </c>
      <c r="S433">
        <v>0</v>
      </c>
      <c r="T433" t="str">
        <f>Receiving[[#This Row],[Player]]&amp;Receiving[[#This Row],[Season]]</f>
        <v>Trey Ragas2021</v>
      </c>
    </row>
    <row r="434" spans="1:20">
      <c r="A434">
        <v>2021</v>
      </c>
      <c r="B434" t="s">
        <v>557</v>
      </c>
      <c r="C434" t="s">
        <v>37</v>
      </c>
      <c r="D434">
        <v>29</v>
      </c>
      <c r="E434" t="s">
        <v>126</v>
      </c>
      <c r="F434">
        <v>3</v>
      </c>
      <c r="G434">
        <v>0</v>
      </c>
      <c r="H434">
        <v>2</v>
      </c>
      <c r="I434">
        <v>2</v>
      </c>
      <c r="J434" s="9">
        <v>1</v>
      </c>
      <c r="K434">
        <v>11</v>
      </c>
      <c r="L434">
        <v>5.5</v>
      </c>
      <c r="M434">
        <v>0</v>
      </c>
      <c r="N434">
        <v>0</v>
      </c>
      <c r="O434">
        <v>9</v>
      </c>
      <c r="P434">
        <v>5.5</v>
      </c>
      <c r="Q434">
        <v>0.7</v>
      </c>
      <c r="R434">
        <v>3.7</v>
      </c>
      <c r="S434">
        <v>0</v>
      </c>
      <c r="T434" t="str">
        <f>Receiving[[#This Row],[Player]]&amp;Receiving[[#This Row],[Season]]</f>
        <v>Richard Rodgers2021</v>
      </c>
    </row>
    <row r="435" spans="1:20">
      <c r="A435">
        <v>2021</v>
      </c>
      <c r="B435" t="s">
        <v>558</v>
      </c>
      <c r="C435" t="s">
        <v>49</v>
      </c>
      <c r="D435">
        <v>25</v>
      </c>
      <c r="E435" t="s">
        <v>91</v>
      </c>
      <c r="F435">
        <v>2</v>
      </c>
      <c r="G435">
        <v>0</v>
      </c>
      <c r="H435">
        <v>2</v>
      </c>
      <c r="I435">
        <v>2</v>
      </c>
      <c r="J435" s="9">
        <v>1</v>
      </c>
      <c r="K435">
        <v>11</v>
      </c>
      <c r="L435">
        <v>5.5</v>
      </c>
      <c r="M435">
        <v>0</v>
      </c>
      <c r="N435">
        <v>1</v>
      </c>
      <c r="O435">
        <v>8</v>
      </c>
      <c r="P435">
        <v>5.5</v>
      </c>
      <c r="Q435">
        <v>1</v>
      </c>
      <c r="R435">
        <v>5.5</v>
      </c>
      <c r="S435">
        <v>0</v>
      </c>
      <c r="T435" t="str">
        <f>Receiving[[#This Row],[Player]]&amp;Receiving[[#This Row],[Season]]</f>
        <v>C.J. Saunders2021</v>
      </c>
    </row>
    <row r="436" spans="1:20">
      <c r="A436">
        <v>2021</v>
      </c>
      <c r="B436" t="s">
        <v>559</v>
      </c>
      <c r="C436" t="s">
        <v>51</v>
      </c>
      <c r="D436">
        <v>25</v>
      </c>
      <c r="E436" t="s">
        <v>91</v>
      </c>
      <c r="F436">
        <v>4</v>
      </c>
      <c r="G436">
        <v>1</v>
      </c>
      <c r="H436">
        <v>6</v>
      </c>
      <c r="I436">
        <v>2</v>
      </c>
      <c r="J436" s="9">
        <v>0.33300000000000002</v>
      </c>
      <c r="K436">
        <v>17</v>
      </c>
      <c r="L436">
        <v>8.5</v>
      </c>
      <c r="M436">
        <v>0</v>
      </c>
      <c r="N436">
        <v>1</v>
      </c>
      <c r="O436">
        <v>12</v>
      </c>
      <c r="P436">
        <v>2.8</v>
      </c>
      <c r="Q436">
        <v>0.5</v>
      </c>
      <c r="R436">
        <v>4.3</v>
      </c>
      <c r="S436">
        <v>0</v>
      </c>
      <c r="T436" t="str">
        <f>Receiving[[#This Row],[Player]]&amp;Receiving[[#This Row],[Season]]</f>
        <v>David Sills2021</v>
      </c>
    </row>
    <row r="437" spans="1:20">
      <c r="A437">
        <v>2021</v>
      </c>
      <c r="B437" t="s">
        <v>206</v>
      </c>
      <c r="C437" t="s">
        <v>25</v>
      </c>
      <c r="D437">
        <v>23</v>
      </c>
      <c r="E437" t="s">
        <v>109</v>
      </c>
      <c r="F437">
        <v>17</v>
      </c>
      <c r="G437">
        <v>0</v>
      </c>
      <c r="H437">
        <v>4</v>
      </c>
      <c r="I437">
        <v>2</v>
      </c>
      <c r="J437" s="9">
        <v>0.5</v>
      </c>
      <c r="K437">
        <v>13</v>
      </c>
      <c r="L437">
        <v>6.5</v>
      </c>
      <c r="M437">
        <v>0</v>
      </c>
      <c r="N437">
        <v>0</v>
      </c>
      <c r="O437">
        <v>7</v>
      </c>
      <c r="P437">
        <v>3.3</v>
      </c>
      <c r="Q437">
        <v>0.1</v>
      </c>
      <c r="R437">
        <v>0.8</v>
      </c>
      <c r="S437">
        <v>0</v>
      </c>
      <c r="T437" t="str">
        <f>Receiving[[#This Row],[Player]]&amp;Receiving[[#This Row],[Season]]</f>
        <v>Benny Snell Jr.2021</v>
      </c>
    </row>
    <row r="438" spans="1:20">
      <c r="A438">
        <v>2021</v>
      </c>
      <c r="B438" t="s">
        <v>297</v>
      </c>
      <c r="C438" t="s">
        <v>42</v>
      </c>
      <c r="D438">
        <v>27</v>
      </c>
      <c r="E438" t="s">
        <v>109</v>
      </c>
      <c r="F438">
        <v>4</v>
      </c>
      <c r="G438">
        <v>0</v>
      </c>
      <c r="H438">
        <v>2</v>
      </c>
      <c r="I438">
        <v>2</v>
      </c>
      <c r="J438" s="9">
        <v>1</v>
      </c>
      <c r="K438">
        <v>7</v>
      </c>
      <c r="L438">
        <v>3.5</v>
      </c>
      <c r="M438">
        <v>1</v>
      </c>
      <c r="N438">
        <v>1</v>
      </c>
      <c r="O438">
        <v>6</v>
      </c>
      <c r="P438">
        <v>3.5</v>
      </c>
      <c r="Q438">
        <v>0.5</v>
      </c>
      <c r="R438">
        <v>1.8</v>
      </c>
      <c r="S438">
        <v>0</v>
      </c>
      <c r="T438" t="str">
        <f>Receiving[[#This Row],[Player]]&amp;Receiving[[#This Row],[Season]]</f>
        <v>Johnny Stanton2021</v>
      </c>
    </row>
    <row r="439" spans="1:20">
      <c r="A439">
        <v>2021</v>
      </c>
      <c r="B439" t="s">
        <v>560</v>
      </c>
      <c r="C439" t="s">
        <v>16</v>
      </c>
      <c r="D439">
        <v>33</v>
      </c>
      <c r="E439" t="s">
        <v>126</v>
      </c>
      <c r="F439">
        <v>12</v>
      </c>
      <c r="G439">
        <v>0</v>
      </c>
      <c r="H439">
        <v>2</v>
      </c>
      <c r="I439">
        <v>2</v>
      </c>
      <c r="J439" s="9">
        <v>1</v>
      </c>
      <c r="K439">
        <v>12</v>
      </c>
      <c r="L439">
        <v>6</v>
      </c>
      <c r="M439">
        <v>0</v>
      </c>
      <c r="N439">
        <v>0</v>
      </c>
      <c r="O439">
        <v>7</v>
      </c>
      <c r="P439">
        <v>6</v>
      </c>
      <c r="Q439">
        <v>0.2</v>
      </c>
      <c r="R439">
        <v>1</v>
      </c>
      <c r="S439">
        <v>0</v>
      </c>
      <c r="T439" t="str">
        <f>Receiving[[#This Row],[Player]]&amp;Receiving[[#This Row],[Season]]</f>
        <v>Luke Stocker2021</v>
      </c>
    </row>
    <row r="440" spans="1:20">
      <c r="A440">
        <v>2021</v>
      </c>
      <c r="B440" t="s">
        <v>561</v>
      </c>
      <c r="C440" t="s">
        <v>31</v>
      </c>
      <c r="D440">
        <v>24</v>
      </c>
      <c r="E440" t="s">
        <v>91</v>
      </c>
      <c r="F440">
        <v>6</v>
      </c>
      <c r="G440">
        <v>0</v>
      </c>
      <c r="H440">
        <v>3</v>
      </c>
      <c r="I440">
        <v>2</v>
      </c>
      <c r="J440" s="9">
        <v>0.66700000000000004</v>
      </c>
      <c r="K440">
        <v>26</v>
      </c>
      <c r="L440">
        <v>13</v>
      </c>
      <c r="M440">
        <v>0</v>
      </c>
      <c r="N440">
        <v>2</v>
      </c>
      <c r="O440">
        <v>16</v>
      </c>
      <c r="P440">
        <v>8.6999999999999993</v>
      </c>
      <c r="Q440">
        <v>0.3</v>
      </c>
      <c r="R440">
        <v>4.3</v>
      </c>
      <c r="S440">
        <v>0</v>
      </c>
      <c r="T440" t="str">
        <f>Receiving[[#This Row],[Player]]&amp;Receiving[[#This Row],[Season]]</f>
        <v>Mike Strachan2021</v>
      </c>
    </row>
    <row r="441" spans="1:20">
      <c r="A441">
        <v>2021</v>
      </c>
      <c r="B441" t="s">
        <v>562</v>
      </c>
      <c r="C441" t="s">
        <v>955</v>
      </c>
      <c r="D441">
        <v>26</v>
      </c>
      <c r="E441" t="s">
        <v>91</v>
      </c>
      <c r="F441">
        <v>10</v>
      </c>
      <c r="G441">
        <v>0</v>
      </c>
      <c r="H441">
        <v>3</v>
      </c>
      <c r="I441">
        <v>2</v>
      </c>
      <c r="J441" s="9">
        <v>0.66700000000000004</v>
      </c>
      <c r="K441">
        <v>14</v>
      </c>
      <c r="L441">
        <v>7</v>
      </c>
      <c r="M441">
        <v>0</v>
      </c>
      <c r="N441">
        <v>1</v>
      </c>
      <c r="O441">
        <v>7</v>
      </c>
      <c r="P441">
        <v>4.7</v>
      </c>
      <c r="Q441">
        <v>0.2</v>
      </c>
      <c r="R441">
        <v>1.4</v>
      </c>
      <c r="S441">
        <v>1</v>
      </c>
      <c r="T441" t="str">
        <f>Receiving[[#This Row],[Player]]&amp;Receiving[[#This Row],[Season]]</f>
        <v>Malik Taylor2021</v>
      </c>
    </row>
    <row r="442" spans="1:20">
      <c r="A442">
        <v>2021</v>
      </c>
      <c r="B442" t="s">
        <v>219</v>
      </c>
      <c r="C442" t="s">
        <v>955</v>
      </c>
      <c r="D442">
        <v>23</v>
      </c>
      <c r="E442" t="s">
        <v>109</v>
      </c>
      <c r="F442">
        <v>9</v>
      </c>
      <c r="G442">
        <v>0</v>
      </c>
      <c r="H442">
        <v>2</v>
      </c>
      <c r="I442">
        <v>2</v>
      </c>
      <c r="J442" s="9">
        <v>1</v>
      </c>
      <c r="K442">
        <v>3</v>
      </c>
      <c r="L442">
        <v>1.5</v>
      </c>
      <c r="M442">
        <v>0</v>
      </c>
      <c r="N442">
        <v>1</v>
      </c>
      <c r="O442">
        <v>3</v>
      </c>
      <c r="P442">
        <v>1.5</v>
      </c>
      <c r="Q442">
        <v>0.2</v>
      </c>
      <c r="R442">
        <v>0.3</v>
      </c>
      <c r="S442">
        <v>0</v>
      </c>
      <c r="T442" t="str">
        <f>Receiving[[#This Row],[Player]]&amp;Receiving[[#This Row],[Season]]</f>
        <v>Patrick Taylor2021</v>
      </c>
    </row>
    <row r="443" spans="1:20">
      <c r="A443">
        <v>2021</v>
      </c>
      <c r="B443" t="s">
        <v>563</v>
      </c>
      <c r="C443" t="s">
        <v>11</v>
      </c>
      <c r="D443">
        <v>27</v>
      </c>
      <c r="E443" t="s">
        <v>91</v>
      </c>
      <c r="F443">
        <v>4</v>
      </c>
      <c r="G443">
        <v>0</v>
      </c>
      <c r="H443">
        <v>3</v>
      </c>
      <c r="I443">
        <v>2</v>
      </c>
      <c r="J443" s="9">
        <v>0.66700000000000004</v>
      </c>
      <c r="K443">
        <v>41</v>
      </c>
      <c r="L443">
        <v>20.5</v>
      </c>
      <c r="M443">
        <v>0</v>
      </c>
      <c r="N443">
        <v>2</v>
      </c>
      <c r="O443">
        <v>26</v>
      </c>
      <c r="P443">
        <v>13.7</v>
      </c>
      <c r="Q443">
        <v>0.5</v>
      </c>
      <c r="R443">
        <v>10.3</v>
      </c>
      <c r="S443">
        <v>0</v>
      </c>
      <c r="T443" t="str">
        <f>Receiving[[#This Row],[Player]]&amp;Receiving[[#This Row],[Season]]</f>
        <v>Trent Taylor2021</v>
      </c>
    </row>
    <row r="444" spans="1:20">
      <c r="A444">
        <v>2021</v>
      </c>
      <c r="B444" t="s">
        <v>564</v>
      </c>
      <c r="C444" t="s">
        <v>43</v>
      </c>
      <c r="D444">
        <v>22</v>
      </c>
      <c r="E444" t="s">
        <v>91</v>
      </c>
      <c r="F444">
        <v>17</v>
      </c>
      <c r="G444">
        <v>1</v>
      </c>
      <c r="H444">
        <v>6</v>
      </c>
      <c r="I444">
        <v>2</v>
      </c>
      <c r="J444" s="9">
        <v>0.33300000000000002</v>
      </c>
      <c r="K444">
        <v>23</v>
      </c>
      <c r="L444">
        <v>11.5</v>
      </c>
      <c r="M444">
        <v>0</v>
      </c>
      <c r="N444">
        <v>1</v>
      </c>
      <c r="O444">
        <v>18</v>
      </c>
      <c r="P444">
        <v>3.8</v>
      </c>
      <c r="Q444">
        <v>0.1</v>
      </c>
      <c r="R444">
        <v>1.4</v>
      </c>
      <c r="S444">
        <v>0</v>
      </c>
      <c r="T444" t="str">
        <f>Receiving[[#This Row],[Player]]&amp;Receiving[[#This Row],[Season]]</f>
        <v>Tylan Wallace2021</v>
      </c>
    </row>
    <row r="445" spans="1:20">
      <c r="A445">
        <v>2021</v>
      </c>
      <c r="B445" t="s">
        <v>217</v>
      </c>
      <c r="C445" t="s">
        <v>53</v>
      </c>
      <c r="D445">
        <v>25</v>
      </c>
      <c r="E445" t="s">
        <v>109</v>
      </c>
      <c r="F445">
        <v>4</v>
      </c>
      <c r="G445">
        <v>0</v>
      </c>
      <c r="H445">
        <v>3</v>
      </c>
      <c r="I445">
        <v>2</v>
      </c>
      <c r="J445" s="9">
        <v>0.66700000000000004</v>
      </c>
      <c r="K445">
        <v>9</v>
      </c>
      <c r="L445">
        <v>4.5</v>
      </c>
      <c r="M445">
        <v>0</v>
      </c>
      <c r="N445">
        <v>1</v>
      </c>
      <c r="O445">
        <v>11</v>
      </c>
      <c r="P445">
        <v>3</v>
      </c>
      <c r="Q445">
        <v>0.5</v>
      </c>
      <c r="R445">
        <v>2.2999999999999998</v>
      </c>
      <c r="S445">
        <v>0</v>
      </c>
      <c r="T445" t="str">
        <f>Receiving[[#This Row],[Player]]&amp;Receiving[[#This Row],[Season]]</f>
        <v>Austin Walter2021</v>
      </c>
    </row>
    <row r="446" spans="1:20">
      <c r="A446">
        <v>2021</v>
      </c>
      <c r="B446" t="s">
        <v>281</v>
      </c>
      <c r="C446" t="s">
        <v>960</v>
      </c>
      <c r="D446">
        <v>27</v>
      </c>
      <c r="E446" t="s">
        <v>109</v>
      </c>
      <c r="F446">
        <v>14</v>
      </c>
      <c r="G446">
        <v>0</v>
      </c>
      <c r="H446">
        <v>2</v>
      </c>
      <c r="I446">
        <v>2</v>
      </c>
      <c r="J446" s="9">
        <v>1</v>
      </c>
      <c r="K446">
        <v>12</v>
      </c>
      <c r="L446">
        <v>6</v>
      </c>
      <c r="M446">
        <v>0</v>
      </c>
      <c r="N446">
        <v>0</v>
      </c>
      <c r="O446">
        <v>6</v>
      </c>
      <c r="P446">
        <v>6</v>
      </c>
      <c r="Q446">
        <v>0.1</v>
      </c>
      <c r="R446">
        <v>0.9</v>
      </c>
      <c r="S446">
        <v>0</v>
      </c>
      <c r="T446" t="str">
        <f>Receiving[[#This Row],[Player]]&amp;Receiving[[#This Row],[Season]]</f>
        <v>Dwayne Washington2021</v>
      </c>
    </row>
    <row r="447" spans="1:20">
      <c r="A447">
        <v>2021</v>
      </c>
      <c r="B447" t="s">
        <v>565</v>
      </c>
      <c r="C447" t="s">
        <v>35</v>
      </c>
      <c r="D447">
        <v>29</v>
      </c>
      <c r="E447" t="s">
        <v>91</v>
      </c>
      <c r="F447">
        <v>1</v>
      </c>
      <c r="G447">
        <v>1</v>
      </c>
      <c r="H447">
        <v>3</v>
      </c>
      <c r="I447">
        <v>2</v>
      </c>
      <c r="J447" s="9">
        <v>0.66700000000000004</v>
      </c>
      <c r="K447">
        <v>14</v>
      </c>
      <c r="L447">
        <v>7</v>
      </c>
      <c r="M447">
        <v>0</v>
      </c>
      <c r="N447">
        <v>1</v>
      </c>
      <c r="O447">
        <v>7</v>
      </c>
      <c r="P447">
        <v>4.7</v>
      </c>
      <c r="Q447">
        <v>2</v>
      </c>
      <c r="R447">
        <v>14</v>
      </c>
      <c r="S447">
        <v>0</v>
      </c>
      <c r="T447" t="str">
        <f>Receiving[[#This Row],[Player]]&amp;Receiving[[#This Row],[Season]]</f>
        <v>Tyrell Williams2021</v>
      </c>
    </row>
    <row r="448" spans="1:20">
      <c r="A448">
        <v>2021</v>
      </c>
      <c r="B448" t="s">
        <v>566</v>
      </c>
      <c r="C448" t="s">
        <v>960</v>
      </c>
      <c r="D448">
        <v>26</v>
      </c>
      <c r="E448" t="s">
        <v>126</v>
      </c>
      <c r="F448">
        <v>2</v>
      </c>
      <c r="G448">
        <v>1</v>
      </c>
      <c r="H448">
        <v>2</v>
      </c>
      <c r="I448">
        <v>2</v>
      </c>
      <c r="J448" s="9">
        <v>1</v>
      </c>
      <c r="K448">
        <v>8</v>
      </c>
      <c r="L448">
        <v>4</v>
      </c>
      <c r="M448">
        <v>0</v>
      </c>
      <c r="N448">
        <v>0</v>
      </c>
      <c r="O448">
        <v>4</v>
      </c>
      <c r="P448">
        <v>4</v>
      </c>
      <c r="Q448">
        <v>1</v>
      </c>
      <c r="R448">
        <v>4</v>
      </c>
      <c r="S448">
        <v>0</v>
      </c>
      <c r="T448" t="str">
        <f>Receiving[[#This Row],[Player]]&amp;Receiving[[#This Row],[Season]]</f>
        <v>Ethan Wolf2021</v>
      </c>
    </row>
    <row r="449" spans="1:20">
      <c r="A449">
        <v>2021</v>
      </c>
      <c r="B449" t="s">
        <v>567</v>
      </c>
      <c r="C449" t="s">
        <v>53</v>
      </c>
      <c r="D449">
        <v>23</v>
      </c>
      <c r="E449" t="s">
        <v>126</v>
      </c>
      <c r="F449">
        <v>9</v>
      </c>
      <c r="G449">
        <v>0</v>
      </c>
      <c r="H449">
        <v>3</v>
      </c>
      <c r="I449">
        <v>2</v>
      </c>
      <c r="J449" s="9">
        <v>0.66700000000000004</v>
      </c>
      <c r="K449">
        <v>36</v>
      </c>
      <c r="L449">
        <v>18</v>
      </c>
      <c r="M449">
        <v>0</v>
      </c>
      <c r="N449">
        <v>2</v>
      </c>
      <c r="O449">
        <v>24</v>
      </c>
      <c r="P449">
        <v>12</v>
      </c>
      <c r="Q449">
        <v>0.2</v>
      </c>
      <c r="R449">
        <v>4</v>
      </c>
      <c r="S449">
        <v>0</v>
      </c>
      <c r="T449" t="str">
        <f>Receiving[[#This Row],[Player]]&amp;Receiving[[#This Row],[Season]]</f>
        <v>Kenny Yeboah2021</v>
      </c>
    </row>
    <row r="450" spans="1:20">
      <c r="A450">
        <v>2021</v>
      </c>
      <c r="B450" t="s">
        <v>568</v>
      </c>
      <c r="C450" t="s">
        <v>53</v>
      </c>
      <c r="D450">
        <v>25</v>
      </c>
      <c r="E450" t="s">
        <v>109</v>
      </c>
      <c r="F450">
        <v>9</v>
      </c>
      <c r="G450">
        <v>1</v>
      </c>
      <c r="H450">
        <v>1</v>
      </c>
      <c r="I450">
        <v>1</v>
      </c>
      <c r="J450" s="9">
        <v>1</v>
      </c>
      <c r="K450">
        <v>20</v>
      </c>
      <c r="L450">
        <v>20</v>
      </c>
      <c r="M450">
        <v>0</v>
      </c>
      <c r="N450">
        <v>1</v>
      </c>
      <c r="O450">
        <v>20</v>
      </c>
      <c r="P450">
        <v>20</v>
      </c>
      <c r="Q450">
        <v>0.1</v>
      </c>
      <c r="R450">
        <v>2.2000000000000002</v>
      </c>
      <c r="S450">
        <v>0</v>
      </c>
      <c r="T450" t="str">
        <f>Receiving[[#This Row],[Player]]&amp;Receiving[[#This Row],[Season]]</f>
        <v>Nick Bawden2021</v>
      </c>
    </row>
    <row r="451" spans="1:20">
      <c r="A451">
        <v>2021</v>
      </c>
      <c r="B451" t="s">
        <v>569</v>
      </c>
      <c r="C451" t="s">
        <v>53</v>
      </c>
      <c r="D451">
        <v>23</v>
      </c>
      <c r="E451" t="s">
        <v>91</v>
      </c>
      <c r="F451">
        <v>1</v>
      </c>
      <c r="G451">
        <v>0</v>
      </c>
      <c r="H451">
        <v>2</v>
      </c>
      <c r="I451">
        <v>1</v>
      </c>
      <c r="J451" s="9">
        <v>0.5</v>
      </c>
      <c r="K451">
        <v>10</v>
      </c>
      <c r="L451">
        <v>10</v>
      </c>
      <c r="M451">
        <v>0</v>
      </c>
      <c r="N451">
        <v>1</v>
      </c>
      <c r="O451">
        <v>10</v>
      </c>
      <c r="P451">
        <v>5</v>
      </c>
      <c r="Q451">
        <v>1</v>
      </c>
      <c r="R451">
        <v>10</v>
      </c>
      <c r="S451">
        <v>0</v>
      </c>
      <c r="T451" t="str">
        <f>Receiving[[#This Row],[Player]]&amp;Receiving[[#This Row],[Season]]</f>
        <v>Tarik Black2021</v>
      </c>
    </row>
    <row r="452" spans="1:20">
      <c r="A452">
        <v>2021</v>
      </c>
      <c r="B452" t="s">
        <v>570</v>
      </c>
      <c r="C452" t="s">
        <v>43</v>
      </c>
      <c r="D452">
        <v>25</v>
      </c>
      <c r="E452" t="s">
        <v>91</v>
      </c>
      <c r="F452">
        <v>8</v>
      </c>
      <c r="G452">
        <v>0</v>
      </c>
      <c r="H452">
        <v>1</v>
      </c>
      <c r="I452">
        <v>1</v>
      </c>
      <c r="J452" s="9">
        <v>1</v>
      </c>
      <c r="K452">
        <v>6</v>
      </c>
      <c r="L452">
        <v>6</v>
      </c>
      <c r="M452">
        <v>0</v>
      </c>
      <c r="N452">
        <v>0</v>
      </c>
      <c r="O452">
        <v>6</v>
      </c>
      <c r="P452">
        <v>6</v>
      </c>
      <c r="Q452">
        <v>0.1</v>
      </c>
      <c r="R452">
        <v>0.8</v>
      </c>
      <c r="S452">
        <v>0</v>
      </c>
      <c r="T452" t="str">
        <f>Receiving[[#This Row],[Player]]&amp;Receiving[[#This Row],[Season]]</f>
        <v>Miles Boykin2021</v>
      </c>
    </row>
    <row r="453" spans="1:20">
      <c r="A453">
        <v>2021</v>
      </c>
      <c r="B453" t="s">
        <v>571</v>
      </c>
      <c r="C453" t="s">
        <v>43</v>
      </c>
      <c r="D453">
        <v>28</v>
      </c>
      <c r="E453" t="s">
        <v>126</v>
      </c>
      <c r="F453">
        <v>5</v>
      </c>
      <c r="G453">
        <v>3</v>
      </c>
      <c r="H453">
        <v>2</v>
      </c>
      <c r="I453">
        <v>1</v>
      </c>
      <c r="J453" s="9">
        <v>0.5</v>
      </c>
      <c r="K453">
        <v>2</v>
      </c>
      <c r="L453">
        <v>2</v>
      </c>
      <c r="M453">
        <v>0</v>
      </c>
      <c r="N453">
        <v>0</v>
      </c>
      <c r="O453">
        <v>2</v>
      </c>
      <c r="P453">
        <v>1</v>
      </c>
      <c r="Q453">
        <v>0.2</v>
      </c>
      <c r="R453">
        <v>0.4</v>
      </c>
      <c r="S453">
        <v>0</v>
      </c>
      <c r="T453" t="str">
        <f>Receiving[[#This Row],[Player]]&amp;Receiving[[#This Row],[Season]]</f>
        <v>Nick Boyle2021</v>
      </c>
    </row>
    <row r="454" spans="1:20">
      <c r="A454">
        <v>2021</v>
      </c>
      <c r="B454" t="s">
        <v>330</v>
      </c>
      <c r="C454" t="s">
        <v>51</v>
      </c>
      <c r="D454">
        <v>22</v>
      </c>
      <c r="E454" t="s">
        <v>109</v>
      </c>
      <c r="F454">
        <v>13</v>
      </c>
      <c r="G454">
        <v>0</v>
      </c>
      <c r="H454">
        <v>1</v>
      </c>
      <c r="I454">
        <v>1</v>
      </c>
      <c r="J454" s="9">
        <v>1</v>
      </c>
      <c r="K454">
        <v>6</v>
      </c>
      <c r="L454">
        <v>6</v>
      </c>
      <c r="M454">
        <v>0</v>
      </c>
      <c r="N454">
        <v>0</v>
      </c>
      <c r="O454">
        <v>6</v>
      </c>
      <c r="P454">
        <v>6</v>
      </c>
      <c r="Q454">
        <v>0.1</v>
      </c>
      <c r="R454">
        <v>0.5</v>
      </c>
      <c r="S454">
        <v>0</v>
      </c>
      <c r="T454" t="str">
        <f>Receiving[[#This Row],[Player]]&amp;Receiving[[#This Row],[Season]]</f>
        <v>Gary Brightwell2021</v>
      </c>
    </row>
    <row r="455" spans="1:20">
      <c r="A455">
        <v>2021</v>
      </c>
      <c r="B455" t="s">
        <v>572</v>
      </c>
      <c r="C455" t="s">
        <v>31</v>
      </c>
      <c r="D455">
        <v>24</v>
      </c>
      <c r="E455" t="s">
        <v>91</v>
      </c>
      <c r="F455">
        <v>2</v>
      </c>
      <c r="G455">
        <v>0</v>
      </c>
      <c r="H455">
        <v>1</v>
      </c>
      <c r="I455">
        <v>1</v>
      </c>
      <c r="J455" s="9">
        <v>1</v>
      </c>
      <c r="K455">
        <v>5</v>
      </c>
      <c r="L455">
        <v>5</v>
      </c>
      <c r="M455">
        <v>0</v>
      </c>
      <c r="N455">
        <v>0</v>
      </c>
      <c r="O455">
        <v>5</v>
      </c>
      <c r="P455">
        <v>5</v>
      </c>
      <c r="Q455">
        <v>0.5</v>
      </c>
      <c r="R455">
        <v>2.5</v>
      </c>
      <c r="S455">
        <v>0</v>
      </c>
      <c r="T455" t="str">
        <f>Receiving[[#This Row],[Player]]&amp;Receiving[[#This Row],[Season]]</f>
        <v>Keke Coutee2021</v>
      </c>
    </row>
    <row r="456" spans="1:20">
      <c r="A456">
        <v>2021</v>
      </c>
      <c r="B456" t="s">
        <v>573</v>
      </c>
      <c r="C456" t="s">
        <v>23</v>
      </c>
      <c r="D456">
        <v>27</v>
      </c>
      <c r="E456" t="s">
        <v>126</v>
      </c>
      <c r="F456">
        <v>15</v>
      </c>
      <c r="G456">
        <v>4</v>
      </c>
      <c r="H456">
        <v>4</v>
      </c>
      <c r="I456">
        <v>1</v>
      </c>
      <c r="J456" s="9">
        <v>0.25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0.1</v>
      </c>
      <c r="R456">
        <v>0</v>
      </c>
      <c r="S456">
        <v>0</v>
      </c>
      <c r="T456" t="str">
        <f>Receiving[[#This Row],[Player]]&amp;Receiving[[#This Row],[Season]]</f>
        <v>Darrell Daniels2021</v>
      </c>
    </row>
    <row r="457" spans="1:20">
      <c r="A457">
        <v>2021</v>
      </c>
      <c r="B457" t="s">
        <v>574</v>
      </c>
      <c r="C457" t="s">
        <v>19</v>
      </c>
      <c r="D457">
        <v>24</v>
      </c>
      <c r="E457" t="s">
        <v>91</v>
      </c>
      <c r="F457">
        <v>10</v>
      </c>
      <c r="G457">
        <v>0</v>
      </c>
      <c r="H457">
        <v>4</v>
      </c>
      <c r="I457">
        <v>1</v>
      </c>
      <c r="J457" s="9">
        <v>0.25</v>
      </c>
      <c r="K457">
        <v>14</v>
      </c>
      <c r="L457">
        <v>14</v>
      </c>
      <c r="M457">
        <v>0</v>
      </c>
      <c r="N457">
        <v>1</v>
      </c>
      <c r="O457">
        <v>14</v>
      </c>
      <c r="P457">
        <v>3.5</v>
      </c>
      <c r="Q457">
        <v>0.1</v>
      </c>
      <c r="R457">
        <v>1.4</v>
      </c>
      <c r="S457">
        <v>0</v>
      </c>
      <c r="T457" t="str">
        <f>Receiving[[#This Row],[Player]]&amp;Receiving[[#This Row],[Season]]</f>
        <v>Frank Darby2021</v>
      </c>
    </row>
    <row r="458" spans="1:20">
      <c r="A458">
        <v>2021</v>
      </c>
      <c r="B458" t="s">
        <v>575</v>
      </c>
      <c r="C458" t="s">
        <v>45</v>
      </c>
      <c r="D458">
        <v>25</v>
      </c>
      <c r="E458" t="s">
        <v>91</v>
      </c>
      <c r="F458">
        <v>2</v>
      </c>
      <c r="G458">
        <v>1</v>
      </c>
      <c r="H458">
        <v>3</v>
      </c>
      <c r="I458">
        <v>1</v>
      </c>
      <c r="J458" s="9">
        <v>0.33300000000000002</v>
      </c>
      <c r="K458">
        <v>17</v>
      </c>
      <c r="L458">
        <v>17</v>
      </c>
      <c r="M458">
        <v>0</v>
      </c>
      <c r="N458">
        <v>1</v>
      </c>
      <c r="O458">
        <v>17</v>
      </c>
      <c r="P458">
        <v>5.7</v>
      </c>
      <c r="Q458">
        <v>0.5</v>
      </c>
      <c r="R458">
        <v>8.5</v>
      </c>
      <c r="S458">
        <v>0</v>
      </c>
      <c r="T458" t="str">
        <f>Receiving[[#This Row],[Player]]&amp;Receiving[[#This Row],[Season]]</f>
        <v>Davion Davis2021</v>
      </c>
    </row>
    <row r="459" spans="1:20">
      <c r="A459">
        <v>2021</v>
      </c>
      <c r="B459" t="s">
        <v>214</v>
      </c>
      <c r="C459" t="s">
        <v>71</v>
      </c>
      <c r="D459">
        <v>27</v>
      </c>
      <c r="E459" t="s">
        <v>109</v>
      </c>
      <c r="F459">
        <v>8</v>
      </c>
      <c r="G459">
        <v>0</v>
      </c>
      <c r="H459">
        <v>3</v>
      </c>
      <c r="I459">
        <v>1</v>
      </c>
      <c r="J459" s="9">
        <v>0.33300000000000002</v>
      </c>
      <c r="K459">
        <v>21</v>
      </c>
      <c r="L459">
        <v>21</v>
      </c>
      <c r="M459">
        <v>0</v>
      </c>
      <c r="N459">
        <v>1</v>
      </c>
      <c r="O459">
        <v>21</v>
      </c>
      <c r="P459">
        <v>7</v>
      </c>
      <c r="Q459">
        <v>0.1</v>
      </c>
      <c r="R459">
        <v>2.6</v>
      </c>
      <c r="S459">
        <v>0</v>
      </c>
      <c r="T459" t="str">
        <f>Receiving[[#This Row],[Player]]&amp;Receiving[[#This Row],[Season]]</f>
        <v>Wayne Gallman2021</v>
      </c>
    </row>
    <row r="460" spans="1:20">
      <c r="A460">
        <v>2021</v>
      </c>
      <c r="B460" t="s">
        <v>576</v>
      </c>
      <c r="C460" t="s">
        <v>19</v>
      </c>
      <c r="D460">
        <v>28</v>
      </c>
      <c r="E460" t="s">
        <v>91</v>
      </c>
      <c r="F460">
        <v>2</v>
      </c>
      <c r="G460">
        <v>0</v>
      </c>
      <c r="H460">
        <v>1</v>
      </c>
      <c r="I460">
        <v>1</v>
      </c>
      <c r="J460" s="9">
        <v>1</v>
      </c>
      <c r="K460">
        <v>10</v>
      </c>
      <c r="L460">
        <v>10</v>
      </c>
      <c r="M460">
        <v>0</v>
      </c>
      <c r="N460">
        <v>1</v>
      </c>
      <c r="O460">
        <v>10</v>
      </c>
      <c r="P460">
        <v>10</v>
      </c>
      <c r="Q460">
        <v>0.5</v>
      </c>
      <c r="R460">
        <v>5</v>
      </c>
      <c r="S460">
        <v>0</v>
      </c>
      <c r="T460" t="str">
        <f>Receiving[[#This Row],[Player]]&amp;Receiving[[#This Row],[Season]]</f>
        <v>Marvin Hall2021</v>
      </c>
    </row>
    <row r="461" spans="1:20">
      <c r="A461">
        <v>2021</v>
      </c>
      <c r="B461" t="s">
        <v>32</v>
      </c>
      <c r="C461" t="s">
        <v>33</v>
      </c>
      <c r="D461">
        <v>28</v>
      </c>
      <c r="E461" t="s">
        <v>3</v>
      </c>
      <c r="F461">
        <v>16</v>
      </c>
      <c r="G461">
        <v>15</v>
      </c>
      <c r="H461">
        <v>1</v>
      </c>
      <c r="I461">
        <v>1</v>
      </c>
      <c r="J461" s="9">
        <v>1</v>
      </c>
      <c r="K461">
        <v>-2</v>
      </c>
      <c r="L461">
        <v>-2</v>
      </c>
      <c r="M461">
        <v>0</v>
      </c>
      <c r="N461">
        <v>0</v>
      </c>
      <c r="O461">
        <v>-2</v>
      </c>
      <c r="P461">
        <v>-2</v>
      </c>
      <c r="Q461">
        <v>0.1</v>
      </c>
      <c r="R461">
        <v>-0.1</v>
      </c>
      <c r="S461">
        <v>7</v>
      </c>
      <c r="T461" t="str">
        <f>Receiving[[#This Row],[Player]]&amp;Receiving[[#This Row],[Season]]</f>
        <v>Taylor Heinicke2021</v>
      </c>
    </row>
    <row r="462" spans="1:20">
      <c r="A462">
        <v>2021</v>
      </c>
      <c r="B462" t="s">
        <v>577</v>
      </c>
      <c r="C462" t="s">
        <v>958</v>
      </c>
      <c r="D462">
        <v>26</v>
      </c>
      <c r="E462" t="s">
        <v>126</v>
      </c>
      <c r="F462">
        <v>9</v>
      </c>
      <c r="G462">
        <v>1</v>
      </c>
      <c r="H462">
        <v>2</v>
      </c>
      <c r="I462">
        <v>1</v>
      </c>
      <c r="J462" s="9">
        <v>0.5</v>
      </c>
      <c r="K462">
        <v>-1</v>
      </c>
      <c r="L462">
        <v>-1</v>
      </c>
      <c r="M462">
        <v>0</v>
      </c>
      <c r="N462">
        <v>0</v>
      </c>
      <c r="O462">
        <v>0</v>
      </c>
      <c r="P462">
        <v>-0.5</v>
      </c>
      <c r="Q462">
        <v>0.1</v>
      </c>
      <c r="R462">
        <v>-0.1</v>
      </c>
      <c r="S462">
        <v>0</v>
      </c>
      <c r="T462" t="str">
        <f>Receiving[[#This Row],[Player]]&amp;Receiving[[#This Row],[Season]]</f>
        <v>Daniel Helm2021</v>
      </c>
    </row>
    <row r="463" spans="1:20">
      <c r="A463">
        <v>2021</v>
      </c>
      <c r="B463" t="s">
        <v>240</v>
      </c>
      <c r="C463" t="s">
        <v>955</v>
      </c>
      <c r="D463">
        <v>23</v>
      </c>
      <c r="E463" t="s">
        <v>109</v>
      </c>
      <c r="F463">
        <v>8</v>
      </c>
      <c r="G463">
        <v>0</v>
      </c>
      <c r="H463">
        <v>2</v>
      </c>
      <c r="I463">
        <v>1</v>
      </c>
      <c r="J463" s="9">
        <v>0.5</v>
      </c>
      <c r="K463">
        <v>5</v>
      </c>
      <c r="L463">
        <v>5</v>
      </c>
      <c r="M463">
        <v>0</v>
      </c>
      <c r="N463">
        <v>0</v>
      </c>
      <c r="O463">
        <v>5</v>
      </c>
      <c r="P463">
        <v>2.5</v>
      </c>
      <c r="Q463">
        <v>0.1</v>
      </c>
      <c r="R463">
        <v>0.6</v>
      </c>
      <c r="S463">
        <v>0</v>
      </c>
      <c r="T463" t="str">
        <f>Receiving[[#This Row],[Player]]&amp;Receiving[[#This Row],[Season]]</f>
        <v>Kylin Hill2021</v>
      </c>
    </row>
    <row r="464" spans="1:20">
      <c r="A464">
        <v>2021</v>
      </c>
      <c r="B464" t="s">
        <v>578</v>
      </c>
      <c r="C464" t="s">
        <v>6</v>
      </c>
      <c r="D464">
        <v>24</v>
      </c>
      <c r="E464" t="s">
        <v>126</v>
      </c>
      <c r="F464">
        <v>5</v>
      </c>
      <c r="G464">
        <v>0</v>
      </c>
      <c r="H464">
        <v>1</v>
      </c>
      <c r="I464">
        <v>1</v>
      </c>
      <c r="J464" s="9">
        <v>1</v>
      </c>
      <c r="K464">
        <v>9</v>
      </c>
      <c r="L464">
        <v>9</v>
      </c>
      <c r="M464">
        <v>0</v>
      </c>
      <c r="N464">
        <v>1</v>
      </c>
      <c r="O464">
        <v>9</v>
      </c>
      <c r="P464">
        <v>9</v>
      </c>
      <c r="Q464">
        <v>0.2</v>
      </c>
      <c r="R464">
        <v>1.8</v>
      </c>
      <c r="S464">
        <v>0</v>
      </c>
      <c r="T464" t="str">
        <f>Receiving[[#This Row],[Player]]&amp;Receiving[[#This Row],[Season]]</f>
        <v>Brycen Hopkins2021</v>
      </c>
    </row>
    <row r="465" spans="1:20">
      <c r="A465">
        <v>2021</v>
      </c>
      <c r="B465" t="s">
        <v>579</v>
      </c>
      <c r="C465" t="s">
        <v>23</v>
      </c>
      <c r="D465">
        <v>25</v>
      </c>
      <c r="E465" t="s">
        <v>91</v>
      </c>
      <c r="F465">
        <v>8</v>
      </c>
      <c r="G465">
        <v>0</v>
      </c>
      <c r="H465">
        <v>1</v>
      </c>
      <c r="I465">
        <v>1</v>
      </c>
      <c r="J465" s="9">
        <v>1</v>
      </c>
      <c r="K465">
        <v>13</v>
      </c>
      <c r="L465">
        <v>13</v>
      </c>
      <c r="M465">
        <v>0</v>
      </c>
      <c r="N465">
        <v>1</v>
      </c>
      <c r="O465">
        <v>13</v>
      </c>
      <c r="P465">
        <v>13</v>
      </c>
      <c r="Q465">
        <v>0.1</v>
      </c>
      <c r="R465">
        <v>1.6</v>
      </c>
      <c r="S465">
        <v>0</v>
      </c>
      <c r="T465" t="str">
        <f>Receiving[[#This Row],[Player]]&amp;Receiving[[#This Row],[Season]]</f>
        <v>Andy Isabella2021</v>
      </c>
    </row>
    <row r="466" spans="1:20">
      <c r="A466">
        <v>2021</v>
      </c>
      <c r="B466" t="s">
        <v>50</v>
      </c>
      <c r="C466" t="s">
        <v>51</v>
      </c>
      <c r="D466">
        <v>24</v>
      </c>
      <c r="E466" t="s">
        <v>3</v>
      </c>
      <c r="F466">
        <v>11</v>
      </c>
      <c r="G466">
        <v>11</v>
      </c>
      <c r="H466">
        <v>1</v>
      </c>
      <c r="I466">
        <v>1</v>
      </c>
      <c r="J466" s="9">
        <v>1</v>
      </c>
      <c r="K466">
        <v>16</v>
      </c>
      <c r="L466">
        <v>16</v>
      </c>
      <c r="M466">
        <v>0</v>
      </c>
      <c r="N466">
        <v>1</v>
      </c>
      <c r="O466">
        <v>16</v>
      </c>
      <c r="P466">
        <v>16</v>
      </c>
      <c r="Q466">
        <v>0.1</v>
      </c>
      <c r="R466">
        <v>1.5</v>
      </c>
      <c r="S466">
        <v>7</v>
      </c>
      <c r="T466" t="str">
        <f>Receiving[[#This Row],[Player]]&amp;Receiving[[#This Row],[Season]]</f>
        <v>Daniel Jones2021</v>
      </c>
    </row>
    <row r="467" spans="1:20">
      <c r="A467">
        <v>2021</v>
      </c>
      <c r="B467" t="s">
        <v>580</v>
      </c>
      <c r="C467" t="s">
        <v>47</v>
      </c>
      <c r="D467">
        <v>29</v>
      </c>
      <c r="E467" t="s">
        <v>91</v>
      </c>
      <c r="F467">
        <v>2</v>
      </c>
      <c r="G467">
        <v>0</v>
      </c>
      <c r="H467">
        <v>2</v>
      </c>
      <c r="I467">
        <v>1</v>
      </c>
      <c r="J467" s="9">
        <v>0.5</v>
      </c>
      <c r="K467">
        <v>7</v>
      </c>
      <c r="L467">
        <v>7</v>
      </c>
      <c r="M467">
        <v>0</v>
      </c>
      <c r="N467">
        <v>1</v>
      </c>
      <c r="O467">
        <v>7</v>
      </c>
      <c r="P467">
        <v>3.5</v>
      </c>
      <c r="Q467">
        <v>0.5</v>
      </c>
      <c r="R467">
        <v>3.5</v>
      </c>
      <c r="S467">
        <v>0</v>
      </c>
      <c r="T467" t="str">
        <f>Receiving[[#This Row],[Player]]&amp;Receiving[[#This Row],[Season]]</f>
        <v>Tommylee Lewis2021</v>
      </c>
    </row>
    <row r="468" spans="1:20">
      <c r="A468">
        <v>2021</v>
      </c>
      <c r="B468" t="s">
        <v>66</v>
      </c>
      <c r="C468" t="s">
        <v>40</v>
      </c>
      <c r="D468">
        <v>25</v>
      </c>
      <c r="E468" t="s">
        <v>3</v>
      </c>
      <c r="F468">
        <v>6</v>
      </c>
      <c r="G468">
        <v>3</v>
      </c>
      <c r="H468">
        <v>1</v>
      </c>
      <c r="I468">
        <v>1</v>
      </c>
      <c r="J468" s="9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0.2</v>
      </c>
      <c r="R468">
        <v>0.2</v>
      </c>
      <c r="S468">
        <v>2</v>
      </c>
      <c r="T468" t="str">
        <f>Receiving[[#This Row],[Player]]&amp;Receiving[[#This Row],[Season]]</f>
        <v>Drew Lock2021</v>
      </c>
    </row>
    <row r="469" spans="1:20">
      <c r="A469">
        <v>2021</v>
      </c>
      <c r="B469" t="s">
        <v>581</v>
      </c>
      <c r="C469" t="s">
        <v>47</v>
      </c>
      <c r="D469">
        <v>23</v>
      </c>
      <c r="E469" t="s">
        <v>126</v>
      </c>
      <c r="F469">
        <v>7</v>
      </c>
      <c r="G469">
        <v>2</v>
      </c>
      <c r="H469">
        <v>3</v>
      </c>
      <c r="I469">
        <v>1</v>
      </c>
      <c r="J469" s="9">
        <v>0.33300000000000002</v>
      </c>
      <c r="K469">
        <v>8</v>
      </c>
      <c r="L469">
        <v>8</v>
      </c>
      <c r="M469">
        <v>0</v>
      </c>
      <c r="N469">
        <v>0</v>
      </c>
      <c r="O469">
        <v>8</v>
      </c>
      <c r="P469">
        <v>2.7</v>
      </c>
      <c r="Q469">
        <v>0.1</v>
      </c>
      <c r="R469">
        <v>1.1000000000000001</v>
      </c>
      <c r="S469">
        <v>0</v>
      </c>
      <c r="T469" t="str">
        <f>Receiving[[#This Row],[Player]]&amp;Receiving[[#This Row],[Season]]</f>
        <v>Hunter Long2021</v>
      </c>
    </row>
    <row r="470" spans="1:20">
      <c r="A470">
        <v>2021</v>
      </c>
      <c r="B470" t="s">
        <v>292</v>
      </c>
      <c r="C470" t="s">
        <v>25</v>
      </c>
      <c r="D470">
        <v>22</v>
      </c>
      <c r="E470" t="s">
        <v>109</v>
      </c>
      <c r="F470">
        <v>2</v>
      </c>
      <c r="G470">
        <v>0</v>
      </c>
      <c r="H470">
        <v>1</v>
      </c>
      <c r="I470">
        <v>1</v>
      </c>
      <c r="J470" s="9">
        <v>1</v>
      </c>
      <c r="K470">
        <v>11</v>
      </c>
      <c r="L470">
        <v>11</v>
      </c>
      <c r="M470">
        <v>0</v>
      </c>
      <c r="N470">
        <v>1</v>
      </c>
      <c r="O470">
        <v>11</v>
      </c>
      <c r="P470">
        <v>11</v>
      </c>
      <c r="Q470">
        <v>0.5</v>
      </c>
      <c r="R470">
        <v>5.5</v>
      </c>
      <c r="S470">
        <v>0</v>
      </c>
      <c r="T470" t="str">
        <f>Receiving[[#This Row],[Player]]&amp;Receiving[[#This Row],[Season]]</f>
        <v>Anthony McFarland Jr.2021</v>
      </c>
    </row>
    <row r="471" spans="1:20">
      <c r="A471">
        <v>2021</v>
      </c>
      <c r="B471" t="s">
        <v>582</v>
      </c>
      <c r="C471" t="s">
        <v>47</v>
      </c>
      <c r="D471">
        <v>24</v>
      </c>
      <c r="E471" t="s">
        <v>91</v>
      </c>
      <c r="F471">
        <v>2</v>
      </c>
      <c r="G471">
        <v>0</v>
      </c>
      <c r="H471">
        <v>3</v>
      </c>
      <c r="I471">
        <v>1</v>
      </c>
      <c r="J471" s="9">
        <v>0.33300000000000002</v>
      </c>
      <c r="K471">
        <v>13</v>
      </c>
      <c r="L471">
        <v>13</v>
      </c>
      <c r="M471">
        <v>0</v>
      </c>
      <c r="N471">
        <v>1</v>
      </c>
      <c r="O471">
        <v>13</v>
      </c>
      <c r="P471">
        <v>4.3</v>
      </c>
      <c r="Q471">
        <v>0.5</v>
      </c>
      <c r="R471">
        <v>6.5</v>
      </c>
      <c r="S471">
        <v>0</v>
      </c>
      <c r="T471" t="str">
        <f>Receiving[[#This Row],[Player]]&amp;Receiving[[#This Row],[Season]]</f>
        <v>Kirk Merritt2021</v>
      </c>
    </row>
    <row r="472" spans="1:20">
      <c r="A472">
        <v>2021</v>
      </c>
      <c r="B472" t="s">
        <v>583</v>
      </c>
      <c r="C472" t="s">
        <v>6</v>
      </c>
      <c r="D472">
        <v>27</v>
      </c>
      <c r="E472" t="s">
        <v>126</v>
      </c>
      <c r="F472">
        <v>6</v>
      </c>
      <c r="G472">
        <v>0</v>
      </c>
      <c r="H472">
        <v>1</v>
      </c>
      <c r="I472">
        <v>1</v>
      </c>
      <c r="J472" s="9">
        <v>1</v>
      </c>
      <c r="K472">
        <v>9</v>
      </c>
      <c r="L472">
        <v>9</v>
      </c>
      <c r="M472">
        <v>0</v>
      </c>
      <c r="N472">
        <v>1</v>
      </c>
      <c r="O472">
        <v>9</v>
      </c>
      <c r="P472">
        <v>9</v>
      </c>
      <c r="Q472">
        <v>0.2</v>
      </c>
      <c r="R472">
        <v>1.5</v>
      </c>
      <c r="S472">
        <v>0</v>
      </c>
      <c r="T472" t="str">
        <f>Receiving[[#This Row],[Player]]&amp;Receiving[[#This Row],[Season]]</f>
        <v>Johnny Mundt2021</v>
      </c>
    </row>
    <row r="473" spans="1:20">
      <c r="A473">
        <v>2021</v>
      </c>
      <c r="B473" t="s">
        <v>355</v>
      </c>
      <c r="C473" t="s">
        <v>55</v>
      </c>
      <c r="D473">
        <v>26</v>
      </c>
      <c r="E473" t="s">
        <v>109</v>
      </c>
      <c r="F473">
        <v>9</v>
      </c>
      <c r="G473">
        <v>0</v>
      </c>
      <c r="H473">
        <v>1</v>
      </c>
      <c r="I473">
        <v>1</v>
      </c>
      <c r="J473" s="9">
        <v>1</v>
      </c>
      <c r="K473">
        <v>4</v>
      </c>
      <c r="L473">
        <v>4</v>
      </c>
      <c r="M473">
        <v>0</v>
      </c>
      <c r="N473">
        <v>0</v>
      </c>
      <c r="O473">
        <v>4</v>
      </c>
      <c r="P473">
        <v>4</v>
      </c>
      <c r="Q473">
        <v>0.1</v>
      </c>
      <c r="R473">
        <v>0.4</v>
      </c>
      <c r="S473">
        <v>0</v>
      </c>
      <c r="T473" t="str">
        <f>Receiving[[#This Row],[Player]]&amp;Receiving[[#This Row],[Season]]</f>
        <v>Ryan Nall2021</v>
      </c>
    </row>
    <row r="474" spans="1:20">
      <c r="A474">
        <v>2021</v>
      </c>
      <c r="B474" t="s">
        <v>359</v>
      </c>
      <c r="C474" t="s">
        <v>71</v>
      </c>
      <c r="D474">
        <v>25</v>
      </c>
      <c r="E474" t="s">
        <v>109</v>
      </c>
      <c r="F474">
        <v>3</v>
      </c>
      <c r="G474">
        <v>0</v>
      </c>
      <c r="H474">
        <v>1</v>
      </c>
      <c r="I474">
        <v>1</v>
      </c>
      <c r="J474" s="9">
        <v>1</v>
      </c>
      <c r="K474">
        <v>7</v>
      </c>
      <c r="L474">
        <v>7</v>
      </c>
      <c r="M474">
        <v>0</v>
      </c>
      <c r="N474">
        <v>1</v>
      </c>
      <c r="O474">
        <v>7</v>
      </c>
      <c r="P474">
        <v>7</v>
      </c>
      <c r="Q474">
        <v>0.3</v>
      </c>
      <c r="R474">
        <v>2.2999999999999998</v>
      </c>
      <c r="S474">
        <v>0</v>
      </c>
      <c r="T474" t="str">
        <f>Receiving[[#This Row],[Player]]&amp;Receiving[[#This Row],[Season]]</f>
        <v>Devine Ozigbo2021</v>
      </c>
    </row>
    <row r="475" spans="1:20">
      <c r="A475">
        <v>2021</v>
      </c>
      <c r="B475" t="s">
        <v>293</v>
      </c>
      <c r="C475" t="s">
        <v>71</v>
      </c>
      <c r="D475">
        <v>33</v>
      </c>
      <c r="E475" t="s">
        <v>91</v>
      </c>
      <c r="F475">
        <v>16</v>
      </c>
      <c r="G475">
        <v>0</v>
      </c>
      <c r="H475">
        <v>2</v>
      </c>
      <c r="I475">
        <v>1</v>
      </c>
      <c r="J475" s="9">
        <v>0.5</v>
      </c>
      <c r="K475">
        <v>35</v>
      </c>
      <c r="L475">
        <v>35</v>
      </c>
      <c r="M475">
        <v>0</v>
      </c>
      <c r="N475">
        <v>1</v>
      </c>
      <c r="O475">
        <v>35</v>
      </c>
      <c r="P475">
        <v>17.5</v>
      </c>
      <c r="Q475">
        <v>0.1</v>
      </c>
      <c r="R475">
        <v>2.2000000000000002</v>
      </c>
      <c r="S475">
        <v>3</v>
      </c>
      <c r="T475" t="str">
        <f>Receiving[[#This Row],[Player]]&amp;Receiving[[#This Row],[Season]]</f>
        <v>Andre Roberts2021</v>
      </c>
    </row>
    <row r="476" spans="1:20">
      <c r="A476">
        <v>2021</v>
      </c>
      <c r="B476" t="s">
        <v>832</v>
      </c>
      <c r="C476" t="s">
        <v>955</v>
      </c>
      <c r="D476">
        <v>38</v>
      </c>
      <c r="E476" t="s">
        <v>3</v>
      </c>
      <c r="F476">
        <v>16</v>
      </c>
      <c r="G476">
        <v>16</v>
      </c>
      <c r="H476">
        <v>1</v>
      </c>
      <c r="I476">
        <v>1</v>
      </c>
      <c r="J476" s="9">
        <v>1</v>
      </c>
      <c r="K476">
        <v>-4</v>
      </c>
      <c r="L476">
        <v>-4</v>
      </c>
      <c r="M476">
        <v>0</v>
      </c>
      <c r="N476">
        <v>0</v>
      </c>
      <c r="O476">
        <v>-4</v>
      </c>
      <c r="P476">
        <v>-4</v>
      </c>
      <c r="Q476">
        <v>0.1</v>
      </c>
      <c r="R476">
        <v>-0.3</v>
      </c>
      <c r="S476">
        <v>3</v>
      </c>
      <c r="T476" t="str">
        <f>Receiving[[#This Row],[Player]]&amp;Receiving[[#This Row],[Season]]</f>
        <v>Aaron Rodgers2021</v>
      </c>
    </row>
    <row r="477" spans="1:20">
      <c r="A477">
        <v>2021</v>
      </c>
      <c r="B477" t="s">
        <v>205</v>
      </c>
      <c r="C477" t="s">
        <v>4</v>
      </c>
      <c r="D477">
        <v>22</v>
      </c>
      <c r="E477" t="s">
        <v>109</v>
      </c>
      <c r="F477">
        <v>12</v>
      </c>
      <c r="G477">
        <v>0</v>
      </c>
      <c r="H477">
        <v>2</v>
      </c>
      <c r="I477">
        <v>1</v>
      </c>
      <c r="J477" s="9">
        <v>0.5</v>
      </c>
      <c r="K477">
        <v>-1</v>
      </c>
      <c r="L477">
        <v>-1</v>
      </c>
      <c r="M477">
        <v>0</v>
      </c>
      <c r="N477">
        <v>0</v>
      </c>
      <c r="O477">
        <v>0</v>
      </c>
      <c r="P477">
        <v>-0.5</v>
      </c>
      <c r="Q477">
        <v>0.1</v>
      </c>
      <c r="R477">
        <v>-0.1</v>
      </c>
      <c r="S477">
        <v>0</v>
      </c>
      <c r="T477" t="str">
        <f>Receiving[[#This Row],[Player]]&amp;Receiving[[#This Row],[Season]]</f>
        <v>Larry Rountree2021</v>
      </c>
    </row>
    <row r="478" spans="1:20">
      <c r="A478">
        <v>2021</v>
      </c>
      <c r="B478" t="s">
        <v>584</v>
      </c>
      <c r="C478" t="s">
        <v>40</v>
      </c>
      <c r="D478">
        <v>29</v>
      </c>
      <c r="E478" t="s">
        <v>91</v>
      </c>
      <c r="F478">
        <v>15</v>
      </c>
      <c r="G478">
        <v>0</v>
      </c>
      <c r="H478">
        <v>4</v>
      </c>
      <c r="I478">
        <v>1</v>
      </c>
      <c r="J478" s="9">
        <v>0.25</v>
      </c>
      <c r="K478">
        <v>-3</v>
      </c>
      <c r="L478">
        <v>-3</v>
      </c>
      <c r="M478">
        <v>0</v>
      </c>
      <c r="N478">
        <v>0</v>
      </c>
      <c r="O478">
        <v>0</v>
      </c>
      <c r="P478">
        <v>-0.8</v>
      </c>
      <c r="Q478">
        <v>0.1</v>
      </c>
      <c r="R478">
        <v>-0.2</v>
      </c>
      <c r="S478">
        <v>2</v>
      </c>
      <c r="T478" t="str">
        <f>Receiving[[#This Row],[Player]]&amp;Receiving[[#This Row],[Season]]</f>
        <v>Diontae Spencer2021</v>
      </c>
    </row>
    <row r="479" spans="1:20">
      <c r="A479">
        <v>2021</v>
      </c>
      <c r="B479" t="s">
        <v>585</v>
      </c>
      <c r="C479" t="s">
        <v>43</v>
      </c>
      <c r="D479">
        <v>29</v>
      </c>
      <c r="E479" t="s">
        <v>126</v>
      </c>
      <c r="F479">
        <v>17</v>
      </c>
      <c r="G479">
        <v>7</v>
      </c>
      <c r="H479">
        <v>1</v>
      </c>
      <c r="I479">
        <v>1</v>
      </c>
      <c r="J479" s="9">
        <v>1</v>
      </c>
      <c r="K479">
        <v>7</v>
      </c>
      <c r="L479">
        <v>7</v>
      </c>
      <c r="M479">
        <v>0</v>
      </c>
      <c r="N479">
        <v>0</v>
      </c>
      <c r="O479">
        <v>7</v>
      </c>
      <c r="P479">
        <v>7</v>
      </c>
      <c r="Q479">
        <v>0.1</v>
      </c>
      <c r="R479">
        <v>0.4</v>
      </c>
      <c r="S479">
        <v>0</v>
      </c>
      <c r="T479" t="str">
        <f>Receiving[[#This Row],[Player]]&amp;Receiving[[#This Row],[Season]]</f>
        <v>Eric Tomlinson2021</v>
      </c>
    </row>
    <row r="480" spans="1:20">
      <c r="A480">
        <v>2021</v>
      </c>
      <c r="B480" t="s">
        <v>586</v>
      </c>
      <c r="C480" t="s">
        <v>960</v>
      </c>
      <c r="D480">
        <v>29</v>
      </c>
      <c r="E480" t="s">
        <v>91</v>
      </c>
      <c r="F480">
        <v>6</v>
      </c>
      <c r="G480">
        <v>1</v>
      </c>
      <c r="H480">
        <v>5</v>
      </c>
      <c r="I480">
        <v>1</v>
      </c>
      <c r="J480" s="9">
        <v>0.2</v>
      </c>
      <c r="K480">
        <v>38</v>
      </c>
      <c r="L480">
        <v>38</v>
      </c>
      <c r="M480">
        <v>0</v>
      </c>
      <c r="N480">
        <v>1</v>
      </c>
      <c r="O480">
        <v>38</v>
      </c>
      <c r="P480">
        <v>7.6</v>
      </c>
      <c r="Q480">
        <v>0.2</v>
      </c>
      <c r="R480">
        <v>6.3</v>
      </c>
      <c r="S480">
        <v>0</v>
      </c>
      <c r="T480" t="str">
        <f>Receiving[[#This Row],[Player]]&amp;Receiving[[#This Row],[Season]]</f>
        <v>Kevin White2021</v>
      </c>
    </row>
    <row r="481" spans="1:20">
      <c r="A481">
        <v>2021</v>
      </c>
      <c r="B481" t="s">
        <v>587</v>
      </c>
      <c r="C481" t="s">
        <v>40</v>
      </c>
      <c r="D481">
        <v>21</v>
      </c>
      <c r="E481" t="s">
        <v>91</v>
      </c>
      <c r="F481">
        <v>2</v>
      </c>
      <c r="G481">
        <v>1</v>
      </c>
      <c r="H481">
        <v>1</v>
      </c>
      <c r="I481">
        <v>1</v>
      </c>
      <c r="J481" s="9">
        <v>1</v>
      </c>
      <c r="K481">
        <v>34</v>
      </c>
      <c r="L481">
        <v>34</v>
      </c>
      <c r="M481">
        <v>0</v>
      </c>
      <c r="N481">
        <v>1</v>
      </c>
      <c r="O481">
        <v>34</v>
      </c>
      <c r="P481">
        <v>34</v>
      </c>
      <c r="Q481">
        <v>0.5</v>
      </c>
      <c r="R481">
        <v>17</v>
      </c>
      <c r="S481">
        <v>0</v>
      </c>
      <c r="T481" t="str">
        <f>Receiving[[#This Row],[Player]]&amp;Receiving[[#This Row],[Season]]</f>
        <v>Seth Williams2021</v>
      </c>
    </row>
    <row r="482" spans="1:20">
      <c r="A482">
        <v>2021</v>
      </c>
      <c r="B482" t="s">
        <v>231</v>
      </c>
      <c r="C482" t="s">
        <v>11</v>
      </c>
      <c r="D482">
        <v>24</v>
      </c>
      <c r="E482" t="s">
        <v>109</v>
      </c>
      <c r="F482">
        <v>5</v>
      </c>
      <c r="G482">
        <v>0</v>
      </c>
      <c r="H482">
        <v>2</v>
      </c>
      <c r="I482">
        <v>1</v>
      </c>
      <c r="J482" s="9">
        <v>0.5</v>
      </c>
      <c r="K482">
        <v>4</v>
      </c>
      <c r="L482">
        <v>4</v>
      </c>
      <c r="M482">
        <v>0</v>
      </c>
      <c r="N482">
        <v>0</v>
      </c>
      <c r="O482">
        <v>4</v>
      </c>
      <c r="P482">
        <v>2</v>
      </c>
      <c r="Q482">
        <v>0.2</v>
      </c>
      <c r="R482">
        <v>0.8</v>
      </c>
      <c r="S482">
        <v>0</v>
      </c>
      <c r="T482" t="str">
        <f>Receiving[[#This Row],[Player]]&amp;Receiving[[#This Row],[Season]]</f>
        <v>Trayveon Williams2021</v>
      </c>
    </row>
    <row r="483" spans="1:20">
      <c r="A483">
        <v>2021</v>
      </c>
      <c r="B483" t="s">
        <v>588</v>
      </c>
      <c r="C483" t="s">
        <v>960</v>
      </c>
      <c r="D483">
        <v>25</v>
      </c>
      <c r="E483" t="s">
        <v>91</v>
      </c>
      <c r="F483">
        <v>3</v>
      </c>
      <c r="G483">
        <v>1</v>
      </c>
      <c r="H483">
        <v>1</v>
      </c>
      <c r="I483">
        <v>1</v>
      </c>
      <c r="J483" s="9">
        <v>1</v>
      </c>
      <c r="K483">
        <v>5</v>
      </c>
      <c r="L483">
        <v>5</v>
      </c>
      <c r="M483">
        <v>0</v>
      </c>
      <c r="N483">
        <v>0</v>
      </c>
      <c r="O483">
        <v>5</v>
      </c>
      <c r="P483">
        <v>5</v>
      </c>
      <c r="Q483">
        <v>0.3</v>
      </c>
      <c r="R483">
        <v>1.7</v>
      </c>
      <c r="S483">
        <v>0</v>
      </c>
      <c r="T483" t="str">
        <f>Receiving[[#This Row],[Player]]&amp;Receiving[[#This Row],[Season]]</f>
        <v>Easop Winston2021</v>
      </c>
    </row>
    <row r="484" spans="1:20">
      <c r="A484">
        <v>2021</v>
      </c>
      <c r="B484" t="s">
        <v>589</v>
      </c>
      <c r="C484" t="s">
        <v>608</v>
      </c>
      <c r="D484">
        <v>26</v>
      </c>
      <c r="E484" t="s">
        <v>126</v>
      </c>
      <c r="F484">
        <v>5</v>
      </c>
      <c r="G484">
        <v>0</v>
      </c>
      <c r="H484">
        <v>1</v>
      </c>
      <c r="I484">
        <v>1</v>
      </c>
      <c r="J484" s="9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0.2</v>
      </c>
      <c r="R484">
        <v>0</v>
      </c>
      <c r="S484">
        <v>0</v>
      </c>
      <c r="T484" t="str">
        <f>Receiving[[#This Row],[Player]]&amp;Receiving[[#This Row],[Season]]</f>
        <v>Deon Yelder2021</v>
      </c>
    </row>
    <row r="485" spans="1:20">
      <c r="A485">
        <v>2021</v>
      </c>
      <c r="B485" t="s">
        <v>590</v>
      </c>
      <c r="C485" t="s">
        <v>55</v>
      </c>
      <c r="D485">
        <v>27</v>
      </c>
      <c r="E485" t="s">
        <v>91</v>
      </c>
      <c r="F485">
        <v>1</v>
      </c>
      <c r="G485">
        <v>0</v>
      </c>
      <c r="H485">
        <v>1</v>
      </c>
      <c r="I485">
        <v>0</v>
      </c>
      <c r="J485" s="9">
        <v>0</v>
      </c>
      <c r="K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tr">
        <f>Receiving[[#This Row],[Player]]&amp;Receiving[[#This Row],[Season]]</f>
        <v>Rodney Adams2021</v>
      </c>
    </row>
    <row r="486" spans="1:20">
      <c r="A486">
        <v>2021</v>
      </c>
      <c r="B486" t="s">
        <v>591</v>
      </c>
      <c r="C486" t="s">
        <v>35</v>
      </c>
      <c r="D486">
        <v>27</v>
      </c>
      <c r="E486" t="s">
        <v>91</v>
      </c>
      <c r="F486">
        <v>3</v>
      </c>
      <c r="G486">
        <v>1</v>
      </c>
      <c r="H486">
        <v>2</v>
      </c>
      <c r="I486">
        <v>0</v>
      </c>
      <c r="J486" s="9">
        <v>0</v>
      </c>
      <c r="K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tr">
        <f>Receiving[[#This Row],[Player]]&amp;Receiving[[#This Row],[Season]]</f>
        <v>Geronimo Allison2021</v>
      </c>
    </row>
    <row r="487" spans="1:20">
      <c r="A487">
        <v>2021</v>
      </c>
      <c r="B487" t="s">
        <v>592</v>
      </c>
      <c r="C487" t="s">
        <v>961</v>
      </c>
      <c r="D487">
        <v>32</v>
      </c>
      <c r="E487" t="s">
        <v>91</v>
      </c>
      <c r="F487">
        <v>10</v>
      </c>
      <c r="G487">
        <v>0</v>
      </c>
      <c r="H487">
        <v>5</v>
      </c>
      <c r="I487">
        <v>0</v>
      </c>
      <c r="J487" s="9">
        <v>0</v>
      </c>
      <c r="K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 t="str">
        <f>Receiving[[#This Row],[Player]]&amp;Receiving[[#This Row],[Season]]</f>
        <v>Travis Benjamin2021</v>
      </c>
    </row>
    <row r="488" spans="1:20">
      <c r="A488">
        <v>2021</v>
      </c>
      <c r="B488" t="s">
        <v>593</v>
      </c>
      <c r="C488" t="s">
        <v>270</v>
      </c>
      <c r="D488">
        <v>31</v>
      </c>
      <c r="E488" t="s">
        <v>91</v>
      </c>
      <c r="F488">
        <v>4</v>
      </c>
      <c r="G488">
        <v>0</v>
      </c>
      <c r="H488">
        <v>3</v>
      </c>
      <c r="I488">
        <v>0</v>
      </c>
      <c r="J488" s="9">
        <v>0</v>
      </c>
      <c r="K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tr">
        <f>Receiving[[#This Row],[Player]]&amp;Receiving[[#This Row],[Season]]</f>
        <v>John Brown2021</v>
      </c>
    </row>
    <row r="489" spans="1:20">
      <c r="A489">
        <v>2021</v>
      </c>
      <c r="B489" t="s">
        <v>594</v>
      </c>
      <c r="C489" t="s">
        <v>40</v>
      </c>
      <c r="D489">
        <v>24</v>
      </c>
      <c r="E489" t="s">
        <v>91</v>
      </c>
      <c r="F489">
        <v>7</v>
      </c>
      <c r="G489">
        <v>0</v>
      </c>
      <c r="H489">
        <v>1</v>
      </c>
      <c r="I489">
        <v>0</v>
      </c>
      <c r="J489" s="9">
        <v>0</v>
      </c>
      <c r="K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tr">
        <f>Receiving[[#This Row],[Player]]&amp;Receiving[[#This Row],[Season]]</f>
        <v>Tyrie Cleveland2021</v>
      </c>
    </row>
    <row r="490" spans="1:20">
      <c r="A490">
        <v>2021</v>
      </c>
      <c r="B490" t="s">
        <v>595</v>
      </c>
      <c r="C490" t="s">
        <v>55</v>
      </c>
      <c r="D490">
        <v>23</v>
      </c>
      <c r="E490" t="s">
        <v>91</v>
      </c>
      <c r="F490">
        <v>3</v>
      </c>
      <c r="G490">
        <v>0</v>
      </c>
      <c r="H490">
        <v>1</v>
      </c>
      <c r="I490">
        <v>0</v>
      </c>
      <c r="J490" s="9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tr">
        <f>Receiving[[#This Row],[Player]]&amp;Receiving[[#This Row],[Season]]</f>
        <v>Isaiah Coulter2021</v>
      </c>
    </row>
    <row r="491" spans="1:20">
      <c r="A491">
        <v>2021</v>
      </c>
      <c r="B491" t="s">
        <v>596</v>
      </c>
      <c r="C491" t="s">
        <v>16</v>
      </c>
      <c r="D491">
        <v>25</v>
      </c>
      <c r="E491" t="s">
        <v>126</v>
      </c>
      <c r="F491">
        <v>5</v>
      </c>
      <c r="G491">
        <v>0</v>
      </c>
      <c r="H491">
        <v>1</v>
      </c>
      <c r="I491">
        <v>0</v>
      </c>
      <c r="J491" s="9">
        <v>0</v>
      </c>
      <c r="K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tr">
        <f>Receiving[[#This Row],[Player]]&amp;Receiving[[#This Row],[Season]]</f>
        <v>Ben Ellefson2021</v>
      </c>
    </row>
    <row r="492" spans="1:20">
      <c r="A492">
        <v>2021</v>
      </c>
      <c r="B492" t="s">
        <v>233</v>
      </c>
      <c r="C492" t="s">
        <v>37</v>
      </c>
      <c r="D492">
        <v>23</v>
      </c>
      <c r="E492" t="s">
        <v>109</v>
      </c>
      <c r="F492">
        <v>1</v>
      </c>
      <c r="G492">
        <v>0</v>
      </c>
      <c r="H492">
        <v>1</v>
      </c>
      <c r="I492">
        <v>0</v>
      </c>
      <c r="J492" s="9">
        <v>0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tr">
        <f>Receiving[[#This Row],[Player]]&amp;Receiving[[#This Row],[Season]]</f>
        <v>Jason Huntley2021</v>
      </c>
    </row>
    <row r="493" spans="1:20">
      <c r="A493">
        <v>2021</v>
      </c>
      <c r="B493" t="s">
        <v>36</v>
      </c>
      <c r="C493" t="s">
        <v>37</v>
      </c>
      <c r="D493">
        <v>23</v>
      </c>
      <c r="E493" t="s">
        <v>3</v>
      </c>
      <c r="F493">
        <v>15</v>
      </c>
      <c r="G493">
        <v>15</v>
      </c>
      <c r="H493">
        <v>1</v>
      </c>
      <c r="I493">
        <v>0</v>
      </c>
      <c r="J493" s="9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9</v>
      </c>
      <c r="T493" t="str">
        <f>Receiving[[#This Row],[Player]]&amp;Receiving[[#This Row],[Season]]</f>
        <v>Jalen Hurts2021</v>
      </c>
    </row>
    <row r="494" spans="1:20">
      <c r="A494">
        <v>2021</v>
      </c>
      <c r="B494" t="s">
        <v>597</v>
      </c>
      <c r="C494" t="s">
        <v>608</v>
      </c>
      <c r="D494">
        <v>29</v>
      </c>
      <c r="E494" t="s">
        <v>126</v>
      </c>
      <c r="F494">
        <v>2</v>
      </c>
      <c r="G494">
        <v>0</v>
      </c>
      <c r="H494">
        <v>1</v>
      </c>
      <c r="I494">
        <v>0</v>
      </c>
      <c r="J494" s="9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tr">
        <f>Receiving[[#This Row],[Player]]&amp;Receiving[[#This Row],[Season]]</f>
        <v>Codey McElroy2021</v>
      </c>
    </row>
    <row r="495" spans="1:20">
      <c r="A495">
        <v>2021</v>
      </c>
      <c r="B495" t="s">
        <v>598</v>
      </c>
      <c r="C495" t="s">
        <v>71</v>
      </c>
      <c r="D495">
        <v>26</v>
      </c>
      <c r="E495" t="s">
        <v>91</v>
      </c>
      <c r="F495">
        <v>3</v>
      </c>
      <c r="G495">
        <v>0</v>
      </c>
      <c r="H495">
        <v>2</v>
      </c>
      <c r="I495">
        <v>0</v>
      </c>
      <c r="J495" s="9">
        <v>0</v>
      </c>
      <c r="K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tr">
        <f>Receiving[[#This Row],[Player]]&amp;Receiving[[#This Row],[Season]]</f>
        <v>David Moore2021</v>
      </c>
    </row>
    <row r="496" spans="1:20">
      <c r="A496">
        <v>2021</v>
      </c>
      <c r="B496" t="s">
        <v>269</v>
      </c>
      <c r="C496" t="s">
        <v>270</v>
      </c>
      <c r="D496">
        <v>24</v>
      </c>
      <c r="E496" t="s">
        <v>109</v>
      </c>
      <c r="F496">
        <v>7</v>
      </c>
      <c r="G496">
        <v>0</v>
      </c>
      <c r="H496">
        <v>1</v>
      </c>
      <c r="I496">
        <v>0</v>
      </c>
      <c r="J496" s="9">
        <v>0</v>
      </c>
      <c r="K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tr">
        <f>Receiving[[#This Row],[Player]]&amp;Receiving[[#This Row],[Season]]</f>
        <v>Mekhi Sargent2021</v>
      </c>
    </row>
    <row r="497" spans="1:20">
      <c r="A497">
        <v>2021</v>
      </c>
      <c r="B497" t="s">
        <v>600</v>
      </c>
      <c r="C497" t="s">
        <v>956</v>
      </c>
      <c r="D497">
        <v>29</v>
      </c>
      <c r="E497" t="s">
        <v>91</v>
      </c>
      <c r="F497">
        <v>4</v>
      </c>
      <c r="G497">
        <v>0</v>
      </c>
      <c r="H497">
        <v>1</v>
      </c>
      <c r="I497">
        <v>0</v>
      </c>
      <c r="J497" s="9">
        <v>0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tr">
        <f>Receiving[[#This Row],[Player]]&amp;Receiving[[#This Row],[Season]]</f>
        <v>Devin Smith2021</v>
      </c>
    </row>
    <row r="498" spans="1:20">
      <c r="A498">
        <v>2021</v>
      </c>
      <c r="B498" t="s">
        <v>601</v>
      </c>
      <c r="C498" t="s">
        <v>53</v>
      </c>
      <c r="D498">
        <v>25</v>
      </c>
      <c r="E498" t="s">
        <v>91</v>
      </c>
      <c r="F498">
        <v>2</v>
      </c>
      <c r="G498">
        <v>0</v>
      </c>
      <c r="H498">
        <v>1</v>
      </c>
      <c r="I498">
        <v>0</v>
      </c>
      <c r="J498" s="9">
        <v>0</v>
      </c>
      <c r="K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tr">
        <f>Receiving[[#This Row],[Player]]&amp;Receiving[[#This Row],[Season]]</f>
        <v>Vyncint Smith2021</v>
      </c>
    </row>
    <row r="499" spans="1:20">
      <c r="A499">
        <v>2021</v>
      </c>
      <c r="B499" t="s">
        <v>602</v>
      </c>
      <c r="C499" t="s">
        <v>49</v>
      </c>
      <c r="D499">
        <v>25</v>
      </c>
      <c r="E499" t="s">
        <v>126</v>
      </c>
      <c r="F499">
        <v>3</v>
      </c>
      <c r="G499">
        <v>0</v>
      </c>
      <c r="H499">
        <v>1</v>
      </c>
      <c r="I499">
        <v>0</v>
      </c>
      <c r="J499" s="9">
        <v>0</v>
      </c>
      <c r="K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tr">
        <f>Receiving[[#This Row],[Player]]&amp;Receiving[[#This Row],[Season]]</f>
        <v>Stephen Sullivan2021</v>
      </c>
    </row>
    <row r="500" spans="1:20">
      <c r="A500">
        <v>2021</v>
      </c>
      <c r="B500" t="s">
        <v>603</v>
      </c>
      <c r="C500" t="s">
        <v>49</v>
      </c>
      <c r="D500">
        <v>28</v>
      </c>
      <c r="E500" t="s">
        <v>126</v>
      </c>
      <c r="F500">
        <v>11</v>
      </c>
      <c r="G500">
        <v>2</v>
      </c>
      <c r="H500">
        <v>1</v>
      </c>
      <c r="I500">
        <v>0</v>
      </c>
      <c r="J500" s="9">
        <v>0</v>
      </c>
      <c r="K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tr">
        <f>Receiving[[#This Row],[Player]]&amp;Receiving[[#This Row],[Season]]</f>
        <v>Colin Thompson2021</v>
      </c>
    </row>
    <row r="501" spans="1:20">
      <c r="A501">
        <v>2021</v>
      </c>
      <c r="B501" t="s">
        <v>52</v>
      </c>
      <c r="C501" t="s">
        <v>53</v>
      </c>
      <c r="D501">
        <v>22</v>
      </c>
      <c r="E501" t="s">
        <v>3</v>
      </c>
      <c r="F501">
        <v>13</v>
      </c>
      <c r="G501">
        <v>13</v>
      </c>
      <c r="H501">
        <v>1</v>
      </c>
      <c r="I501">
        <v>0</v>
      </c>
      <c r="J501" s="9">
        <v>0</v>
      </c>
      <c r="K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</v>
      </c>
      <c r="T501" t="str">
        <f>Receiving[[#This Row],[Player]]&amp;Receiving[[#This Row],[Season]]</f>
        <v>Zach Wilson2021</v>
      </c>
    </row>
    <row r="502" spans="1:20">
      <c r="A502">
        <v>2022</v>
      </c>
      <c r="B502" t="s">
        <v>852</v>
      </c>
      <c r="C502" t="s">
        <v>16</v>
      </c>
      <c r="D502">
        <v>23</v>
      </c>
      <c r="E502" t="s">
        <v>91</v>
      </c>
      <c r="F502">
        <v>17</v>
      </c>
      <c r="G502">
        <v>17</v>
      </c>
      <c r="H502">
        <v>184</v>
      </c>
      <c r="I502">
        <v>128</v>
      </c>
      <c r="J502" s="9">
        <v>0.69599999999999995</v>
      </c>
      <c r="K502">
        <v>1809</v>
      </c>
      <c r="L502">
        <v>14.1</v>
      </c>
      <c r="M502">
        <v>8</v>
      </c>
      <c r="N502">
        <v>80</v>
      </c>
      <c r="O502">
        <v>64</v>
      </c>
      <c r="P502">
        <v>9.8000000000000007</v>
      </c>
      <c r="Q502">
        <v>7.5</v>
      </c>
      <c r="R502">
        <v>106.4</v>
      </c>
      <c r="S502">
        <v>0</v>
      </c>
      <c r="T502" t="str">
        <f>Receiving[[#This Row],[Player]]&amp;Receiving[[#This Row],[Season]]</f>
        <v>Justin Jefferson2022</v>
      </c>
    </row>
    <row r="503" spans="1:20">
      <c r="A503">
        <v>2022</v>
      </c>
      <c r="B503" t="s">
        <v>855</v>
      </c>
      <c r="C503" t="s">
        <v>47</v>
      </c>
      <c r="D503">
        <v>28</v>
      </c>
      <c r="E503" t="s">
        <v>91</v>
      </c>
      <c r="F503">
        <v>17</v>
      </c>
      <c r="G503">
        <v>17</v>
      </c>
      <c r="H503">
        <v>170</v>
      </c>
      <c r="I503">
        <v>119</v>
      </c>
      <c r="J503" s="9">
        <v>0.7</v>
      </c>
      <c r="K503">
        <v>1710</v>
      </c>
      <c r="L503">
        <v>14.4</v>
      </c>
      <c r="M503">
        <v>7</v>
      </c>
      <c r="N503">
        <v>77</v>
      </c>
      <c r="O503">
        <v>64</v>
      </c>
      <c r="P503">
        <v>10.1</v>
      </c>
      <c r="Q503">
        <v>7</v>
      </c>
      <c r="R503">
        <v>100.6</v>
      </c>
      <c r="S503">
        <v>1</v>
      </c>
      <c r="T503" t="str">
        <f>Receiving[[#This Row],[Player]]&amp;Receiving[[#This Row],[Season]]</f>
        <v>Tyreek Hill2022</v>
      </c>
    </row>
    <row r="504" spans="1:20">
      <c r="A504">
        <v>2022</v>
      </c>
      <c r="B504" t="s">
        <v>860</v>
      </c>
      <c r="C504" t="s">
        <v>957</v>
      </c>
      <c r="D504">
        <v>33</v>
      </c>
      <c r="E504" t="s">
        <v>126</v>
      </c>
      <c r="F504">
        <v>17</v>
      </c>
      <c r="G504">
        <v>17</v>
      </c>
      <c r="H504">
        <v>152</v>
      </c>
      <c r="I504">
        <v>110</v>
      </c>
      <c r="J504" s="9">
        <v>0.72399999999999998</v>
      </c>
      <c r="K504">
        <v>1338</v>
      </c>
      <c r="L504">
        <v>12.2</v>
      </c>
      <c r="M504">
        <v>12</v>
      </c>
      <c r="N504">
        <v>78</v>
      </c>
      <c r="O504">
        <v>52</v>
      </c>
      <c r="P504">
        <v>8.8000000000000007</v>
      </c>
      <c r="Q504">
        <v>6.5</v>
      </c>
      <c r="R504">
        <v>78.7</v>
      </c>
      <c r="S504">
        <v>1</v>
      </c>
      <c r="T504" t="str">
        <f>Receiving[[#This Row],[Player]]&amp;Receiving[[#This Row],[Season]]</f>
        <v>Travis Kelce2022</v>
      </c>
    </row>
    <row r="505" spans="1:20">
      <c r="A505">
        <v>2022</v>
      </c>
      <c r="B505" t="s">
        <v>864</v>
      </c>
      <c r="C505" t="s">
        <v>15</v>
      </c>
      <c r="D505">
        <v>29</v>
      </c>
      <c r="E505" t="s">
        <v>91</v>
      </c>
      <c r="F505">
        <v>16</v>
      </c>
      <c r="G505">
        <v>16</v>
      </c>
      <c r="H505">
        <v>154</v>
      </c>
      <c r="I505">
        <v>108</v>
      </c>
      <c r="J505" s="9">
        <v>0.70099999999999996</v>
      </c>
      <c r="K505">
        <v>1429</v>
      </c>
      <c r="L505">
        <v>13.2</v>
      </c>
      <c r="M505">
        <v>11</v>
      </c>
      <c r="N505">
        <v>74</v>
      </c>
      <c r="O505">
        <v>53</v>
      </c>
      <c r="P505">
        <v>9.3000000000000007</v>
      </c>
      <c r="Q505">
        <v>6.8</v>
      </c>
      <c r="R505">
        <v>89.3</v>
      </c>
      <c r="S505">
        <v>1</v>
      </c>
      <c r="T505" t="str">
        <f>Receiving[[#This Row],[Player]]&amp;Receiving[[#This Row],[Season]]</f>
        <v>Stefon Diggs2022</v>
      </c>
    </row>
    <row r="506" spans="1:20">
      <c r="A506">
        <v>2022</v>
      </c>
      <c r="B506" t="s">
        <v>138</v>
      </c>
      <c r="C506" t="s">
        <v>4</v>
      </c>
      <c r="D506">
        <v>27</v>
      </c>
      <c r="E506" t="s">
        <v>109</v>
      </c>
      <c r="F506">
        <v>17</v>
      </c>
      <c r="G506">
        <v>17</v>
      </c>
      <c r="H506">
        <v>127</v>
      </c>
      <c r="I506">
        <v>107</v>
      </c>
      <c r="J506" s="9">
        <v>0.84299999999999997</v>
      </c>
      <c r="K506">
        <v>722</v>
      </c>
      <c r="L506">
        <v>6.7</v>
      </c>
      <c r="M506">
        <v>5</v>
      </c>
      <c r="N506">
        <v>36</v>
      </c>
      <c r="O506">
        <v>23</v>
      </c>
      <c r="P506">
        <v>5.7</v>
      </c>
      <c r="Q506">
        <v>6.3</v>
      </c>
      <c r="R506">
        <v>42.5</v>
      </c>
      <c r="S506">
        <v>5</v>
      </c>
      <c r="T506" t="str">
        <f>Receiving[[#This Row],[Player]]&amp;Receiving[[#This Row],[Season]]</f>
        <v>Austin Ekeler2022</v>
      </c>
    </row>
    <row r="507" spans="1:20">
      <c r="A507">
        <v>2022</v>
      </c>
      <c r="B507" t="s">
        <v>856</v>
      </c>
      <c r="C507" t="s">
        <v>13</v>
      </c>
      <c r="D507">
        <v>23</v>
      </c>
      <c r="E507" t="s">
        <v>91</v>
      </c>
      <c r="F507">
        <v>17</v>
      </c>
      <c r="G507">
        <v>17</v>
      </c>
      <c r="H507">
        <v>156</v>
      </c>
      <c r="I507">
        <v>107</v>
      </c>
      <c r="J507" s="9">
        <v>0.68600000000000005</v>
      </c>
      <c r="K507">
        <v>1359</v>
      </c>
      <c r="L507">
        <v>12.7</v>
      </c>
      <c r="M507">
        <v>9</v>
      </c>
      <c r="N507">
        <v>67</v>
      </c>
      <c r="O507">
        <v>39</v>
      </c>
      <c r="P507">
        <v>8.6999999999999993</v>
      </c>
      <c r="Q507">
        <v>6.3</v>
      </c>
      <c r="R507">
        <v>79.900000000000006</v>
      </c>
      <c r="S507">
        <v>0</v>
      </c>
      <c r="T507" t="str">
        <f>Receiving[[#This Row],[Player]]&amp;Receiving[[#This Row],[Season]]</f>
        <v>CeeDee Lamb2022</v>
      </c>
    </row>
    <row r="508" spans="1:20">
      <c r="A508">
        <v>2022</v>
      </c>
      <c r="B508" t="s">
        <v>256</v>
      </c>
      <c r="C508" t="s">
        <v>35</v>
      </c>
      <c r="D508">
        <v>23</v>
      </c>
      <c r="E508" t="s">
        <v>91</v>
      </c>
      <c r="F508">
        <v>16</v>
      </c>
      <c r="G508">
        <v>16</v>
      </c>
      <c r="H508">
        <v>146</v>
      </c>
      <c r="I508">
        <v>106</v>
      </c>
      <c r="J508" s="9">
        <v>0.72599999999999998</v>
      </c>
      <c r="K508">
        <v>1161</v>
      </c>
      <c r="L508">
        <v>11</v>
      </c>
      <c r="M508">
        <v>6</v>
      </c>
      <c r="N508">
        <v>68</v>
      </c>
      <c r="O508">
        <v>49</v>
      </c>
      <c r="P508">
        <v>8</v>
      </c>
      <c r="Q508">
        <v>6.6</v>
      </c>
      <c r="R508">
        <v>72.599999999999994</v>
      </c>
      <c r="S508">
        <v>0</v>
      </c>
      <c r="T508" t="str">
        <f>Receiving[[#This Row],[Player]]&amp;Receiving[[#This Row],[Season]]</f>
        <v>Amon-Ra St. Brown2022</v>
      </c>
    </row>
    <row r="509" spans="1:20">
      <c r="A509">
        <v>2022</v>
      </c>
      <c r="B509" t="s">
        <v>277</v>
      </c>
      <c r="C509" t="s">
        <v>608</v>
      </c>
      <c r="D509">
        <v>26</v>
      </c>
      <c r="E509" t="s">
        <v>91</v>
      </c>
      <c r="F509">
        <v>15</v>
      </c>
      <c r="G509">
        <v>13</v>
      </c>
      <c r="H509">
        <v>142</v>
      </c>
      <c r="I509">
        <v>104</v>
      </c>
      <c r="J509" s="9">
        <v>0.73199999999999998</v>
      </c>
      <c r="K509">
        <v>1023</v>
      </c>
      <c r="L509">
        <v>9.8000000000000007</v>
      </c>
      <c r="M509">
        <v>3</v>
      </c>
      <c r="N509">
        <v>53</v>
      </c>
      <c r="O509">
        <v>44</v>
      </c>
      <c r="P509">
        <v>7.2</v>
      </c>
      <c r="Q509">
        <v>6.9</v>
      </c>
      <c r="R509">
        <v>68.2</v>
      </c>
      <c r="S509">
        <v>2</v>
      </c>
      <c r="T509" t="str">
        <f>Receiving[[#This Row],[Player]]&amp;Receiving[[#This Row],[Season]]</f>
        <v>Chris Godwin2022</v>
      </c>
    </row>
    <row r="510" spans="1:20">
      <c r="A510">
        <v>2022</v>
      </c>
      <c r="B510" t="s">
        <v>866</v>
      </c>
      <c r="C510" t="s">
        <v>958</v>
      </c>
      <c r="D510">
        <v>30</v>
      </c>
      <c r="E510" t="s">
        <v>91</v>
      </c>
      <c r="F510">
        <v>17</v>
      </c>
      <c r="G510">
        <v>17</v>
      </c>
      <c r="H510">
        <v>180</v>
      </c>
      <c r="I510">
        <v>100</v>
      </c>
      <c r="J510" s="9">
        <v>0.55600000000000005</v>
      </c>
      <c r="K510">
        <v>1516</v>
      </c>
      <c r="L510">
        <v>15.2</v>
      </c>
      <c r="M510">
        <v>14</v>
      </c>
      <c r="N510">
        <v>65</v>
      </c>
      <c r="O510">
        <v>60</v>
      </c>
      <c r="P510">
        <v>8.4</v>
      </c>
      <c r="Q510">
        <v>5.9</v>
      </c>
      <c r="R510">
        <v>89.2</v>
      </c>
      <c r="S510">
        <v>1</v>
      </c>
      <c r="T510" t="str">
        <f>Receiving[[#This Row],[Player]]&amp;Receiving[[#This Row],[Season]]</f>
        <v>Davante Adams2022</v>
      </c>
    </row>
    <row r="511" spans="1:20">
      <c r="A511">
        <v>2022</v>
      </c>
      <c r="B511" t="s">
        <v>267</v>
      </c>
      <c r="C511" t="s">
        <v>31</v>
      </c>
      <c r="D511">
        <v>25</v>
      </c>
      <c r="E511" t="s">
        <v>91</v>
      </c>
      <c r="F511">
        <v>16</v>
      </c>
      <c r="G511">
        <v>16</v>
      </c>
      <c r="H511">
        <v>141</v>
      </c>
      <c r="I511">
        <v>99</v>
      </c>
      <c r="J511" s="9">
        <v>0.70199999999999996</v>
      </c>
      <c r="K511">
        <v>925</v>
      </c>
      <c r="L511">
        <v>9.3000000000000007</v>
      </c>
      <c r="M511">
        <v>4</v>
      </c>
      <c r="N511">
        <v>51</v>
      </c>
      <c r="O511">
        <v>28</v>
      </c>
      <c r="P511">
        <v>6.6</v>
      </c>
      <c r="Q511">
        <v>6.2</v>
      </c>
      <c r="R511">
        <v>57.8</v>
      </c>
      <c r="S511">
        <v>2</v>
      </c>
      <c r="T511" t="str">
        <f>Receiving[[#This Row],[Player]]&amp;Receiving[[#This Row],[Season]]</f>
        <v>Michael Pittman Jr.2022</v>
      </c>
    </row>
    <row r="512" spans="1:20">
      <c r="A512">
        <v>2022</v>
      </c>
      <c r="B512" t="s">
        <v>385</v>
      </c>
      <c r="C512" t="s">
        <v>37</v>
      </c>
      <c r="D512">
        <v>24</v>
      </c>
      <c r="E512" t="s">
        <v>91</v>
      </c>
      <c r="F512">
        <v>17</v>
      </c>
      <c r="G512">
        <v>17</v>
      </c>
      <c r="H512">
        <v>136</v>
      </c>
      <c r="I512">
        <v>95</v>
      </c>
      <c r="J512" s="9">
        <v>0.69899999999999995</v>
      </c>
      <c r="K512">
        <v>1196</v>
      </c>
      <c r="L512">
        <v>12.6</v>
      </c>
      <c r="M512">
        <v>7</v>
      </c>
      <c r="N512">
        <v>57</v>
      </c>
      <c r="O512">
        <v>45</v>
      </c>
      <c r="P512">
        <v>8.8000000000000007</v>
      </c>
      <c r="Q512">
        <v>5.6</v>
      </c>
      <c r="R512">
        <v>70.400000000000006</v>
      </c>
      <c r="S512">
        <v>1</v>
      </c>
      <c r="T512" t="str">
        <f>Receiving[[#This Row],[Player]]&amp;Receiving[[#This Row],[Season]]</f>
        <v>DeVonta Smith2022</v>
      </c>
    </row>
    <row r="513" spans="1:20">
      <c r="A513">
        <v>2022</v>
      </c>
      <c r="B513" t="s">
        <v>352</v>
      </c>
      <c r="C513" t="s">
        <v>38</v>
      </c>
      <c r="D513">
        <v>25</v>
      </c>
      <c r="E513" t="s">
        <v>91</v>
      </c>
      <c r="F513">
        <v>17</v>
      </c>
      <c r="G513">
        <v>17</v>
      </c>
      <c r="H513">
        <v>141</v>
      </c>
      <c r="I513">
        <v>90</v>
      </c>
      <c r="J513" s="9">
        <v>0.63800000000000001</v>
      </c>
      <c r="K513">
        <v>1048</v>
      </c>
      <c r="L513">
        <v>11.6</v>
      </c>
      <c r="M513">
        <v>6</v>
      </c>
      <c r="N513">
        <v>47</v>
      </c>
      <c r="O513">
        <v>54</v>
      </c>
      <c r="P513">
        <v>7.4</v>
      </c>
      <c r="Q513">
        <v>5.3</v>
      </c>
      <c r="R513">
        <v>61.6</v>
      </c>
      <c r="S513">
        <v>2</v>
      </c>
      <c r="T513" t="str">
        <f>Receiving[[#This Row],[Player]]&amp;Receiving[[#This Row],[Season]]</f>
        <v>D.K. Metcalf2022</v>
      </c>
    </row>
    <row r="514" spans="1:20">
      <c r="A514">
        <v>2022</v>
      </c>
      <c r="B514" t="s">
        <v>120</v>
      </c>
      <c r="C514" t="s">
        <v>37</v>
      </c>
      <c r="D514">
        <v>25</v>
      </c>
      <c r="E514" t="s">
        <v>91</v>
      </c>
      <c r="F514">
        <v>17</v>
      </c>
      <c r="G514">
        <v>16</v>
      </c>
      <c r="H514">
        <v>145</v>
      </c>
      <c r="I514">
        <v>88</v>
      </c>
      <c r="J514" s="9">
        <v>0.60699999999999998</v>
      </c>
      <c r="K514">
        <v>1496</v>
      </c>
      <c r="L514">
        <v>17</v>
      </c>
      <c r="M514">
        <v>11</v>
      </c>
      <c r="N514">
        <v>59</v>
      </c>
      <c r="O514">
        <v>78</v>
      </c>
      <c r="P514">
        <v>10.3</v>
      </c>
      <c r="Q514">
        <v>5.2</v>
      </c>
      <c r="R514">
        <v>88</v>
      </c>
      <c r="S514">
        <v>2</v>
      </c>
      <c r="T514" t="str">
        <f>Receiving[[#This Row],[Player]]&amp;Receiving[[#This Row],[Season]]</f>
        <v>A.J. Brown2022</v>
      </c>
    </row>
    <row r="515" spans="1:20">
      <c r="A515">
        <v>2022</v>
      </c>
      <c r="B515" t="s">
        <v>857</v>
      </c>
      <c r="C515" t="s">
        <v>11</v>
      </c>
      <c r="D515">
        <v>22</v>
      </c>
      <c r="E515" t="s">
        <v>91</v>
      </c>
      <c r="F515">
        <v>12</v>
      </c>
      <c r="G515">
        <v>12</v>
      </c>
      <c r="H515">
        <v>134</v>
      </c>
      <c r="I515">
        <v>87</v>
      </c>
      <c r="J515" s="9">
        <v>0.64900000000000002</v>
      </c>
      <c r="K515">
        <v>1046</v>
      </c>
      <c r="L515">
        <v>12</v>
      </c>
      <c r="M515">
        <v>9</v>
      </c>
      <c r="N515">
        <v>58</v>
      </c>
      <c r="O515">
        <v>60</v>
      </c>
      <c r="P515">
        <v>7.8</v>
      </c>
      <c r="Q515">
        <v>7.3</v>
      </c>
      <c r="R515">
        <v>87.2</v>
      </c>
      <c r="S515">
        <v>2</v>
      </c>
      <c r="T515" t="str">
        <f>Receiving[[#This Row],[Player]]&amp;Receiving[[#This Row],[Season]]</f>
        <v>Ja'Marr Chase2022</v>
      </c>
    </row>
    <row r="516" spans="1:20">
      <c r="A516">
        <v>2022</v>
      </c>
      <c r="B516" t="s">
        <v>388</v>
      </c>
      <c r="C516" t="s">
        <v>71</v>
      </c>
      <c r="D516">
        <v>25</v>
      </c>
      <c r="E516" t="s">
        <v>126</v>
      </c>
      <c r="F516">
        <v>17</v>
      </c>
      <c r="G516">
        <v>14</v>
      </c>
      <c r="H516">
        <v>129</v>
      </c>
      <c r="I516">
        <v>86</v>
      </c>
      <c r="J516" s="9">
        <v>0.66700000000000004</v>
      </c>
      <c r="K516">
        <v>914</v>
      </c>
      <c r="L516">
        <v>10.6</v>
      </c>
      <c r="M516">
        <v>6</v>
      </c>
      <c r="N516">
        <v>44</v>
      </c>
      <c r="O516">
        <v>81</v>
      </c>
      <c r="P516">
        <v>7.1</v>
      </c>
      <c r="Q516">
        <v>5.0999999999999996</v>
      </c>
      <c r="R516">
        <v>53.8</v>
      </c>
      <c r="S516">
        <v>1</v>
      </c>
      <c r="T516" t="str">
        <f>Receiving[[#This Row],[Player]]&amp;Receiving[[#This Row],[Season]]</f>
        <v>T.J. Hockenson2022</v>
      </c>
    </row>
    <row r="517" spans="1:20">
      <c r="A517">
        <v>2022</v>
      </c>
      <c r="B517" t="s">
        <v>693</v>
      </c>
      <c r="C517" t="s">
        <v>25</v>
      </c>
      <c r="D517">
        <v>26</v>
      </c>
      <c r="E517" t="s">
        <v>91</v>
      </c>
      <c r="F517">
        <v>17</v>
      </c>
      <c r="G517">
        <v>17</v>
      </c>
      <c r="H517">
        <v>147</v>
      </c>
      <c r="I517">
        <v>86</v>
      </c>
      <c r="J517" s="9">
        <v>0.58499999999999996</v>
      </c>
      <c r="K517">
        <v>882</v>
      </c>
      <c r="L517">
        <v>10.3</v>
      </c>
      <c r="M517">
        <v>0</v>
      </c>
      <c r="N517">
        <v>45</v>
      </c>
      <c r="O517">
        <v>37</v>
      </c>
      <c r="P517">
        <v>6</v>
      </c>
      <c r="Q517">
        <v>5.0999999999999996</v>
      </c>
      <c r="R517">
        <v>51.9</v>
      </c>
      <c r="S517">
        <v>1</v>
      </c>
      <c r="T517" t="str">
        <f>Receiving[[#This Row],[Player]]&amp;Receiving[[#This Row],[Season]]</f>
        <v>Diontae Johnson2022</v>
      </c>
    </row>
    <row r="518" spans="1:20">
      <c r="A518">
        <v>2022</v>
      </c>
      <c r="B518" t="s">
        <v>170</v>
      </c>
      <c r="C518" t="s">
        <v>71</v>
      </c>
      <c r="D518">
        <v>26</v>
      </c>
      <c r="E518" t="s">
        <v>109</v>
      </c>
      <c r="F518">
        <v>17</v>
      </c>
      <c r="G518">
        <v>16</v>
      </c>
      <c r="H518">
        <v>108</v>
      </c>
      <c r="I518">
        <v>85</v>
      </c>
      <c r="J518" s="9">
        <v>0.78700000000000003</v>
      </c>
      <c r="K518">
        <v>741</v>
      </c>
      <c r="L518">
        <v>8.6999999999999993</v>
      </c>
      <c r="M518">
        <v>5</v>
      </c>
      <c r="N518">
        <v>36</v>
      </c>
      <c r="O518">
        <v>49</v>
      </c>
      <c r="P518">
        <v>6.9</v>
      </c>
      <c r="Q518">
        <v>5</v>
      </c>
      <c r="R518">
        <v>43.6</v>
      </c>
      <c r="S518">
        <v>1</v>
      </c>
      <c r="T518" t="str">
        <f>Receiving[[#This Row],[Player]]&amp;Receiving[[#This Row],[Season]]</f>
        <v>Christian McCaffrey2022</v>
      </c>
    </row>
    <row r="519" spans="1:20">
      <c r="A519">
        <v>2022</v>
      </c>
      <c r="B519" t="s">
        <v>100</v>
      </c>
      <c r="C519" t="s">
        <v>956</v>
      </c>
      <c r="D519">
        <v>26</v>
      </c>
      <c r="E519" t="s">
        <v>91</v>
      </c>
      <c r="F519">
        <v>17</v>
      </c>
      <c r="G519">
        <v>17</v>
      </c>
      <c r="H519">
        <v>133</v>
      </c>
      <c r="I519">
        <v>84</v>
      </c>
      <c r="J519" s="9">
        <v>0.63200000000000001</v>
      </c>
      <c r="K519">
        <v>1108</v>
      </c>
      <c r="L519">
        <v>13.2</v>
      </c>
      <c r="M519">
        <v>8</v>
      </c>
      <c r="N519">
        <v>55</v>
      </c>
      <c r="O519">
        <v>49</v>
      </c>
      <c r="P519">
        <v>8.3000000000000007</v>
      </c>
      <c r="Q519">
        <v>4.9000000000000004</v>
      </c>
      <c r="R519">
        <v>65.2</v>
      </c>
      <c r="S519">
        <v>1</v>
      </c>
      <c r="T519" t="str">
        <f>Receiving[[#This Row],[Player]]&amp;Receiving[[#This Row],[Season]]</f>
        <v>Christian Kirk2022</v>
      </c>
    </row>
    <row r="520" spans="1:20">
      <c r="A520">
        <v>2022</v>
      </c>
      <c r="B520" t="s">
        <v>313</v>
      </c>
      <c r="C520" t="s">
        <v>38</v>
      </c>
      <c r="D520">
        <v>30</v>
      </c>
      <c r="E520" t="s">
        <v>91</v>
      </c>
      <c r="F520">
        <v>16</v>
      </c>
      <c r="G520">
        <v>16</v>
      </c>
      <c r="H520">
        <v>117</v>
      </c>
      <c r="I520">
        <v>84</v>
      </c>
      <c r="J520" s="9">
        <v>0.71799999999999997</v>
      </c>
      <c r="K520">
        <v>1033</v>
      </c>
      <c r="L520">
        <v>12.3</v>
      </c>
      <c r="M520">
        <v>9</v>
      </c>
      <c r="N520">
        <v>50</v>
      </c>
      <c r="O520">
        <v>40</v>
      </c>
      <c r="P520">
        <v>8.8000000000000007</v>
      </c>
      <c r="Q520">
        <v>5.3</v>
      </c>
      <c r="R520">
        <v>64.599999999999994</v>
      </c>
      <c r="S520">
        <v>2</v>
      </c>
      <c r="T520" t="str">
        <f>Receiving[[#This Row],[Player]]&amp;Receiving[[#This Row],[Season]]</f>
        <v>Tyler Lockett2022</v>
      </c>
    </row>
    <row r="521" spans="1:20">
      <c r="A521">
        <v>2022</v>
      </c>
      <c r="B521" t="s">
        <v>694</v>
      </c>
      <c r="C521" t="s">
        <v>53</v>
      </c>
      <c r="D521">
        <v>22</v>
      </c>
      <c r="E521" t="s">
        <v>91</v>
      </c>
      <c r="F521">
        <v>17</v>
      </c>
      <c r="G521">
        <v>12</v>
      </c>
      <c r="H521">
        <v>147</v>
      </c>
      <c r="I521">
        <v>83</v>
      </c>
      <c r="J521" s="9">
        <v>0.56499999999999995</v>
      </c>
      <c r="K521">
        <v>1103</v>
      </c>
      <c r="L521">
        <v>13.3</v>
      </c>
      <c r="M521">
        <v>4</v>
      </c>
      <c r="N521">
        <v>56</v>
      </c>
      <c r="O521">
        <v>60</v>
      </c>
      <c r="P521">
        <v>7.5</v>
      </c>
      <c r="Q521">
        <v>4.9000000000000004</v>
      </c>
      <c r="R521">
        <v>64.900000000000006</v>
      </c>
      <c r="S521">
        <v>2</v>
      </c>
      <c r="T521" t="str">
        <f>Receiving[[#This Row],[Player]]&amp;Receiving[[#This Row],[Season]]</f>
        <v>Garrett Wilson2022</v>
      </c>
    </row>
    <row r="522" spans="1:20">
      <c r="A522">
        <v>2022</v>
      </c>
      <c r="B522" t="s">
        <v>311</v>
      </c>
      <c r="C522" t="s">
        <v>956</v>
      </c>
      <c r="D522">
        <v>27</v>
      </c>
      <c r="E522" t="s">
        <v>91</v>
      </c>
      <c r="F522">
        <v>16</v>
      </c>
      <c r="G522">
        <v>15</v>
      </c>
      <c r="H522">
        <v>121</v>
      </c>
      <c r="I522">
        <v>82</v>
      </c>
      <c r="J522" s="9">
        <v>0.67800000000000005</v>
      </c>
      <c r="K522">
        <v>823</v>
      </c>
      <c r="L522">
        <v>10</v>
      </c>
      <c r="M522">
        <v>5</v>
      </c>
      <c r="N522">
        <v>44</v>
      </c>
      <c r="O522">
        <v>59</v>
      </c>
      <c r="P522">
        <v>6.8</v>
      </c>
      <c r="Q522">
        <v>5.0999999999999996</v>
      </c>
      <c r="R522">
        <v>51.4</v>
      </c>
      <c r="S522">
        <v>0</v>
      </c>
      <c r="T522" t="str">
        <f>Receiving[[#This Row],[Player]]&amp;Receiving[[#This Row],[Season]]</f>
        <v>Zay Jones2022</v>
      </c>
    </row>
    <row r="523" spans="1:20">
      <c r="A523">
        <v>2022</v>
      </c>
      <c r="B523" t="s">
        <v>262</v>
      </c>
      <c r="C523" t="s">
        <v>961</v>
      </c>
      <c r="D523">
        <v>24</v>
      </c>
      <c r="E523" t="s">
        <v>91</v>
      </c>
      <c r="F523">
        <v>17</v>
      </c>
      <c r="G523">
        <v>17</v>
      </c>
      <c r="H523">
        <v>114</v>
      </c>
      <c r="I523">
        <v>78</v>
      </c>
      <c r="J523" s="9">
        <v>0.68400000000000005</v>
      </c>
      <c r="K523">
        <v>1015</v>
      </c>
      <c r="L523">
        <v>13</v>
      </c>
      <c r="M523">
        <v>8</v>
      </c>
      <c r="N523">
        <v>47</v>
      </c>
      <c r="O523">
        <v>54</v>
      </c>
      <c r="P523">
        <v>8.9</v>
      </c>
      <c r="Q523">
        <v>4.5999999999999996</v>
      </c>
      <c r="R523">
        <v>59.7</v>
      </c>
      <c r="S523">
        <v>1</v>
      </c>
      <c r="T523" t="str">
        <f>Receiving[[#This Row],[Player]]&amp;Receiving[[#This Row],[Season]]</f>
        <v>Brandon Aiyuk2022</v>
      </c>
    </row>
    <row r="524" spans="1:20">
      <c r="A524">
        <v>2022</v>
      </c>
      <c r="B524" t="s">
        <v>382</v>
      </c>
      <c r="C524" t="s">
        <v>42</v>
      </c>
      <c r="D524">
        <v>28</v>
      </c>
      <c r="E524" t="s">
        <v>91</v>
      </c>
      <c r="F524">
        <v>17</v>
      </c>
      <c r="G524">
        <v>17</v>
      </c>
      <c r="H524">
        <v>132</v>
      </c>
      <c r="I524">
        <v>78</v>
      </c>
      <c r="J524" s="9">
        <v>0.59099999999999997</v>
      </c>
      <c r="K524">
        <v>1160</v>
      </c>
      <c r="L524">
        <v>14.9</v>
      </c>
      <c r="M524">
        <v>9</v>
      </c>
      <c r="N524">
        <v>61</v>
      </c>
      <c r="O524">
        <v>55</v>
      </c>
      <c r="P524">
        <v>8.8000000000000007</v>
      </c>
      <c r="Q524">
        <v>4.5999999999999996</v>
      </c>
      <c r="R524">
        <v>68.2</v>
      </c>
      <c r="S524">
        <v>0</v>
      </c>
      <c r="T524" t="str">
        <f>Receiving[[#This Row],[Player]]&amp;Receiving[[#This Row],[Season]]</f>
        <v>Amari Cooper2022</v>
      </c>
    </row>
    <row r="525" spans="1:20">
      <c r="A525">
        <v>2022</v>
      </c>
      <c r="B525" t="s">
        <v>295</v>
      </c>
      <c r="C525" t="s">
        <v>957</v>
      </c>
      <c r="D525">
        <v>26</v>
      </c>
      <c r="E525" t="s">
        <v>91</v>
      </c>
      <c r="F525">
        <v>16</v>
      </c>
      <c r="G525">
        <v>14</v>
      </c>
      <c r="H525">
        <v>101</v>
      </c>
      <c r="I525">
        <v>78</v>
      </c>
      <c r="J525" s="9">
        <v>0.77200000000000002</v>
      </c>
      <c r="K525">
        <v>933</v>
      </c>
      <c r="L525">
        <v>12</v>
      </c>
      <c r="M525">
        <v>3</v>
      </c>
      <c r="N525">
        <v>47</v>
      </c>
      <c r="O525">
        <v>53</v>
      </c>
      <c r="P525">
        <v>9.1999999999999993</v>
      </c>
      <c r="Q525">
        <v>4.9000000000000004</v>
      </c>
      <c r="R525">
        <v>58.3</v>
      </c>
      <c r="S525">
        <v>3</v>
      </c>
      <c r="T525" t="str">
        <f>Receiving[[#This Row],[Player]]&amp;Receiving[[#This Row],[Season]]</f>
        <v>JuJu Smith-Schuster2022</v>
      </c>
    </row>
    <row r="526" spans="1:20">
      <c r="A526">
        <v>2022</v>
      </c>
      <c r="B526" t="s">
        <v>695</v>
      </c>
      <c r="C526" t="s">
        <v>608</v>
      </c>
      <c r="D526">
        <v>29</v>
      </c>
      <c r="E526" t="s">
        <v>91</v>
      </c>
      <c r="F526">
        <v>15</v>
      </c>
      <c r="G526">
        <v>15</v>
      </c>
      <c r="H526">
        <v>127</v>
      </c>
      <c r="I526">
        <v>77</v>
      </c>
      <c r="J526" s="9">
        <v>0.60599999999999998</v>
      </c>
      <c r="K526">
        <v>1124</v>
      </c>
      <c r="L526">
        <v>14.6</v>
      </c>
      <c r="M526">
        <v>6</v>
      </c>
      <c r="N526">
        <v>53</v>
      </c>
      <c r="O526">
        <v>63</v>
      </c>
      <c r="P526">
        <v>8.9</v>
      </c>
      <c r="Q526">
        <v>5.0999999999999996</v>
      </c>
      <c r="R526">
        <v>74.900000000000006</v>
      </c>
      <c r="S526">
        <v>0</v>
      </c>
      <c r="T526" t="str">
        <f>Receiving[[#This Row],[Player]]&amp;Receiving[[#This Row],[Season]]</f>
        <v>Mike Evans2022</v>
      </c>
    </row>
    <row r="527" spans="1:20">
      <c r="A527">
        <v>2022</v>
      </c>
      <c r="B527" t="s">
        <v>351</v>
      </c>
      <c r="C527" t="s">
        <v>33</v>
      </c>
      <c r="D527">
        <v>27</v>
      </c>
      <c r="E527" t="s">
        <v>91</v>
      </c>
      <c r="F527">
        <v>17</v>
      </c>
      <c r="G527">
        <v>17</v>
      </c>
      <c r="H527">
        <v>120</v>
      </c>
      <c r="I527">
        <v>77</v>
      </c>
      <c r="J527" s="9">
        <v>0.64200000000000002</v>
      </c>
      <c r="K527">
        <v>1191</v>
      </c>
      <c r="L527">
        <v>15.5</v>
      </c>
      <c r="M527">
        <v>5</v>
      </c>
      <c r="N527">
        <v>56</v>
      </c>
      <c r="O527">
        <v>52</v>
      </c>
      <c r="P527">
        <v>9.9</v>
      </c>
      <c r="Q527">
        <v>4.5</v>
      </c>
      <c r="R527">
        <v>70.099999999999994</v>
      </c>
      <c r="S527">
        <v>1</v>
      </c>
      <c r="T527" t="str">
        <f>Receiving[[#This Row],[Player]]&amp;Receiving[[#This Row],[Season]]</f>
        <v>Terry McLaurin2022</v>
      </c>
    </row>
    <row r="528" spans="1:20">
      <c r="A528">
        <v>2022</v>
      </c>
      <c r="B528" t="s">
        <v>696</v>
      </c>
      <c r="C528" t="s">
        <v>6</v>
      </c>
      <c r="D528">
        <v>29</v>
      </c>
      <c r="E528" t="s">
        <v>91</v>
      </c>
      <c r="F528">
        <v>9</v>
      </c>
      <c r="G528">
        <v>9</v>
      </c>
      <c r="H528">
        <v>98</v>
      </c>
      <c r="I528">
        <v>75</v>
      </c>
      <c r="J528" s="9">
        <v>0.76500000000000001</v>
      </c>
      <c r="K528">
        <v>812</v>
      </c>
      <c r="L528">
        <v>10.8</v>
      </c>
      <c r="M528">
        <v>6</v>
      </c>
      <c r="N528">
        <v>42</v>
      </c>
      <c r="O528">
        <v>75</v>
      </c>
      <c r="P528">
        <v>8.3000000000000007</v>
      </c>
      <c r="Q528">
        <v>8.3000000000000007</v>
      </c>
      <c r="R528">
        <v>90.2</v>
      </c>
      <c r="S528">
        <v>2</v>
      </c>
      <c r="T528" t="str">
        <f>Receiving[[#This Row],[Player]]&amp;Receiving[[#This Row],[Season]]</f>
        <v>Cooper Kupp2022</v>
      </c>
    </row>
    <row r="529" spans="1:20">
      <c r="A529">
        <v>2022</v>
      </c>
      <c r="B529" t="s">
        <v>322</v>
      </c>
      <c r="C529" t="s">
        <v>47</v>
      </c>
      <c r="D529">
        <v>24</v>
      </c>
      <c r="E529" t="s">
        <v>91</v>
      </c>
      <c r="F529">
        <v>17</v>
      </c>
      <c r="G529">
        <v>17</v>
      </c>
      <c r="H529">
        <v>117</v>
      </c>
      <c r="I529">
        <v>75</v>
      </c>
      <c r="J529" s="9">
        <v>0.64100000000000001</v>
      </c>
      <c r="K529">
        <v>1356</v>
      </c>
      <c r="L529">
        <v>18.100000000000001</v>
      </c>
      <c r="M529">
        <v>8</v>
      </c>
      <c r="N529">
        <v>60</v>
      </c>
      <c r="O529">
        <v>84</v>
      </c>
      <c r="P529">
        <v>11.6</v>
      </c>
      <c r="Q529">
        <v>4.4000000000000004</v>
      </c>
      <c r="R529">
        <v>79.8</v>
      </c>
      <c r="S529">
        <v>1</v>
      </c>
      <c r="T529" t="str">
        <f>Receiving[[#This Row],[Player]]&amp;Receiving[[#This Row],[Season]]</f>
        <v>Jaylen Waddle2022</v>
      </c>
    </row>
    <row r="530" spans="1:20">
      <c r="A530">
        <v>2022</v>
      </c>
      <c r="B530" t="s">
        <v>380</v>
      </c>
      <c r="C530" t="s">
        <v>11</v>
      </c>
      <c r="D530">
        <v>23</v>
      </c>
      <c r="E530" t="s">
        <v>91</v>
      </c>
      <c r="F530">
        <v>16</v>
      </c>
      <c r="G530">
        <v>14</v>
      </c>
      <c r="H530">
        <v>109</v>
      </c>
      <c r="I530">
        <v>74</v>
      </c>
      <c r="J530" s="9">
        <v>0.67900000000000005</v>
      </c>
      <c r="K530">
        <v>1029</v>
      </c>
      <c r="L530">
        <v>13.9</v>
      </c>
      <c r="M530">
        <v>7</v>
      </c>
      <c r="N530">
        <v>47</v>
      </c>
      <c r="O530">
        <v>59</v>
      </c>
      <c r="P530">
        <v>9.4</v>
      </c>
      <c r="Q530">
        <v>4.5999999999999996</v>
      </c>
      <c r="R530">
        <v>64.3</v>
      </c>
      <c r="S530">
        <v>0</v>
      </c>
      <c r="T530" t="str">
        <f>Receiving[[#This Row],[Player]]&amp;Receiving[[#This Row],[Season]]</f>
        <v>Tee Higgins2022</v>
      </c>
    </row>
    <row r="531" spans="1:20">
      <c r="A531">
        <v>2022</v>
      </c>
      <c r="B531" t="s">
        <v>862</v>
      </c>
      <c r="C531" t="s">
        <v>43</v>
      </c>
      <c r="D531">
        <v>27</v>
      </c>
      <c r="E531" t="s">
        <v>126</v>
      </c>
      <c r="F531">
        <v>15</v>
      </c>
      <c r="G531">
        <v>15</v>
      </c>
      <c r="H531">
        <v>113</v>
      </c>
      <c r="I531">
        <v>73</v>
      </c>
      <c r="J531" s="9">
        <v>0.64600000000000002</v>
      </c>
      <c r="K531">
        <v>847</v>
      </c>
      <c r="L531">
        <v>11.6</v>
      </c>
      <c r="M531">
        <v>5</v>
      </c>
      <c r="N531">
        <v>48</v>
      </c>
      <c r="O531">
        <v>36</v>
      </c>
      <c r="P531">
        <v>7.5</v>
      </c>
      <c r="Q531">
        <v>4.9000000000000004</v>
      </c>
      <c r="R531">
        <v>56.5</v>
      </c>
      <c r="S531">
        <v>1</v>
      </c>
      <c r="T531" t="str">
        <f>Receiving[[#This Row],[Player]]&amp;Receiving[[#This Row],[Season]]</f>
        <v>Mark Andrews2022</v>
      </c>
    </row>
    <row r="532" spans="1:20">
      <c r="A532">
        <v>2022</v>
      </c>
      <c r="B532" t="s">
        <v>343</v>
      </c>
      <c r="C532" t="s">
        <v>956</v>
      </c>
      <c r="D532">
        <v>28</v>
      </c>
      <c r="E532" t="s">
        <v>126</v>
      </c>
      <c r="F532">
        <v>17</v>
      </c>
      <c r="G532">
        <v>14</v>
      </c>
      <c r="H532">
        <v>98</v>
      </c>
      <c r="I532">
        <v>73</v>
      </c>
      <c r="J532" s="9">
        <v>0.745</v>
      </c>
      <c r="K532">
        <v>766</v>
      </c>
      <c r="L532">
        <v>10.5</v>
      </c>
      <c r="M532">
        <v>4</v>
      </c>
      <c r="N532">
        <v>33</v>
      </c>
      <c r="O532">
        <v>36</v>
      </c>
      <c r="P532">
        <v>7.8</v>
      </c>
      <c r="Q532">
        <v>4.3</v>
      </c>
      <c r="R532">
        <v>45.1</v>
      </c>
      <c r="S532">
        <v>0</v>
      </c>
      <c r="T532" t="str">
        <f>Receiving[[#This Row],[Player]]&amp;Receiving[[#This Row],[Season]]</f>
        <v>Evan Engram2022</v>
      </c>
    </row>
    <row r="533" spans="1:20">
      <c r="A533">
        <v>2022</v>
      </c>
      <c r="B533" t="s">
        <v>123</v>
      </c>
      <c r="C533" t="s">
        <v>608</v>
      </c>
      <c r="D533">
        <v>27</v>
      </c>
      <c r="E533" t="s">
        <v>109</v>
      </c>
      <c r="F533">
        <v>16</v>
      </c>
      <c r="G533">
        <v>9</v>
      </c>
      <c r="H533">
        <v>83</v>
      </c>
      <c r="I533">
        <v>73</v>
      </c>
      <c r="J533" s="9">
        <v>0.88</v>
      </c>
      <c r="K533">
        <v>523</v>
      </c>
      <c r="L533">
        <v>7.2</v>
      </c>
      <c r="M533">
        <v>3</v>
      </c>
      <c r="N533">
        <v>26</v>
      </c>
      <c r="O533">
        <v>44</v>
      </c>
      <c r="P533">
        <v>6.3</v>
      </c>
      <c r="Q533">
        <v>4.5999999999999996</v>
      </c>
      <c r="R533">
        <v>32.700000000000003</v>
      </c>
      <c r="S533">
        <v>0</v>
      </c>
      <c r="T533" t="str">
        <f>Receiving[[#This Row],[Player]]&amp;Receiving[[#This Row],[Season]]</f>
        <v>Leonard Fournette2022</v>
      </c>
    </row>
    <row r="534" spans="1:20">
      <c r="A534">
        <v>2022</v>
      </c>
      <c r="B534" t="s">
        <v>387</v>
      </c>
      <c r="C534" t="s">
        <v>6</v>
      </c>
      <c r="D534">
        <v>29</v>
      </c>
      <c r="E534" t="s">
        <v>126</v>
      </c>
      <c r="F534">
        <v>17</v>
      </c>
      <c r="G534">
        <v>17</v>
      </c>
      <c r="H534">
        <v>108</v>
      </c>
      <c r="I534">
        <v>72</v>
      </c>
      <c r="J534" s="9">
        <v>0.66700000000000004</v>
      </c>
      <c r="K534">
        <v>620</v>
      </c>
      <c r="L534">
        <v>8.6</v>
      </c>
      <c r="M534">
        <v>3</v>
      </c>
      <c r="N534">
        <v>32</v>
      </c>
      <c r="O534">
        <v>26</v>
      </c>
      <c r="P534">
        <v>5.7</v>
      </c>
      <c r="Q534">
        <v>4.2</v>
      </c>
      <c r="R534">
        <v>36.5</v>
      </c>
      <c r="S534">
        <v>0</v>
      </c>
      <c r="T534" t="str">
        <f>Receiving[[#This Row],[Player]]&amp;Receiving[[#This Row],[Season]]</f>
        <v>Tyler Higbee2022</v>
      </c>
    </row>
    <row r="535" spans="1:20">
      <c r="A535">
        <v>2022</v>
      </c>
      <c r="B535" t="s">
        <v>697</v>
      </c>
      <c r="C535" t="s">
        <v>19</v>
      </c>
      <c r="D535">
        <v>21</v>
      </c>
      <c r="E535" t="s">
        <v>91</v>
      </c>
      <c r="F535">
        <v>17</v>
      </c>
      <c r="G535">
        <v>15</v>
      </c>
      <c r="H535">
        <v>117</v>
      </c>
      <c r="I535">
        <v>72</v>
      </c>
      <c r="J535" s="9">
        <v>0.61499999999999999</v>
      </c>
      <c r="K535">
        <v>866</v>
      </c>
      <c r="L535">
        <v>12</v>
      </c>
      <c r="M535">
        <v>4</v>
      </c>
      <c r="N535">
        <v>48</v>
      </c>
      <c r="O535">
        <v>40</v>
      </c>
      <c r="P535">
        <v>7.4</v>
      </c>
      <c r="Q535">
        <v>4.2</v>
      </c>
      <c r="R535">
        <v>50.9</v>
      </c>
      <c r="S535">
        <v>3</v>
      </c>
      <c r="T535" t="str">
        <f>Receiving[[#This Row],[Player]]&amp;Receiving[[#This Row],[Season]]</f>
        <v>Drake London2022</v>
      </c>
    </row>
    <row r="536" spans="1:20">
      <c r="A536">
        <v>2022</v>
      </c>
      <c r="B536" t="s">
        <v>698</v>
      </c>
      <c r="C536" t="s">
        <v>960</v>
      </c>
      <c r="D536">
        <v>22</v>
      </c>
      <c r="E536" t="s">
        <v>91</v>
      </c>
      <c r="F536">
        <v>15</v>
      </c>
      <c r="G536">
        <v>9</v>
      </c>
      <c r="H536">
        <v>119</v>
      </c>
      <c r="I536">
        <v>72</v>
      </c>
      <c r="J536" s="9">
        <v>0.60499999999999998</v>
      </c>
      <c r="K536">
        <v>1042</v>
      </c>
      <c r="L536">
        <v>14.5</v>
      </c>
      <c r="M536">
        <v>4</v>
      </c>
      <c r="N536">
        <v>48</v>
      </c>
      <c r="O536">
        <v>53</v>
      </c>
      <c r="P536">
        <v>8.8000000000000007</v>
      </c>
      <c r="Q536">
        <v>4.8</v>
      </c>
      <c r="R536">
        <v>69.5</v>
      </c>
      <c r="S536">
        <v>2</v>
      </c>
      <c r="T536" t="str">
        <f>Receiving[[#This Row],[Player]]&amp;Receiving[[#This Row],[Season]]</f>
        <v>Chris Olave2022</v>
      </c>
    </row>
    <row r="537" spans="1:20">
      <c r="A537">
        <v>2022</v>
      </c>
      <c r="B537" t="s">
        <v>360</v>
      </c>
      <c r="C537" t="s">
        <v>4</v>
      </c>
      <c r="D537">
        <v>24</v>
      </c>
      <c r="E537" t="s">
        <v>91</v>
      </c>
      <c r="F537">
        <v>16</v>
      </c>
      <c r="G537">
        <v>11</v>
      </c>
      <c r="H537">
        <v>107</v>
      </c>
      <c r="I537">
        <v>72</v>
      </c>
      <c r="J537" s="9">
        <v>0.67300000000000004</v>
      </c>
      <c r="K537">
        <v>769</v>
      </c>
      <c r="L537">
        <v>10.7</v>
      </c>
      <c r="M537">
        <v>3</v>
      </c>
      <c r="N537">
        <v>39</v>
      </c>
      <c r="O537">
        <v>50</v>
      </c>
      <c r="P537">
        <v>7.2</v>
      </c>
      <c r="Q537">
        <v>4.5</v>
      </c>
      <c r="R537">
        <v>48.1</v>
      </c>
      <c r="S537">
        <v>1</v>
      </c>
      <c r="T537" t="str">
        <f>Receiving[[#This Row],[Player]]&amp;Receiving[[#This Row],[Season]]</f>
        <v>Josh Palmer2022</v>
      </c>
    </row>
    <row r="538" spans="1:20">
      <c r="A538">
        <v>2022</v>
      </c>
      <c r="B538" t="s">
        <v>373</v>
      </c>
      <c r="C538" t="s">
        <v>16</v>
      </c>
      <c r="D538">
        <v>32</v>
      </c>
      <c r="E538" t="s">
        <v>91</v>
      </c>
      <c r="F538">
        <v>17</v>
      </c>
      <c r="G538">
        <v>17</v>
      </c>
      <c r="H538">
        <v>107</v>
      </c>
      <c r="I538">
        <v>70</v>
      </c>
      <c r="J538" s="9">
        <v>0.65400000000000003</v>
      </c>
      <c r="K538">
        <v>716</v>
      </c>
      <c r="L538">
        <v>10.199999999999999</v>
      </c>
      <c r="M538">
        <v>6</v>
      </c>
      <c r="N538">
        <v>45</v>
      </c>
      <c r="O538">
        <v>36</v>
      </c>
      <c r="P538">
        <v>6.7</v>
      </c>
      <c r="Q538">
        <v>4.0999999999999996</v>
      </c>
      <c r="R538">
        <v>42.1</v>
      </c>
      <c r="S538">
        <v>0</v>
      </c>
      <c r="T538" t="str">
        <f>Receiving[[#This Row],[Player]]&amp;Receiving[[#This Row],[Season]]</f>
        <v>Adam Thielen2022</v>
      </c>
    </row>
    <row r="539" spans="1:20">
      <c r="A539">
        <v>2022</v>
      </c>
      <c r="B539" t="s">
        <v>160</v>
      </c>
      <c r="C539" t="s">
        <v>959</v>
      </c>
      <c r="D539">
        <v>24</v>
      </c>
      <c r="E539" t="s">
        <v>109</v>
      </c>
      <c r="F539">
        <v>17</v>
      </c>
      <c r="G539">
        <v>7</v>
      </c>
      <c r="H539">
        <v>88</v>
      </c>
      <c r="I539">
        <v>69</v>
      </c>
      <c r="J539" s="9">
        <v>0.78400000000000003</v>
      </c>
      <c r="K539">
        <v>421</v>
      </c>
      <c r="L539">
        <v>6.1</v>
      </c>
      <c r="M539">
        <v>1</v>
      </c>
      <c r="N539">
        <v>13</v>
      </c>
      <c r="O539">
        <v>40</v>
      </c>
      <c r="P539">
        <v>4.8</v>
      </c>
      <c r="Q539">
        <v>4.0999999999999996</v>
      </c>
      <c r="R539">
        <v>24.8</v>
      </c>
      <c r="S539">
        <v>4</v>
      </c>
      <c r="T539" t="str">
        <f>Receiving[[#This Row],[Player]]&amp;Receiving[[#This Row],[Season]]</f>
        <v>Rhamondre Stevenson2022</v>
      </c>
    </row>
    <row r="540" spans="1:20">
      <c r="A540">
        <v>2022</v>
      </c>
      <c r="B540" t="s">
        <v>333</v>
      </c>
      <c r="C540" t="s">
        <v>23</v>
      </c>
      <c r="D540">
        <v>25</v>
      </c>
      <c r="E540" t="s">
        <v>91</v>
      </c>
      <c r="F540">
        <v>12</v>
      </c>
      <c r="G540">
        <v>10</v>
      </c>
      <c r="H540">
        <v>107</v>
      </c>
      <c r="I540">
        <v>67</v>
      </c>
      <c r="J540" s="9">
        <v>0.626</v>
      </c>
      <c r="K540">
        <v>709</v>
      </c>
      <c r="L540">
        <v>10.6</v>
      </c>
      <c r="M540">
        <v>3</v>
      </c>
      <c r="N540">
        <v>33</v>
      </c>
      <c r="O540">
        <v>47</v>
      </c>
      <c r="P540">
        <v>6.6</v>
      </c>
      <c r="Q540">
        <v>5.6</v>
      </c>
      <c r="R540">
        <v>59.1</v>
      </c>
      <c r="S540">
        <v>1</v>
      </c>
      <c r="T540" t="str">
        <f>Receiving[[#This Row],[Player]]&amp;Receiving[[#This Row],[Season]]</f>
        <v>Marquise Brown2022</v>
      </c>
    </row>
    <row r="541" spans="1:20">
      <c r="A541">
        <v>2022</v>
      </c>
      <c r="B541" t="s">
        <v>309</v>
      </c>
      <c r="C541" t="s">
        <v>40</v>
      </c>
      <c r="D541">
        <v>23</v>
      </c>
      <c r="E541" t="s">
        <v>91</v>
      </c>
      <c r="F541">
        <v>15</v>
      </c>
      <c r="G541">
        <v>14</v>
      </c>
      <c r="H541">
        <v>100</v>
      </c>
      <c r="I541">
        <v>67</v>
      </c>
      <c r="J541" s="9">
        <v>0.67</v>
      </c>
      <c r="K541">
        <v>972</v>
      </c>
      <c r="L541">
        <v>14.5</v>
      </c>
      <c r="M541">
        <v>6</v>
      </c>
      <c r="N541">
        <v>41</v>
      </c>
      <c r="O541">
        <v>67</v>
      </c>
      <c r="P541">
        <v>9.6999999999999993</v>
      </c>
      <c r="Q541">
        <v>4.5</v>
      </c>
      <c r="R541">
        <v>64.8</v>
      </c>
      <c r="S541">
        <v>0</v>
      </c>
      <c r="T541" t="str">
        <f>Receiving[[#This Row],[Player]]&amp;Receiving[[#This Row],[Season]]</f>
        <v>Jerry Jeudy2022</v>
      </c>
    </row>
    <row r="542" spans="1:20">
      <c r="A542">
        <v>2022</v>
      </c>
      <c r="B542" t="s">
        <v>96</v>
      </c>
      <c r="C542" t="s">
        <v>959</v>
      </c>
      <c r="D542">
        <v>26</v>
      </c>
      <c r="E542" t="s">
        <v>91</v>
      </c>
      <c r="F542">
        <v>14</v>
      </c>
      <c r="G542">
        <v>13</v>
      </c>
      <c r="H542">
        <v>96</v>
      </c>
      <c r="I542">
        <v>67</v>
      </c>
      <c r="J542" s="9">
        <v>0.69799999999999995</v>
      </c>
      <c r="K542">
        <v>804</v>
      </c>
      <c r="L542">
        <v>12</v>
      </c>
      <c r="M542">
        <v>6</v>
      </c>
      <c r="N542">
        <v>38</v>
      </c>
      <c r="O542">
        <v>48</v>
      </c>
      <c r="P542">
        <v>8.4</v>
      </c>
      <c r="Q542">
        <v>4.8</v>
      </c>
      <c r="R542">
        <v>57.4</v>
      </c>
      <c r="S542">
        <v>2</v>
      </c>
      <c r="T542" t="str">
        <f>Receiving[[#This Row],[Player]]&amp;Receiving[[#This Row],[Season]]</f>
        <v>Jakobi Meyers2022</v>
      </c>
    </row>
    <row r="543" spans="1:20">
      <c r="A543">
        <v>2022</v>
      </c>
      <c r="B543" t="s">
        <v>699</v>
      </c>
      <c r="C543" t="s">
        <v>4</v>
      </c>
      <c r="D543">
        <v>30</v>
      </c>
      <c r="E543" t="s">
        <v>91</v>
      </c>
      <c r="F543">
        <v>10</v>
      </c>
      <c r="G543">
        <v>10</v>
      </c>
      <c r="H543">
        <v>89</v>
      </c>
      <c r="I543">
        <v>66</v>
      </c>
      <c r="J543" s="9">
        <v>0.74199999999999999</v>
      </c>
      <c r="K543">
        <v>752</v>
      </c>
      <c r="L543">
        <v>11.4</v>
      </c>
      <c r="M543">
        <v>4</v>
      </c>
      <c r="N543">
        <v>39</v>
      </c>
      <c r="O543">
        <v>46</v>
      </c>
      <c r="P543">
        <v>8.4</v>
      </c>
      <c r="Q543">
        <v>6.6</v>
      </c>
      <c r="R543">
        <v>75.2</v>
      </c>
      <c r="S543">
        <v>1</v>
      </c>
      <c r="T543" t="str">
        <f>Receiving[[#This Row],[Player]]&amp;Receiving[[#This Row],[Season]]</f>
        <v>Keenan Allen2022</v>
      </c>
    </row>
    <row r="544" spans="1:20">
      <c r="A544">
        <v>2022</v>
      </c>
      <c r="B544" t="s">
        <v>402</v>
      </c>
      <c r="C544" t="s">
        <v>23</v>
      </c>
      <c r="D544">
        <v>30</v>
      </c>
      <c r="E544" t="s">
        <v>91</v>
      </c>
      <c r="F544">
        <v>9</v>
      </c>
      <c r="G544">
        <v>9</v>
      </c>
      <c r="H544">
        <v>96</v>
      </c>
      <c r="I544">
        <v>64</v>
      </c>
      <c r="J544" s="9">
        <v>0.66700000000000004</v>
      </c>
      <c r="K544">
        <v>717</v>
      </c>
      <c r="L544">
        <v>11.2</v>
      </c>
      <c r="M544">
        <v>3</v>
      </c>
      <c r="N544">
        <v>35</v>
      </c>
      <c r="O544">
        <v>33</v>
      </c>
      <c r="P544">
        <v>7.5</v>
      </c>
      <c r="Q544">
        <v>7.1</v>
      </c>
      <c r="R544">
        <v>79.7</v>
      </c>
      <c r="S544">
        <v>2</v>
      </c>
      <c r="T544" t="str">
        <f>Receiving[[#This Row],[Player]]&amp;Receiving[[#This Row],[Season]]</f>
        <v>DeAndre Hopkins2022</v>
      </c>
    </row>
    <row r="545" spans="1:20">
      <c r="A545">
        <v>2022</v>
      </c>
      <c r="B545" t="s">
        <v>280</v>
      </c>
      <c r="C545" t="s">
        <v>33</v>
      </c>
      <c r="D545">
        <v>26</v>
      </c>
      <c r="E545" t="s">
        <v>91</v>
      </c>
      <c r="F545">
        <v>17</v>
      </c>
      <c r="G545">
        <v>12</v>
      </c>
      <c r="H545">
        <v>92</v>
      </c>
      <c r="I545">
        <v>64</v>
      </c>
      <c r="J545" s="9">
        <v>0.69599999999999995</v>
      </c>
      <c r="K545">
        <v>656</v>
      </c>
      <c r="L545">
        <v>10.3</v>
      </c>
      <c r="M545">
        <v>4</v>
      </c>
      <c r="N545">
        <v>36</v>
      </c>
      <c r="O545">
        <v>49</v>
      </c>
      <c r="P545">
        <v>7.1</v>
      </c>
      <c r="Q545">
        <v>3.8</v>
      </c>
      <c r="R545">
        <v>38.6</v>
      </c>
      <c r="S545">
        <v>1</v>
      </c>
      <c r="T545" t="str">
        <f>Receiving[[#This Row],[Player]]&amp;Receiving[[#This Row],[Season]]</f>
        <v>Curtis Samuel2022</v>
      </c>
    </row>
    <row r="546" spans="1:20">
      <c r="A546">
        <v>2022</v>
      </c>
      <c r="B546" t="s">
        <v>106</v>
      </c>
      <c r="C546" t="s">
        <v>40</v>
      </c>
      <c r="D546">
        <v>27</v>
      </c>
      <c r="E546" t="s">
        <v>91</v>
      </c>
      <c r="F546">
        <v>15</v>
      </c>
      <c r="G546">
        <v>15</v>
      </c>
      <c r="H546">
        <v>109</v>
      </c>
      <c r="I546">
        <v>64</v>
      </c>
      <c r="J546" s="9">
        <v>0.58699999999999997</v>
      </c>
      <c r="K546">
        <v>829</v>
      </c>
      <c r="L546">
        <v>13</v>
      </c>
      <c r="M546">
        <v>2</v>
      </c>
      <c r="N546">
        <v>38</v>
      </c>
      <c r="O546">
        <v>51</v>
      </c>
      <c r="P546">
        <v>7.6</v>
      </c>
      <c r="Q546">
        <v>4.3</v>
      </c>
      <c r="R546">
        <v>55.3</v>
      </c>
      <c r="S546">
        <v>0</v>
      </c>
      <c r="T546" t="str">
        <f>Receiving[[#This Row],[Player]]&amp;Receiving[[#This Row],[Season]]</f>
        <v>Courtland Sutton2022</v>
      </c>
    </row>
    <row r="547" spans="1:20">
      <c r="A547">
        <v>2022</v>
      </c>
      <c r="B547" t="s">
        <v>483</v>
      </c>
      <c r="C547" t="s">
        <v>31</v>
      </c>
      <c r="D547">
        <v>25</v>
      </c>
      <c r="E547" t="s">
        <v>91</v>
      </c>
      <c r="F547">
        <v>17</v>
      </c>
      <c r="G547">
        <v>16</v>
      </c>
      <c r="H547">
        <v>91</v>
      </c>
      <c r="I547">
        <v>63</v>
      </c>
      <c r="J547" s="9">
        <v>0.69199999999999995</v>
      </c>
      <c r="K547">
        <v>623</v>
      </c>
      <c r="L547">
        <v>9.9</v>
      </c>
      <c r="M547">
        <v>3</v>
      </c>
      <c r="N547">
        <v>32</v>
      </c>
      <c r="O547">
        <v>49</v>
      </c>
      <c r="P547">
        <v>6.8</v>
      </c>
      <c r="Q547">
        <v>3.7</v>
      </c>
      <c r="R547">
        <v>36.6</v>
      </c>
      <c r="S547">
        <v>1</v>
      </c>
      <c r="T547" t="str">
        <f>Receiving[[#This Row],[Player]]&amp;Receiving[[#This Row],[Season]]</f>
        <v>Parris Campbell2022</v>
      </c>
    </row>
    <row r="548" spans="1:20">
      <c r="A548">
        <v>2022</v>
      </c>
      <c r="B548" t="s">
        <v>389</v>
      </c>
      <c r="C548" t="s">
        <v>25</v>
      </c>
      <c r="D548">
        <v>24</v>
      </c>
      <c r="E548" t="s">
        <v>126</v>
      </c>
      <c r="F548">
        <v>16</v>
      </c>
      <c r="G548">
        <v>8</v>
      </c>
      <c r="H548">
        <v>98</v>
      </c>
      <c r="I548">
        <v>63</v>
      </c>
      <c r="J548" s="9">
        <v>0.64300000000000002</v>
      </c>
      <c r="K548">
        <v>732</v>
      </c>
      <c r="L548">
        <v>11.6</v>
      </c>
      <c r="M548">
        <v>2</v>
      </c>
      <c r="N548">
        <v>37</v>
      </c>
      <c r="O548">
        <v>57</v>
      </c>
      <c r="P548">
        <v>7.5</v>
      </c>
      <c r="Q548">
        <v>3.9</v>
      </c>
      <c r="R548">
        <v>45.8</v>
      </c>
      <c r="S548">
        <v>0</v>
      </c>
      <c r="T548" t="str">
        <f>Receiving[[#This Row],[Player]]&amp;Receiving[[#This Row],[Season]]</f>
        <v>Pat Freiermuth2022</v>
      </c>
    </row>
    <row r="549" spans="1:20">
      <c r="A549">
        <v>2022</v>
      </c>
      <c r="B549" t="s">
        <v>250</v>
      </c>
      <c r="C549" t="s">
        <v>49</v>
      </c>
      <c r="D549">
        <v>25</v>
      </c>
      <c r="E549" t="s">
        <v>91</v>
      </c>
      <c r="F549">
        <v>17</v>
      </c>
      <c r="G549">
        <v>17</v>
      </c>
      <c r="H549">
        <v>118</v>
      </c>
      <c r="I549">
        <v>63</v>
      </c>
      <c r="J549" s="9">
        <v>0.53400000000000003</v>
      </c>
      <c r="K549">
        <v>888</v>
      </c>
      <c r="L549">
        <v>14.1</v>
      </c>
      <c r="M549">
        <v>7</v>
      </c>
      <c r="N549">
        <v>44</v>
      </c>
      <c r="O549">
        <v>62</v>
      </c>
      <c r="P549">
        <v>7.5</v>
      </c>
      <c r="Q549">
        <v>3.7</v>
      </c>
      <c r="R549">
        <v>52.2</v>
      </c>
      <c r="S549">
        <v>0</v>
      </c>
      <c r="T549" t="str">
        <f>Receiving[[#This Row],[Player]]&amp;Receiving[[#This Row],[Season]]</f>
        <v>D.J. Moore2022</v>
      </c>
    </row>
    <row r="550" spans="1:20">
      <c r="A550">
        <v>2022</v>
      </c>
      <c r="B550" t="s">
        <v>379</v>
      </c>
      <c r="C550" t="s">
        <v>4</v>
      </c>
      <c r="D550">
        <v>28</v>
      </c>
      <c r="E550" t="s">
        <v>91</v>
      </c>
      <c r="F550">
        <v>13</v>
      </c>
      <c r="G550">
        <v>13</v>
      </c>
      <c r="H550">
        <v>93</v>
      </c>
      <c r="I550">
        <v>63</v>
      </c>
      <c r="J550" s="9">
        <v>0.67700000000000005</v>
      </c>
      <c r="K550">
        <v>895</v>
      </c>
      <c r="L550">
        <v>14.2</v>
      </c>
      <c r="M550">
        <v>4</v>
      </c>
      <c r="N550">
        <v>39</v>
      </c>
      <c r="O550">
        <v>55</v>
      </c>
      <c r="P550">
        <v>9.6</v>
      </c>
      <c r="Q550">
        <v>4.8</v>
      </c>
      <c r="R550">
        <v>68.8</v>
      </c>
      <c r="S550">
        <v>0</v>
      </c>
      <c r="T550" t="str">
        <f>Receiving[[#This Row],[Player]]&amp;Receiving[[#This Row],[Season]]</f>
        <v>Mike Williams2022</v>
      </c>
    </row>
    <row r="551" spans="1:20">
      <c r="A551">
        <v>2022</v>
      </c>
      <c r="B551" t="s">
        <v>416</v>
      </c>
      <c r="C551" t="s">
        <v>42</v>
      </c>
      <c r="D551">
        <v>23</v>
      </c>
      <c r="E551" t="s">
        <v>91</v>
      </c>
      <c r="F551">
        <v>17</v>
      </c>
      <c r="G551">
        <v>14</v>
      </c>
      <c r="H551">
        <v>96</v>
      </c>
      <c r="I551">
        <v>61</v>
      </c>
      <c r="J551" s="9">
        <v>0.63500000000000001</v>
      </c>
      <c r="K551">
        <v>839</v>
      </c>
      <c r="L551">
        <v>13.8</v>
      </c>
      <c r="M551">
        <v>3</v>
      </c>
      <c r="N551">
        <v>33</v>
      </c>
      <c r="O551">
        <v>42</v>
      </c>
      <c r="P551">
        <v>8.6999999999999993</v>
      </c>
      <c r="Q551">
        <v>3.6</v>
      </c>
      <c r="R551">
        <v>49.4</v>
      </c>
      <c r="S551">
        <v>1</v>
      </c>
      <c r="T551" t="str">
        <f>Receiving[[#This Row],[Player]]&amp;Receiving[[#This Row],[Season]]</f>
        <v>Donovan Peoples-Jones2022</v>
      </c>
    </row>
    <row r="552" spans="1:20">
      <c r="A552">
        <v>2022</v>
      </c>
      <c r="B552" t="s">
        <v>859</v>
      </c>
      <c r="C552" t="s">
        <v>961</v>
      </c>
      <c r="D552">
        <v>29</v>
      </c>
      <c r="E552" t="s">
        <v>126</v>
      </c>
      <c r="F552">
        <v>15</v>
      </c>
      <c r="G552">
        <v>15</v>
      </c>
      <c r="H552">
        <v>86</v>
      </c>
      <c r="I552">
        <v>60</v>
      </c>
      <c r="J552" s="9">
        <v>0.69799999999999995</v>
      </c>
      <c r="K552">
        <v>765</v>
      </c>
      <c r="L552">
        <v>12.8</v>
      </c>
      <c r="M552">
        <v>11</v>
      </c>
      <c r="N552">
        <v>36</v>
      </c>
      <c r="O552">
        <v>54</v>
      </c>
      <c r="P552">
        <v>8.9</v>
      </c>
      <c r="Q552">
        <v>4</v>
      </c>
      <c r="R552">
        <v>51</v>
      </c>
      <c r="S552">
        <v>1</v>
      </c>
      <c r="T552" t="str">
        <f>Receiving[[#This Row],[Player]]&amp;Receiving[[#This Row],[Season]]</f>
        <v>George Kittle2022</v>
      </c>
    </row>
    <row r="553" spans="1:20">
      <c r="A553">
        <v>2022</v>
      </c>
      <c r="B553" t="s">
        <v>291</v>
      </c>
      <c r="C553" t="s">
        <v>955</v>
      </c>
      <c r="D553">
        <v>27</v>
      </c>
      <c r="E553" t="s">
        <v>91</v>
      </c>
      <c r="F553">
        <v>15</v>
      </c>
      <c r="G553">
        <v>15</v>
      </c>
      <c r="H553">
        <v>100</v>
      </c>
      <c r="I553">
        <v>60</v>
      </c>
      <c r="J553" s="9">
        <v>0.6</v>
      </c>
      <c r="K553">
        <v>788</v>
      </c>
      <c r="L553">
        <v>13.1</v>
      </c>
      <c r="M553">
        <v>6</v>
      </c>
      <c r="N553">
        <v>45</v>
      </c>
      <c r="O553">
        <v>47</v>
      </c>
      <c r="P553">
        <v>7.9</v>
      </c>
      <c r="Q553">
        <v>4</v>
      </c>
      <c r="R553">
        <v>52.5</v>
      </c>
      <c r="S553">
        <v>0</v>
      </c>
      <c r="T553" t="str">
        <f>Receiving[[#This Row],[Player]]&amp;Receiving[[#This Row],[Season]]</f>
        <v>Allen Lazard2022</v>
      </c>
    </row>
    <row r="554" spans="1:20">
      <c r="A554">
        <v>2022</v>
      </c>
      <c r="B554" t="s">
        <v>700</v>
      </c>
      <c r="C554" t="s">
        <v>11</v>
      </c>
      <c r="D554">
        <v>26</v>
      </c>
      <c r="E554" t="s">
        <v>109</v>
      </c>
      <c r="F554">
        <v>14</v>
      </c>
      <c r="G554">
        <v>14</v>
      </c>
      <c r="H554">
        <v>75</v>
      </c>
      <c r="I554">
        <v>60</v>
      </c>
      <c r="J554" s="9">
        <v>0.8</v>
      </c>
      <c r="K554">
        <v>441</v>
      </c>
      <c r="L554">
        <v>7.4</v>
      </c>
      <c r="M554">
        <v>2</v>
      </c>
      <c r="N554">
        <v>17</v>
      </c>
      <c r="O554">
        <v>35</v>
      </c>
      <c r="P554">
        <v>5.9</v>
      </c>
      <c r="Q554">
        <v>4.3</v>
      </c>
      <c r="R554">
        <v>31.5</v>
      </c>
      <c r="S554">
        <v>0</v>
      </c>
      <c r="T554" t="str">
        <f>Receiving[[#This Row],[Player]]&amp;Receiving[[#This Row],[Season]]</f>
        <v>Joe Mixon2022</v>
      </c>
    </row>
    <row r="555" spans="1:20">
      <c r="A555">
        <v>2022</v>
      </c>
      <c r="B555" t="s">
        <v>358</v>
      </c>
      <c r="C555" t="s">
        <v>16</v>
      </c>
      <c r="D555">
        <v>25</v>
      </c>
      <c r="E555" t="s">
        <v>91</v>
      </c>
      <c r="F555">
        <v>17</v>
      </c>
      <c r="G555">
        <v>9</v>
      </c>
      <c r="H555">
        <v>90</v>
      </c>
      <c r="I555">
        <v>60</v>
      </c>
      <c r="J555" s="9">
        <v>0.66700000000000004</v>
      </c>
      <c r="K555">
        <v>650</v>
      </c>
      <c r="L555">
        <v>10.8</v>
      </c>
      <c r="M555">
        <v>5</v>
      </c>
      <c r="N555">
        <v>32</v>
      </c>
      <c r="O555">
        <v>66</v>
      </c>
      <c r="P555">
        <v>7.2</v>
      </c>
      <c r="Q555">
        <v>3.5</v>
      </c>
      <c r="R555">
        <v>38.200000000000003</v>
      </c>
      <c r="S555">
        <v>1</v>
      </c>
      <c r="T555" t="str">
        <f>Receiving[[#This Row],[Player]]&amp;Receiving[[#This Row],[Season]]</f>
        <v>K.J. Osborn2022</v>
      </c>
    </row>
    <row r="556" spans="1:20">
      <c r="A556">
        <v>2022</v>
      </c>
      <c r="B556" t="s">
        <v>146</v>
      </c>
      <c r="C556" t="s">
        <v>955</v>
      </c>
      <c r="D556">
        <v>28</v>
      </c>
      <c r="E556" t="s">
        <v>109</v>
      </c>
      <c r="F556">
        <v>17</v>
      </c>
      <c r="G556">
        <v>17</v>
      </c>
      <c r="H556">
        <v>72</v>
      </c>
      <c r="I556">
        <v>59</v>
      </c>
      <c r="J556" s="9">
        <v>0.81899999999999995</v>
      </c>
      <c r="K556">
        <v>395</v>
      </c>
      <c r="L556">
        <v>6.7</v>
      </c>
      <c r="M556">
        <v>5</v>
      </c>
      <c r="N556">
        <v>19</v>
      </c>
      <c r="O556">
        <v>30</v>
      </c>
      <c r="P556">
        <v>5.5</v>
      </c>
      <c r="Q556">
        <v>3.5</v>
      </c>
      <c r="R556">
        <v>23.2</v>
      </c>
      <c r="S556">
        <v>5</v>
      </c>
      <c r="T556" t="str">
        <f>Receiving[[#This Row],[Player]]&amp;Receiving[[#This Row],[Season]]</f>
        <v>Aaron Jones2022</v>
      </c>
    </row>
    <row r="557" spans="1:20">
      <c r="A557">
        <v>2022</v>
      </c>
      <c r="B557" t="s">
        <v>95</v>
      </c>
      <c r="C557" t="s">
        <v>11</v>
      </c>
      <c r="D557">
        <v>28</v>
      </c>
      <c r="E557" t="s">
        <v>91</v>
      </c>
      <c r="F557">
        <v>16</v>
      </c>
      <c r="G557">
        <v>14</v>
      </c>
      <c r="H557">
        <v>82</v>
      </c>
      <c r="I557">
        <v>58</v>
      </c>
      <c r="J557" s="9">
        <v>0.70699999999999996</v>
      </c>
      <c r="K557">
        <v>762</v>
      </c>
      <c r="L557">
        <v>13.1</v>
      </c>
      <c r="M557">
        <v>5</v>
      </c>
      <c r="N557">
        <v>42</v>
      </c>
      <c r="O557">
        <v>60</v>
      </c>
      <c r="P557">
        <v>9.3000000000000007</v>
      </c>
      <c r="Q557">
        <v>3.6</v>
      </c>
      <c r="R557">
        <v>47.6</v>
      </c>
      <c r="S557">
        <v>0</v>
      </c>
      <c r="T557" t="str">
        <f>Receiving[[#This Row],[Player]]&amp;Receiving[[#This Row],[Season]]</f>
        <v>Tyler Boyd2022</v>
      </c>
    </row>
    <row r="558" spans="1:20">
      <c r="A558">
        <v>2022</v>
      </c>
      <c r="B558" t="s">
        <v>386</v>
      </c>
      <c r="C558" t="s">
        <v>53</v>
      </c>
      <c r="D558">
        <v>27</v>
      </c>
      <c r="E558" t="s">
        <v>126</v>
      </c>
      <c r="F558">
        <v>17</v>
      </c>
      <c r="G558">
        <v>16</v>
      </c>
      <c r="H558">
        <v>87</v>
      </c>
      <c r="I558">
        <v>58</v>
      </c>
      <c r="J558" s="9">
        <v>0.66700000000000004</v>
      </c>
      <c r="K558">
        <v>552</v>
      </c>
      <c r="L558">
        <v>9.5</v>
      </c>
      <c r="M558">
        <v>3</v>
      </c>
      <c r="N558">
        <v>25</v>
      </c>
      <c r="O558">
        <v>30</v>
      </c>
      <c r="P558">
        <v>6.3</v>
      </c>
      <c r="Q558">
        <v>3.4</v>
      </c>
      <c r="R558">
        <v>32.5</v>
      </c>
      <c r="S558">
        <v>2</v>
      </c>
      <c r="T558" t="str">
        <f>Receiving[[#This Row],[Player]]&amp;Receiving[[#This Row],[Season]]</f>
        <v>Tyler Conklin2022</v>
      </c>
    </row>
    <row r="559" spans="1:20">
      <c r="A559">
        <v>2022</v>
      </c>
      <c r="B559" t="s">
        <v>290</v>
      </c>
      <c r="C559" t="s">
        <v>4</v>
      </c>
      <c r="D559">
        <v>28</v>
      </c>
      <c r="E559" t="s">
        <v>126</v>
      </c>
      <c r="F559">
        <v>16</v>
      </c>
      <c r="G559">
        <v>11</v>
      </c>
      <c r="H559">
        <v>87</v>
      </c>
      <c r="I559">
        <v>58</v>
      </c>
      <c r="J559" s="9">
        <v>0.66700000000000004</v>
      </c>
      <c r="K559">
        <v>555</v>
      </c>
      <c r="L559">
        <v>9.6</v>
      </c>
      <c r="M559">
        <v>4</v>
      </c>
      <c r="N559">
        <v>29</v>
      </c>
      <c r="O559">
        <v>26</v>
      </c>
      <c r="P559">
        <v>6.4</v>
      </c>
      <c r="Q559">
        <v>3.6</v>
      </c>
      <c r="R559">
        <v>34.700000000000003</v>
      </c>
      <c r="S559">
        <v>0</v>
      </c>
      <c r="T559" t="str">
        <f>Receiving[[#This Row],[Player]]&amp;Receiving[[#This Row],[Season]]</f>
        <v>Gerald Everett2022</v>
      </c>
    </row>
    <row r="560" spans="1:20">
      <c r="A560">
        <v>2022</v>
      </c>
      <c r="B560" t="s">
        <v>356</v>
      </c>
      <c r="C560" t="s">
        <v>42</v>
      </c>
      <c r="D560">
        <v>26</v>
      </c>
      <c r="E560" t="s">
        <v>126</v>
      </c>
      <c r="F560">
        <v>14</v>
      </c>
      <c r="G560">
        <v>14</v>
      </c>
      <c r="H560">
        <v>80</v>
      </c>
      <c r="I560">
        <v>58</v>
      </c>
      <c r="J560" s="9">
        <v>0.72499999999999998</v>
      </c>
      <c r="K560">
        <v>628</v>
      </c>
      <c r="L560">
        <v>10.8</v>
      </c>
      <c r="M560">
        <v>4</v>
      </c>
      <c r="N560">
        <v>36</v>
      </c>
      <c r="O560">
        <v>38</v>
      </c>
      <c r="P560">
        <v>7.9</v>
      </c>
      <c r="Q560">
        <v>4.0999999999999996</v>
      </c>
      <c r="R560">
        <v>44.9</v>
      </c>
      <c r="S560">
        <v>1</v>
      </c>
      <c r="T560" t="str">
        <f>Receiving[[#This Row],[Player]]&amp;Receiving[[#This Row],[Season]]</f>
        <v>David Njoku2022</v>
      </c>
    </row>
    <row r="561" spans="1:20">
      <c r="A561">
        <v>2022</v>
      </c>
      <c r="B561" t="s">
        <v>148</v>
      </c>
      <c r="C561" t="s">
        <v>51</v>
      </c>
      <c r="D561">
        <v>25</v>
      </c>
      <c r="E561" t="s">
        <v>109</v>
      </c>
      <c r="F561">
        <v>16</v>
      </c>
      <c r="G561">
        <v>16</v>
      </c>
      <c r="H561">
        <v>76</v>
      </c>
      <c r="I561">
        <v>57</v>
      </c>
      <c r="J561" s="9">
        <v>0.75</v>
      </c>
      <c r="K561">
        <v>338</v>
      </c>
      <c r="L561">
        <v>5.9</v>
      </c>
      <c r="M561">
        <v>0</v>
      </c>
      <c r="N561">
        <v>10</v>
      </c>
      <c r="O561">
        <v>41</v>
      </c>
      <c r="P561">
        <v>4.4000000000000004</v>
      </c>
      <c r="Q561">
        <v>3.6</v>
      </c>
      <c r="R561">
        <v>21.1</v>
      </c>
      <c r="S561">
        <v>1</v>
      </c>
      <c r="T561" t="str">
        <f>Receiving[[#This Row],[Player]]&amp;Receiving[[#This Row],[Season]]</f>
        <v>Saquon Barkley2022</v>
      </c>
    </row>
    <row r="562" spans="1:20">
      <c r="A562">
        <v>2022</v>
      </c>
      <c r="B562" t="s">
        <v>302</v>
      </c>
      <c r="C562" t="s">
        <v>45</v>
      </c>
      <c r="D562">
        <v>29</v>
      </c>
      <c r="E562" t="s">
        <v>91</v>
      </c>
      <c r="F562">
        <v>13</v>
      </c>
      <c r="G562">
        <v>13</v>
      </c>
      <c r="H562">
        <v>93</v>
      </c>
      <c r="I562">
        <v>57</v>
      </c>
      <c r="J562" s="9">
        <v>0.61299999999999999</v>
      </c>
      <c r="K562">
        <v>699</v>
      </c>
      <c r="L562">
        <v>12.3</v>
      </c>
      <c r="M562">
        <v>3</v>
      </c>
      <c r="N562">
        <v>29</v>
      </c>
      <c r="O562">
        <v>44</v>
      </c>
      <c r="P562">
        <v>7.5</v>
      </c>
      <c r="Q562">
        <v>4.4000000000000004</v>
      </c>
      <c r="R562">
        <v>53.8</v>
      </c>
      <c r="S562">
        <v>0</v>
      </c>
      <c r="T562" t="str">
        <f>Receiving[[#This Row],[Player]]&amp;Receiving[[#This Row],[Season]]</f>
        <v>Brandin Cooks2022</v>
      </c>
    </row>
    <row r="563" spans="1:20">
      <c r="A563">
        <v>2022</v>
      </c>
      <c r="B563" t="s">
        <v>466</v>
      </c>
      <c r="C563" t="s">
        <v>958</v>
      </c>
      <c r="D563">
        <v>29</v>
      </c>
      <c r="E563" t="s">
        <v>91</v>
      </c>
      <c r="F563">
        <v>17</v>
      </c>
      <c r="G563">
        <v>16</v>
      </c>
      <c r="H563">
        <v>94</v>
      </c>
      <c r="I563">
        <v>57</v>
      </c>
      <c r="J563" s="9">
        <v>0.60599999999999998</v>
      </c>
      <c r="K563">
        <v>690</v>
      </c>
      <c r="L563">
        <v>12.1</v>
      </c>
      <c r="M563">
        <v>4</v>
      </c>
      <c r="N563">
        <v>34</v>
      </c>
      <c r="O563">
        <v>60</v>
      </c>
      <c r="P563">
        <v>7.3</v>
      </c>
      <c r="Q563">
        <v>3.4</v>
      </c>
      <c r="R563">
        <v>40.6</v>
      </c>
      <c r="S563">
        <v>0</v>
      </c>
      <c r="T563" t="str">
        <f>Receiving[[#This Row],[Player]]&amp;Receiving[[#This Row],[Season]]</f>
        <v>Mack Hollins2022</v>
      </c>
    </row>
    <row r="564" spans="1:20">
      <c r="A564">
        <v>2022</v>
      </c>
      <c r="B564" t="s">
        <v>701</v>
      </c>
      <c r="C564" t="s">
        <v>51</v>
      </c>
      <c r="D564">
        <v>27</v>
      </c>
      <c r="E564" t="s">
        <v>91</v>
      </c>
      <c r="F564">
        <v>17</v>
      </c>
      <c r="G564">
        <v>4</v>
      </c>
      <c r="H564">
        <v>70</v>
      </c>
      <c r="I564">
        <v>57</v>
      </c>
      <c r="J564" s="9">
        <v>0.81399999999999995</v>
      </c>
      <c r="K564">
        <v>569</v>
      </c>
      <c r="L564">
        <v>10</v>
      </c>
      <c r="M564">
        <v>4</v>
      </c>
      <c r="N564">
        <v>29</v>
      </c>
      <c r="O564">
        <v>33</v>
      </c>
      <c r="P564">
        <v>8.1</v>
      </c>
      <c r="Q564">
        <v>3.4</v>
      </c>
      <c r="R564">
        <v>33.5</v>
      </c>
      <c r="S564">
        <v>3</v>
      </c>
      <c r="T564" t="str">
        <f>Receiving[[#This Row],[Player]]&amp;Receiving[[#This Row],[Season]]</f>
        <v>Richie James2022</v>
      </c>
    </row>
    <row r="565" spans="1:20">
      <c r="A565">
        <v>2022</v>
      </c>
      <c r="B565" t="s">
        <v>702</v>
      </c>
      <c r="C565" t="s">
        <v>960</v>
      </c>
      <c r="D565">
        <v>27</v>
      </c>
      <c r="E565" t="s">
        <v>109</v>
      </c>
      <c r="F565">
        <v>15</v>
      </c>
      <c r="G565">
        <v>13</v>
      </c>
      <c r="H565">
        <v>77</v>
      </c>
      <c r="I565">
        <v>57</v>
      </c>
      <c r="J565" s="9">
        <v>0.74</v>
      </c>
      <c r="K565">
        <v>490</v>
      </c>
      <c r="L565">
        <v>8.6</v>
      </c>
      <c r="M565">
        <v>2</v>
      </c>
      <c r="N565">
        <v>17</v>
      </c>
      <c r="O565">
        <v>54</v>
      </c>
      <c r="P565">
        <v>6.4</v>
      </c>
      <c r="Q565">
        <v>3.8</v>
      </c>
      <c r="R565">
        <v>32.700000000000003</v>
      </c>
      <c r="S565">
        <v>4</v>
      </c>
      <c r="T565" t="str">
        <f>Receiving[[#This Row],[Player]]&amp;Receiving[[#This Row],[Season]]</f>
        <v>Alvin Kamara2022</v>
      </c>
    </row>
    <row r="566" spans="1:20">
      <c r="A566">
        <v>2022</v>
      </c>
      <c r="B566" t="s">
        <v>378</v>
      </c>
      <c r="C566" t="s">
        <v>13</v>
      </c>
      <c r="D566">
        <v>26</v>
      </c>
      <c r="E566" t="s">
        <v>126</v>
      </c>
      <c r="F566">
        <v>15</v>
      </c>
      <c r="G566">
        <v>15</v>
      </c>
      <c r="H566">
        <v>89</v>
      </c>
      <c r="I566">
        <v>57</v>
      </c>
      <c r="J566" s="9">
        <v>0.64</v>
      </c>
      <c r="K566">
        <v>577</v>
      </c>
      <c r="L566">
        <v>10.1</v>
      </c>
      <c r="M566">
        <v>5</v>
      </c>
      <c r="N566">
        <v>27</v>
      </c>
      <c r="O566">
        <v>30</v>
      </c>
      <c r="P566">
        <v>6.5</v>
      </c>
      <c r="Q566">
        <v>3.8</v>
      </c>
      <c r="R566">
        <v>38.5</v>
      </c>
      <c r="S566">
        <v>1</v>
      </c>
      <c r="T566" t="str">
        <f>Receiving[[#This Row],[Player]]&amp;Receiving[[#This Row],[Season]]</f>
        <v>Dalton Schultz2022</v>
      </c>
    </row>
    <row r="567" spans="1:20">
      <c r="A567">
        <v>2022</v>
      </c>
      <c r="B567" t="s">
        <v>237</v>
      </c>
      <c r="C567" t="s">
        <v>957</v>
      </c>
      <c r="D567">
        <v>30</v>
      </c>
      <c r="E567" t="s">
        <v>109</v>
      </c>
      <c r="F567">
        <v>17</v>
      </c>
      <c r="G567">
        <v>0</v>
      </c>
      <c r="H567">
        <v>71</v>
      </c>
      <c r="I567">
        <v>56</v>
      </c>
      <c r="J567" s="9">
        <v>0.78900000000000003</v>
      </c>
      <c r="K567">
        <v>512</v>
      </c>
      <c r="L567">
        <v>9.1</v>
      </c>
      <c r="M567">
        <v>9</v>
      </c>
      <c r="N567">
        <v>28</v>
      </c>
      <c r="O567">
        <v>56</v>
      </c>
      <c r="P567">
        <v>7.2</v>
      </c>
      <c r="Q567">
        <v>3.3</v>
      </c>
      <c r="R567">
        <v>30.1</v>
      </c>
      <c r="S567">
        <v>1</v>
      </c>
      <c r="T567" t="str">
        <f>Receiving[[#This Row],[Player]]&amp;Receiving[[#This Row],[Season]]</f>
        <v>Jerick McKinnon2022</v>
      </c>
    </row>
    <row r="568" spans="1:20">
      <c r="A568">
        <v>2022</v>
      </c>
      <c r="B568" t="s">
        <v>703</v>
      </c>
      <c r="C568" t="s">
        <v>961</v>
      </c>
      <c r="D568">
        <v>26</v>
      </c>
      <c r="E568" t="s">
        <v>91</v>
      </c>
      <c r="F568">
        <v>13</v>
      </c>
      <c r="G568">
        <v>12</v>
      </c>
      <c r="H568">
        <v>94</v>
      </c>
      <c r="I568">
        <v>56</v>
      </c>
      <c r="J568" s="9">
        <v>0.59599999999999997</v>
      </c>
      <c r="K568">
        <v>632</v>
      </c>
      <c r="L568">
        <v>11.3</v>
      </c>
      <c r="M568">
        <v>2</v>
      </c>
      <c r="N568">
        <v>25</v>
      </c>
      <c r="O568">
        <v>57</v>
      </c>
      <c r="P568">
        <v>6.7</v>
      </c>
      <c r="Q568">
        <v>4.3</v>
      </c>
      <c r="R568">
        <v>48.6</v>
      </c>
      <c r="S568">
        <v>3</v>
      </c>
      <c r="T568" t="str">
        <f>Receiving[[#This Row],[Player]]&amp;Receiving[[#This Row],[Season]]</f>
        <v>Deebo Samuel2022</v>
      </c>
    </row>
    <row r="569" spans="1:20">
      <c r="A569">
        <v>2022</v>
      </c>
      <c r="B569" t="s">
        <v>390</v>
      </c>
      <c r="C569" t="s">
        <v>37</v>
      </c>
      <c r="D569">
        <v>27</v>
      </c>
      <c r="E569" t="s">
        <v>126</v>
      </c>
      <c r="F569">
        <v>12</v>
      </c>
      <c r="G569">
        <v>12</v>
      </c>
      <c r="H569">
        <v>69</v>
      </c>
      <c r="I569">
        <v>55</v>
      </c>
      <c r="J569" s="9">
        <v>0.79700000000000004</v>
      </c>
      <c r="K569">
        <v>702</v>
      </c>
      <c r="L569">
        <v>12.8</v>
      </c>
      <c r="M569">
        <v>3</v>
      </c>
      <c r="N569">
        <v>40</v>
      </c>
      <c r="O569">
        <v>31</v>
      </c>
      <c r="P569">
        <v>10.199999999999999</v>
      </c>
      <c r="Q569">
        <v>4.5999999999999996</v>
      </c>
      <c r="R569">
        <v>58.5</v>
      </c>
      <c r="S569">
        <v>1</v>
      </c>
      <c r="T569" t="str">
        <f>Receiving[[#This Row],[Player]]&amp;Receiving[[#This Row],[Season]]</f>
        <v>Dallas Goedert2022</v>
      </c>
    </row>
    <row r="570" spans="1:20">
      <c r="A570">
        <v>2022</v>
      </c>
      <c r="B570" t="s">
        <v>135</v>
      </c>
      <c r="C570" t="s">
        <v>958</v>
      </c>
      <c r="D570">
        <v>24</v>
      </c>
      <c r="E570" t="s">
        <v>109</v>
      </c>
      <c r="F570">
        <v>17</v>
      </c>
      <c r="G570">
        <v>17</v>
      </c>
      <c r="H570">
        <v>64</v>
      </c>
      <c r="I570">
        <v>53</v>
      </c>
      <c r="J570" s="9">
        <v>0.82799999999999996</v>
      </c>
      <c r="K570">
        <v>400</v>
      </c>
      <c r="L570">
        <v>7.5</v>
      </c>
      <c r="M570">
        <v>0</v>
      </c>
      <c r="N570">
        <v>16</v>
      </c>
      <c r="O570">
        <v>43</v>
      </c>
      <c r="P570">
        <v>6.3</v>
      </c>
      <c r="Q570">
        <v>3.1</v>
      </c>
      <c r="R570">
        <v>23.5</v>
      </c>
      <c r="S570">
        <v>3</v>
      </c>
      <c r="T570" t="str">
        <f>Receiving[[#This Row],[Player]]&amp;Receiving[[#This Row],[Season]]</f>
        <v>Josh Jacobs2022</v>
      </c>
    </row>
    <row r="571" spans="1:20">
      <c r="A571">
        <v>2022</v>
      </c>
      <c r="B571" t="s">
        <v>456</v>
      </c>
      <c r="C571" t="s">
        <v>955</v>
      </c>
      <c r="D571">
        <v>28</v>
      </c>
      <c r="E571" t="s">
        <v>126</v>
      </c>
      <c r="F571">
        <v>17</v>
      </c>
      <c r="G571">
        <v>3</v>
      </c>
      <c r="H571">
        <v>67</v>
      </c>
      <c r="I571">
        <v>53</v>
      </c>
      <c r="J571" s="9">
        <v>0.79100000000000004</v>
      </c>
      <c r="K571">
        <v>470</v>
      </c>
      <c r="L571">
        <v>8.9</v>
      </c>
      <c r="M571">
        <v>2</v>
      </c>
      <c r="N571">
        <v>20</v>
      </c>
      <c r="O571">
        <v>24</v>
      </c>
      <c r="P571">
        <v>7</v>
      </c>
      <c r="Q571">
        <v>3.1</v>
      </c>
      <c r="R571">
        <v>27.6</v>
      </c>
      <c r="S571">
        <v>0</v>
      </c>
      <c r="T571" t="str">
        <f>Receiving[[#This Row],[Player]]&amp;Receiving[[#This Row],[Season]]</f>
        <v>Robert Tonyan2022</v>
      </c>
    </row>
    <row r="572" spans="1:20">
      <c r="A572">
        <v>2022</v>
      </c>
      <c r="B572" t="s">
        <v>252</v>
      </c>
      <c r="C572" t="s">
        <v>27</v>
      </c>
      <c r="D572">
        <v>30</v>
      </c>
      <c r="E572" t="s">
        <v>91</v>
      </c>
      <c r="F572">
        <v>17</v>
      </c>
      <c r="G572">
        <v>15</v>
      </c>
      <c r="H572">
        <v>91</v>
      </c>
      <c r="I572">
        <v>53</v>
      </c>
      <c r="J572" s="9">
        <v>0.58199999999999996</v>
      </c>
      <c r="K572">
        <v>527</v>
      </c>
      <c r="L572">
        <v>9.9</v>
      </c>
      <c r="M572">
        <v>2</v>
      </c>
      <c r="N572">
        <v>31</v>
      </c>
      <c r="O572">
        <v>41</v>
      </c>
      <c r="P572">
        <v>5.8</v>
      </c>
      <c r="Q572">
        <v>3.1</v>
      </c>
      <c r="R572">
        <v>31</v>
      </c>
      <c r="S572">
        <v>1</v>
      </c>
      <c r="T572" t="str">
        <f>Receiving[[#This Row],[Player]]&amp;Receiving[[#This Row],[Season]]</f>
        <v>Robert Woods2022</v>
      </c>
    </row>
    <row r="573" spans="1:20">
      <c r="A573">
        <v>2022</v>
      </c>
      <c r="B573" t="s">
        <v>340</v>
      </c>
      <c r="C573" t="s">
        <v>23</v>
      </c>
      <c r="D573">
        <v>24</v>
      </c>
      <c r="E573" t="s">
        <v>91</v>
      </c>
      <c r="F573">
        <v>16</v>
      </c>
      <c r="G573">
        <v>4</v>
      </c>
      <c r="H573">
        <v>64</v>
      </c>
      <c r="I573">
        <v>52</v>
      </c>
      <c r="J573" s="9">
        <v>0.81299999999999994</v>
      </c>
      <c r="K573">
        <v>467</v>
      </c>
      <c r="L573">
        <v>9</v>
      </c>
      <c r="M573">
        <v>2</v>
      </c>
      <c r="N573">
        <v>19</v>
      </c>
      <c r="O573">
        <v>47</v>
      </c>
      <c r="P573">
        <v>7.3</v>
      </c>
      <c r="Q573">
        <v>3.3</v>
      </c>
      <c r="R573">
        <v>29.2</v>
      </c>
      <c r="S573">
        <v>1</v>
      </c>
      <c r="T573" t="str">
        <f>Receiving[[#This Row],[Player]]&amp;Receiving[[#This Row],[Season]]</f>
        <v>Greg Dortch2022</v>
      </c>
    </row>
    <row r="574" spans="1:20">
      <c r="A574">
        <v>2022</v>
      </c>
      <c r="B574" t="s">
        <v>433</v>
      </c>
      <c r="C574" t="s">
        <v>11</v>
      </c>
      <c r="D574">
        <v>29</v>
      </c>
      <c r="E574" t="s">
        <v>126</v>
      </c>
      <c r="F574">
        <v>13</v>
      </c>
      <c r="G574">
        <v>13</v>
      </c>
      <c r="H574">
        <v>68</v>
      </c>
      <c r="I574">
        <v>52</v>
      </c>
      <c r="J574" s="9">
        <v>0.76500000000000001</v>
      </c>
      <c r="K574">
        <v>414</v>
      </c>
      <c r="L574">
        <v>8</v>
      </c>
      <c r="M574">
        <v>2</v>
      </c>
      <c r="N574">
        <v>26</v>
      </c>
      <c r="O574">
        <v>29</v>
      </c>
      <c r="P574">
        <v>6.1</v>
      </c>
      <c r="Q574">
        <v>4</v>
      </c>
      <c r="R574">
        <v>31.8</v>
      </c>
      <c r="S574">
        <v>0</v>
      </c>
      <c r="T574" t="str">
        <f>Receiving[[#This Row],[Player]]&amp;Receiving[[#This Row],[Season]]</f>
        <v>Hayden Hurst2022</v>
      </c>
    </row>
    <row r="575" spans="1:20">
      <c r="A575">
        <v>2022</v>
      </c>
      <c r="B575" t="s">
        <v>704</v>
      </c>
      <c r="C575" t="s">
        <v>25</v>
      </c>
      <c r="D575">
        <v>21</v>
      </c>
      <c r="E575" t="s">
        <v>91</v>
      </c>
      <c r="F575">
        <v>17</v>
      </c>
      <c r="G575">
        <v>12</v>
      </c>
      <c r="H575">
        <v>84</v>
      </c>
      <c r="I575">
        <v>52</v>
      </c>
      <c r="J575" s="9">
        <v>0.61899999999999999</v>
      </c>
      <c r="K575">
        <v>801</v>
      </c>
      <c r="L575">
        <v>15.4</v>
      </c>
      <c r="M575">
        <v>4</v>
      </c>
      <c r="N575">
        <v>38</v>
      </c>
      <c r="O575">
        <v>42</v>
      </c>
      <c r="P575">
        <v>9.5</v>
      </c>
      <c r="Q575">
        <v>3.1</v>
      </c>
      <c r="R575">
        <v>47.1</v>
      </c>
      <c r="S575">
        <v>0</v>
      </c>
      <c r="T575" t="str">
        <f>Receiving[[#This Row],[Player]]&amp;Receiving[[#This Row],[Season]]</f>
        <v>George Pickens2022</v>
      </c>
    </row>
    <row r="576" spans="1:20">
      <c r="A576">
        <v>2022</v>
      </c>
      <c r="B576" t="s">
        <v>384</v>
      </c>
      <c r="C576" t="s">
        <v>608</v>
      </c>
      <c r="D576">
        <v>26</v>
      </c>
      <c r="E576" t="s">
        <v>91</v>
      </c>
      <c r="F576">
        <v>13</v>
      </c>
      <c r="G576">
        <v>4</v>
      </c>
      <c r="H576">
        <v>70</v>
      </c>
      <c r="I576">
        <v>51</v>
      </c>
      <c r="J576" s="9">
        <v>0.72899999999999998</v>
      </c>
      <c r="K576">
        <v>426</v>
      </c>
      <c r="L576">
        <v>8.4</v>
      </c>
      <c r="M576">
        <v>5</v>
      </c>
      <c r="N576">
        <v>31</v>
      </c>
      <c r="O576">
        <v>23</v>
      </c>
      <c r="P576">
        <v>6.1</v>
      </c>
      <c r="Q576">
        <v>3.9</v>
      </c>
      <c r="R576">
        <v>32.799999999999997</v>
      </c>
      <c r="S576">
        <v>1</v>
      </c>
      <c r="T576" t="str">
        <f>Receiving[[#This Row],[Player]]&amp;Receiving[[#This Row],[Season]]</f>
        <v>Russell Gage2022</v>
      </c>
    </row>
    <row r="577" spans="1:20">
      <c r="A577">
        <v>2022</v>
      </c>
      <c r="B577" t="s">
        <v>383</v>
      </c>
      <c r="C577" t="s">
        <v>38</v>
      </c>
      <c r="D577">
        <v>25</v>
      </c>
      <c r="E577" t="s">
        <v>126</v>
      </c>
      <c r="F577">
        <v>17</v>
      </c>
      <c r="G577">
        <v>16</v>
      </c>
      <c r="H577">
        <v>63</v>
      </c>
      <c r="I577">
        <v>50</v>
      </c>
      <c r="J577" s="9">
        <v>0.79400000000000004</v>
      </c>
      <c r="K577">
        <v>486</v>
      </c>
      <c r="L577">
        <v>9.6999999999999993</v>
      </c>
      <c r="M577">
        <v>4</v>
      </c>
      <c r="N577">
        <v>24</v>
      </c>
      <c r="O577">
        <v>51</v>
      </c>
      <c r="P577">
        <v>7.7</v>
      </c>
      <c r="Q577">
        <v>2.9</v>
      </c>
      <c r="R577">
        <v>28.6</v>
      </c>
      <c r="S577">
        <v>0</v>
      </c>
      <c r="T577" t="str">
        <f>Receiving[[#This Row],[Player]]&amp;Receiving[[#This Row],[Season]]</f>
        <v>Noah Fant2022</v>
      </c>
    </row>
    <row r="578" spans="1:20">
      <c r="A578">
        <v>2022</v>
      </c>
      <c r="B578" t="s">
        <v>348</v>
      </c>
      <c r="C578" t="s">
        <v>55</v>
      </c>
      <c r="D578">
        <v>23</v>
      </c>
      <c r="E578" t="s">
        <v>126</v>
      </c>
      <c r="F578">
        <v>17</v>
      </c>
      <c r="G578">
        <v>17</v>
      </c>
      <c r="H578">
        <v>69</v>
      </c>
      <c r="I578">
        <v>50</v>
      </c>
      <c r="J578" s="9">
        <v>0.72499999999999998</v>
      </c>
      <c r="K578">
        <v>544</v>
      </c>
      <c r="L578">
        <v>10.9</v>
      </c>
      <c r="M578">
        <v>7</v>
      </c>
      <c r="N578">
        <v>27</v>
      </c>
      <c r="O578">
        <v>50</v>
      </c>
      <c r="P578">
        <v>7.9</v>
      </c>
      <c r="Q578">
        <v>2.9</v>
      </c>
      <c r="R578">
        <v>32</v>
      </c>
      <c r="S578">
        <v>1</v>
      </c>
      <c r="T578" t="str">
        <f>Receiving[[#This Row],[Player]]&amp;Receiving[[#This Row],[Season]]</f>
        <v>Cole Kmet2022</v>
      </c>
    </row>
    <row r="579" spans="1:20">
      <c r="A579">
        <v>2022</v>
      </c>
      <c r="B579" t="s">
        <v>705</v>
      </c>
      <c r="C579" t="s">
        <v>608</v>
      </c>
      <c r="D579">
        <v>23</v>
      </c>
      <c r="E579" t="s">
        <v>109</v>
      </c>
      <c r="F579">
        <v>17</v>
      </c>
      <c r="G579">
        <v>8</v>
      </c>
      <c r="H579">
        <v>58</v>
      </c>
      <c r="I579">
        <v>50</v>
      </c>
      <c r="J579" s="9">
        <v>0.86199999999999999</v>
      </c>
      <c r="K579">
        <v>290</v>
      </c>
      <c r="L579">
        <v>5.8</v>
      </c>
      <c r="M579">
        <v>2</v>
      </c>
      <c r="N579">
        <v>13</v>
      </c>
      <c r="O579">
        <v>20</v>
      </c>
      <c r="P579">
        <v>5</v>
      </c>
      <c r="Q579">
        <v>2.9</v>
      </c>
      <c r="R579">
        <v>17.100000000000001</v>
      </c>
      <c r="S579">
        <v>3</v>
      </c>
      <c r="T579" t="str">
        <f>Receiving[[#This Row],[Player]]&amp;Receiving[[#This Row],[Season]]</f>
        <v>Rachaad White2022</v>
      </c>
    </row>
    <row r="580" spans="1:20">
      <c r="A580">
        <v>2022</v>
      </c>
      <c r="B580" t="s">
        <v>412</v>
      </c>
      <c r="C580" t="s">
        <v>15</v>
      </c>
      <c r="D580">
        <v>23</v>
      </c>
      <c r="E580" t="s">
        <v>91</v>
      </c>
      <c r="F580">
        <v>15</v>
      </c>
      <c r="G580">
        <v>15</v>
      </c>
      <c r="H580">
        <v>93</v>
      </c>
      <c r="I580">
        <v>48</v>
      </c>
      <c r="J580" s="9">
        <v>0.51600000000000001</v>
      </c>
      <c r="K580">
        <v>836</v>
      </c>
      <c r="L580">
        <v>17.399999999999999</v>
      </c>
      <c r="M580">
        <v>7</v>
      </c>
      <c r="N580">
        <v>35</v>
      </c>
      <c r="O580">
        <v>98</v>
      </c>
      <c r="P580">
        <v>9</v>
      </c>
      <c r="Q580">
        <v>3.2</v>
      </c>
      <c r="R580">
        <v>55.7</v>
      </c>
      <c r="S580">
        <v>1</v>
      </c>
      <c r="T580" t="str">
        <f>Receiving[[#This Row],[Player]]&amp;Receiving[[#This Row],[Season]]</f>
        <v>Gabriel Davis2022</v>
      </c>
    </row>
    <row r="581" spans="1:20">
      <c r="A581">
        <v>2022</v>
      </c>
      <c r="B581" t="s">
        <v>397</v>
      </c>
      <c r="C581" t="s">
        <v>15</v>
      </c>
      <c r="D581">
        <v>26</v>
      </c>
      <c r="E581" t="s">
        <v>126</v>
      </c>
      <c r="F581">
        <v>15</v>
      </c>
      <c r="G581">
        <v>15</v>
      </c>
      <c r="H581">
        <v>65</v>
      </c>
      <c r="I581">
        <v>48</v>
      </c>
      <c r="J581" s="9">
        <v>0.73799999999999999</v>
      </c>
      <c r="K581">
        <v>517</v>
      </c>
      <c r="L581">
        <v>10.8</v>
      </c>
      <c r="M581">
        <v>6</v>
      </c>
      <c r="N581">
        <v>25</v>
      </c>
      <c r="O581">
        <v>45</v>
      </c>
      <c r="P581">
        <v>8</v>
      </c>
      <c r="Q581">
        <v>3.2</v>
      </c>
      <c r="R581">
        <v>34.5</v>
      </c>
      <c r="S581">
        <v>0</v>
      </c>
      <c r="T581" t="str">
        <f>Receiving[[#This Row],[Player]]&amp;Receiving[[#This Row],[Season]]</f>
        <v>Dawson Knox2022</v>
      </c>
    </row>
    <row r="582" spans="1:20">
      <c r="A582">
        <v>2022</v>
      </c>
      <c r="B582" t="s">
        <v>448</v>
      </c>
      <c r="C582" t="s">
        <v>45</v>
      </c>
      <c r="D582">
        <v>29</v>
      </c>
      <c r="E582" t="s">
        <v>91</v>
      </c>
      <c r="F582">
        <v>16</v>
      </c>
      <c r="G582">
        <v>7</v>
      </c>
      <c r="H582">
        <v>74</v>
      </c>
      <c r="I582">
        <v>48</v>
      </c>
      <c r="J582" s="9">
        <v>0.64900000000000002</v>
      </c>
      <c r="K582">
        <v>548</v>
      </c>
      <c r="L582">
        <v>11.4</v>
      </c>
      <c r="M582">
        <v>2</v>
      </c>
      <c r="N582">
        <v>24</v>
      </c>
      <c r="O582">
        <v>52</v>
      </c>
      <c r="P582">
        <v>7.4</v>
      </c>
      <c r="Q582">
        <v>3</v>
      </c>
      <c r="R582">
        <v>34.299999999999997</v>
      </c>
      <c r="S582">
        <v>0</v>
      </c>
      <c r="T582" t="str">
        <f>Receiving[[#This Row],[Player]]&amp;Receiving[[#This Row],[Season]]</f>
        <v>Chris Moore2022</v>
      </c>
    </row>
    <row r="583" spans="1:20">
      <c r="A583">
        <v>2022</v>
      </c>
      <c r="B583" t="s">
        <v>437</v>
      </c>
      <c r="C583" t="s">
        <v>43</v>
      </c>
      <c r="D583">
        <v>28</v>
      </c>
      <c r="E583" t="s">
        <v>91</v>
      </c>
      <c r="F583">
        <v>17</v>
      </c>
      <c r="G583">
        <v>5</v>
      </c>
      <c r="H583">
        <v>75</v>
      </c>
      <c r="I583">
        <v>48</v>
      </c>
      <c r="J583" s="9">
        <v>0.64</v>
      </c>
      <c r="K583">
        <v>458</v>
      </c>
      <c r="L583">
        <v>9.5</v>
      </c>
      <c r="M583">
        <v>2</v>
      </c>
      <c r="N583">
        <v>23</v>
      </c>
      <c r="O583">
        <v>31</v>
      </c>
      <c r="P583">
        <v>6.1</v>
      </c>
      <c r="Q583">
        <v>2.8</v>
      </c>
      <c r="R583">
        <v>26.9</v>
      </c>
      <c r="S583">
        <v>2</v>
      </c>
      <c r="T583" t="str">
        <f>Receiving[[#This Row],[Player]]&amp;Receiving[[#This Row],[Season]]</f>
        <v>Demarcus Robinson2022</v>
      </c>
    </row>
    <row r="584" spans="1:20">
      <c r="A584">
        <v>2022</v>
      </c>
      <c r="B584" t="s">
        <v>130</v>
      </c>
      <c r="C584" t="s">
        <v>35</v>
      </c>
      <c r="D584">
        <v>23</v>
      </c>
      <c r="E584" t="s">
        <v>109</v>
      </c>
      <c r="F584">
        <v>14</v>
      </c>
      <c r="G584">
        <v>8</v>
      </c>
      <c r="H584">
        <v>70</v>
      </c>
      <c r="I584">
        <v>48</v>
      </c>
      <c r="J584" s="9">
        <v>0.68600000000000005</v>
      </c>
      <c r="K584">
        <v>389</v>
      </c>
      <c r="L584">
        <v>8.1</v>
      </c>
      <c r="M584">
        <v>3</v>
      </c>
      <c r="N584">
        <v>17</v>
      </c>
      <c r="O584">
        <v>25</v>
      </c>
      <c r="P584">
        <v>5.6</v>
      </c>
      <c r="Q584">
        <v>3.4</v>
      </c>
      <c r="R584">
        <v>27.8</v>
      </c>
      <c r="S584">
        <v>1</v>
      </c>
      <c r="T584" t="str">
        <f>Receiving[[#This Row],[Player]]&amp;Receiving[[#This Row],[Season]]</f>
        <v>D'Andre Swift2022</v>
      </c>
    </row>
    <row r="585" spans="1:20">
      <c r="A585">
        <v>2022</v>
      </c>
      <c r="B585" t="s">
        <v>344</v>
      </c>
      <c r="C585" t="s">
        <v>23</v>
      </c>
      <c r="D585">
        <v>32</v>
      </c>
      <c r="E585" t="s">
        <v>126</v>
      </c>
      <c r="F585">
        <v>10</v>
      </c>
      <c r="G585">
        <v>10</v>
      </c>
      <c r="H585">
        <v>69</v>
      </c>
      <c r="I585">
        <v>47</v>
      </c>
      <c r="J585" s="9">
        <v>0.68100000000000005</v>
      </c>
      <c r="K585">
        <v>406</v>
      </c>
      <c r="L585">
        <v>8.6</v>
      </c>
      <c r="M585">
        <v>4</v>
      </c>
      <c r="N585">
        <v>24</v>
      </c>
      <c r="O585">
        <v>32</v>
      </c>
      <c r="P585">
        <v>5.9</v>
      </c>
      <c r="Q585">
        <v>4.7</v>
      </c>
      <c r="R585">
        <v>40.6</v>
      </c>
      <c r="S585">
        <v>0</v>
      </c>
      <c r="T585" t="str">
        <f>Receiving[[#This Row],[Player]]&amp;Receiving[[#This Row],[Season]]</f>
        <v>Zach Ertz2022</v>
      </c>
    </row>
    <row r="586" spans="1:20">
      <c r="A586">
        <v>2022</v>
      </c>
      <c r="B586" t="s">
        <v>279</v>
      </c>
      <c r="C586" t="s">
        <v>35</v>
      </c>
      <c r="D586">
        <v>28</v>
      </c>
      <c r="E586" t="s">
        <v>91</v>
      </c>
      <c r="F586">
        <v>17</v>
      </c>
      <c r="G586">
        <v>7</v>
      </c>
      <c r="H586">
        <v>64</v>
      </c>
      <c r="I586">
        <v>47</v>
      </c>
      <c r="J586" s="9">
        <v>0.73399999999999999</v>
      </c>
      <c r="K586">
        <v>616</v>
      </c>
      <c r="L586">
        <v>13.1</v>
      </c>
      <c r="M586">
        <v>0</v>
      </c>
      <c r="N586">
        <v>24</v>
      </c>
      <c r="O586">
        <v>56</v>
      </c>
      <c r="P586">
        <v>9.6</v>
      </c>
      <c r="Q586">
        <v>2.8</v>
      </c>
      <c r="R586">
        <v>36.200000000000003</v>
      </c>
      <c r="S586">
        <v>3</v>
      </c>
      <c r="T586" t="str">
        <f>Receiving[[#This Row],[Player]]&amp;Receiving[[#This Row],[Season]]</f>
        <v>Kalif Raymond2022</v>
      </c>
    </row>
    <row r="587" spans="1:20">
      <c r="A587">
        <v>2022</v>
      </c>
      <c r="B587" t="s">
        <v>239</v>
      </c>
      <c r="C587" t="s">
        <v>4</v>
      </c>
      <c r="D587">
        <v>29</v>
      </c>
      <c r="E587" t="s">
        <v>91</v>
      </c>
      <c r="F587">
        <v>17</v>
      </c>
      <c r="G587">
        <v>7</v>
      </c>
      <c r="H587">
        <v>65</v>
      </c>
      <c r="I587">
        <v>46</v>
      </c>
      <c r="J587" s="9">
        <v>0.70799999999999996</v>
      </c>
      <c r="K587">
        <v>538</v>
      </c>
      <c r="L587">
        <v>11.7</v>
      </c>
      <c r="M587">
        <v>3</v>
      </c>
      <c r="N587">
        <v>29</v>
      </c>
      <c r="O587">
        <v>35</v>
      </c>
      <c r="P587">
        <v>8.3000000000000007</v>
      </c>
      <c r="Q587">
        <v>2.7</v>
      </c>
      <c r="R587">
        <v>31.6</v>
      </c>
      <c r="S587">
        <v>3</v>
      </c>
      <c r="T587" t="str">
        <f>Receiving[[#This Row],[Player]]&amp;Receiving[[#This Row],[Season]]</f>
        <v>DeAndre Carter2022</v>
      </c>
    </row>
    <row r="588" spans="1:20">
      <c r="A588">
        <v>2022</v>
      </c>
      <c r="B588" t="s">
        <v>232</v>
      </c>
      <c r="C588" t="s">
        <v>71</v>
      </c>
      <c r="D588">
        <v>24</v>
      </c>
      <c r="E588" t="s">
        <v>91</v>
      </c>
      <c r="F588">
        <v>15</v>
      </c>
      <c r="G588">
        <v>11</v>
      </c>
      <c r="H588">
        <v>79</v>
      </c>
      <c r="I588">
        <v>46</v>
      </c>
      <c r="J588" s="9">
        <v>0.58199999999999996</v>
      </c>
      <c r="K588">
        <v>451</v>
      </c>
      <c r="L588">
        <v>9.8000000000000007</v>
      </c>
      <c r="M588">
        <v>1</v>
      </c>
      <c r="N588">
        <v>24</v>
      </c>
      <c r="O588">
        <v>31</v>
      </c>
      <c r="P588">
        <v>5.7</v>
      </c>
      <c r="Q588">
        <v>3.1</v>
      </c>
      <c r="R588">
        <v>30.1</v>
      </c>
      <c r="S588">
        <v>1</v>
      </c>
      <c r="T588" t="str">
        <f>Receiving[[#This Row],[Player]]&amp;Receiving[[#This Row],[Season]]</f>
        <v>Chase Claypool2022</v>
      </c>
    </row>
    <row r="589" spans="1:20">
      <c r="A589">
        <v>2022</v>
      </c>
      <c r="B589" t="s">
        <v>706</v>
      </c>
      <c r="C589" t="s">
        <v>23</v>
      </c>
      <c r="D589">
        <v>27</v>
      </c>
      <c r="E589" t="s">
        <v>109</v>
      </c>
      <c r="F589">
        <v>13</v>
      </c>
      <c r="G589">
        <v>13</v>
      </c>
      <c r="H589">
        <v>58</v>
      </c>
      <c r="I589">
        <v>46</v>
      </c>
      <c r="J589" s="9">
        <v>0.79300000000000004</v>
      </c>
      <c r="K589">
        <v>300</v>
      </c>
      <c r="L589">
        <v>6.5</v>
      </c>
      <c r="M589">
        <v>1</v>
      </c>
      <c r="N589">
        <v>13</v>
      </c>
      <c r="O589">
        <v>22</v>
      </c>
      <c r="P589">
        <v>5.2</v>
      </c>
      <c r="Q589">
        <v>3.5</v>
      </c>
      <c r="R589">
        <v>23.1</v>
      </c>
      <c r="S589">
        <v>3</v>
      </c>
      <c r="T589" t="str">
        <f>Receiving[[#This Row],[Player]]&amp;Receiving[[#This Row],[Season]]</f>
        <v>James Conner2022</v>
      </c>
    </row>
    <row r="590" spans="1:20">
      <c r="A590">
        <v>2022</v>
      </c>
      <c r="B590" t="s">
        <v>134</v>
      </c>
      <c r="C590" t="s">
        <v>33</v>
      </c>
      <c r="D590">
        <v>24</v>
      </c>
      <c r="E590" t="s">
        <v>109</v>
      </c>
      <c r="F590">
        <v>15</v>
      </c>
      <c r="G590">
        <v>6</v>
      </c>
      <c r="H590">
        <v>58</v>
      </c>
      <c r="I590">
        <v>46</v>
      </c>
      <c r="J590" s="9">
        <v>0.79300000000000004</v>
      </c>
      <c r="K590">
        <v>353</v>
      </c>
      <c r="L590">
        <v>7.7</v>
      </c>
      <c r="M590">
        <v>2</v>
      </c>
      <c r="N590">
        <v>18</v>
      </c>
      <c r="O590">
        <v>26</v>
      </c>
      <c r="P590">
        <v>6.1</v>
      </c>
      <c r="Q590">
        <v>3.1</v>
      </c>
      <c r="R590">
        <v>23.5</v>
      </c>
      <c r="S590">
        <v>1</v>
      </c>
      <c r="T590" t="str">
        <f>Receiving[[#This Row],[Player]]&amp;Receiving[[#This Row],[Season]]</f>
        <v>Antonio Gibson2022</v>
      </c>
    </row>
    <row r="591" spans="1:20">
      <c r="A591">
        <v>2022</v>
      </c>
      <c r="B591" t="s">
        <v>381</v>
      </c>
      <c r="C591" t="s">
        <v>956</v>
      </c>
      <c r="D591">
        <v>32</v>
      </c>
      <c r="E591" t="s">
        <v>91</v>
      </c>
      <c r="F591">
        <v>16</v>
      </c>
      <c r="G591">
        <v>10</v>
      </c>
      <c r="H591">
        <v>81</v>
      </c>
      <c r="I591">
        <v>46</v>
      </c>
      <c r="J591" s="9">
        <v>0.56799999999999995</v>
      </c>
      <c r="K591">
        <v>529</v>
      </c>
      <c r="L591">
        <v>11.5</v>
      </c>
      <c r="M591">
        <v>3</v>
      </c>
      <c r="N591">
        <v>29</v>
      </c>
      <c r="O591">
        <v>37</v>
      </c>
      <c r="P591">
        <v>6.5</v>
      </c>
      <c r="Q591">
        <v>2.9</v>
      </c>
      <c r="R591">
        <v>33.1</v>
      </c>
      <c r="S591">
        <v>0</v>
      </c>
      <c r="T591" t="str">
        <f>Receiving[[#This Row],[Player]]&amp;Receiving[[#This Row],[Season]]</f>
        <v>Marvin Jones2022</v>
      </c>
    </row>
    <row r="592" spans="1:20">
      <c r="A592">
        <v>2022</v>
      </c>
      <c r="B592" t="s">
        <v>368</v>
      </c>
      <c r="C592" t="s">
        <v>51</v>
      </c>
      <c r="D592">
        <v>25</v>
      </c>
      <c r="E592" t="s">
        <v>91</v>
      </c>
      <c r="F592">
        <v>16</v>
      </c>
      <c r="G592">
        <v>11</v>
      </c>
      <c r="H592">
        <v>71</v>
      </c>
      <c r="I592">
        <v>46</v>
      </c>
      <c r="J592" s="9">
        <v>0.64800000000000002</v>
      </c>
      <c r="K592">
        <v>724</v>
      </c>
      <c r="L592">
        <v>15.7</v>
      </c>
      <c r="M592">
        <v>2</v>
      </c>
      <c r="N592">
        <v>30</v>
      </c>
      <c r="O592">
        <v>55</v>
      </c>
      <c r="P592">
        <v>10.199999999999999</v>
      </c>
      <c r="Q592">
        <v>2.9</v>
      </c>
      <c r="R592">
        <v>45.3</v>
      </c>
      <c r="S592">
        <v>2</v>
      </c>
      <c r="T592" t="str">
        <f>Receiving[[#This Row],[Player]]&amp;Receiving[[#This Row],[Season]]</f>
        <v>Darius Slayton2022</v>
      </c>
    </row>
    <row r="593" spans="1:20">
      <c r="A593">
        <v>2022</v>
      </c>
      <c r="B593" t="s">
        <v>459</v>
      </c>
      <c r="C593" t="s">
        <v>13</v>
      </c>
      <c r="D593">
        <v>26</v>
      </c>
      <c r="E593" t="s">
        <v>91</v>
      </c>
      <c r="F593">
        <v>16</v>
      </c>
      <c r="G593">
        <v>13</v>
      </c>
      <c r="H593">
        <v>74</v>
      </c>
      <c r="I593">
        <v>43</v>
      </c>
      <c r="J593" s="9">
        <v>0.58099999999999996</v>
      </c>
      <c r="K593">
        <v>555</v>
      </c>
      <c r="L593">
        <v>12.9</v>
      </c>
      <c r="M593">
        <v>3</v>
      </c>
      <c r="N593">
        <v>25</v>
      </c>
      <c r="O593">
        <v>51</v>
      </c>
      <c r="P593">
        <v>7.5</v>
      </c>
      <c r="Q593">
        <v>2.7</v>
      </c>
      <c r="R593">
        <v>34.700000000000003</v>
      </c>
      <c r="S593">
        <v>1</v>
      </c>
      <c r="T593" t="str">
        <f>Receiving[[#This Row],[Player]]&amp;Receiving[[#This Row],[Season]]</f>
        <v>Noah Brown2022</v>
      </c>
    </row>
    <row r="594" spans="1:20">
      <c r="A594">
        <v>2022</v>
      </c>
      <c r="B594" t="s">
        <v>707</v>
      </c>
      <c r="C594" t="s">
        <v>955</v>
      </c>
      <c r="D594">
        <v>22</v>
      </c>
      <c r="E594" t="s">
        <v>91</v>
      </c>
      <c r="F594">
        <v>13</v>
      </c>
      <c r="G594">
        <v>7</v>
      </c>
      <c r="H594">
        <v>67</v>
      </c>
      <c r="I594">
        <v>42</v>
      </c>
      <c r="J594" s="9">
        <v>0.627</v>
      </c>
      <c r="K594">
        <v>425</v>
      </c>
      <c r="L594">
        <v>10.1</v>
      </c>
      <c r="M594">
        <v>3</v>
      </c>
      <c r="N594">
        <v>20</v>
      </c>
      <c r="O594">
        <v>26</v>
      </c>
      <c r="P594">
        <v>6.3</v>
      </c>
      <c r="Q594">
        <v>3.2</v>
      </c>
      <c r="R594">
        <v>32.700000000000003</v>
      </c>
      <c r="S594">
        <v>2</v>
      </c>
      <c r="T594" t="str">
        <f>Receiving[[#This Row],[Player]]&amp;Receiving[[#This Row],[Season]]</f>
        <v>Romeo Doubs2022</v>
      </c>
    </row>
    <row r="595" spans="1:20">
      <c r="A595">
        <v>2022</v>
      </c>
      <c r="B595" t="s">
        <v>471</v>
      </c>
      <c r="C595" t="s">
        <v>960</v>
      </c>
      <c r="D595">
        <v>26</v>
      </c>
      <c r="E595" t="s">
        <v>126</v>
      </c>
      <c r="F595">
        <v>16</v>
      </c>
      <c r="G595">
        <v>12</v>
      </c>
      <c r="H595">
        <v>65</v>
      </c>
      <c r="I595">
        <v>42</v>
      </c>
      <c r="J595" s="9">
        <v>0.64600000000000002</v>
      </c>
      <c r="K595">
        <v>508</v>
      </c>
      <c r="L595">
        <v>12.1</v>
      </c>
      <c r="M595">
        <v>7</v>
      </c>
      <c r="N595">
        <v>25</v>
      </c>
      <c r="O595">
        <v>41</v>
      </c>
      <c r="P595">
        <v>7.8</v>
      </c>
      <c r="Q595">
        <v>2.6</v>
      </c>
      <c r="R595">
        <v>31.8</v>
      </c>
      <c r="S595">
        <v>0</v>
      </c>
      <c r="T595" t="str">
        <f>Receiving[[#This Row],[Player]]&amp;Receiving[[#This Row],[Season]]</f>
        <v>Juwan Johnson2022</v>
      </c>
    </row>
    <row r="596" spans="1:20">
      <c r="A596">
        <v>2022</v>
      </c>
      <c r="B596" t="s">
        <v>243</v>
      </c>
      <c r="C596" t="s">
        <v>15</v>
      </c>
      <c r="D596">
        <v>27</v>
      </c>
      <c r="E596" t="s">
        <v>91</v>
      </c>
      <c r="F596">
        <v>15</v>
      </c>
      <c r="G596">
        <v>8</v>
      </c>
      <c r="H596">
        <v>65</v>
      </c>
      <c r="I596">
        <v>42</v>
      </c>
      <c r="J596" s="9">
        <v>0.64600000000000002</v>
      </c>
      <c r="K596">
        <v>423</v>
      </c>
      <c r="L596">
        <v>10.1</v>
      </c>
      <c r="M596">
        <v>4</v>
      </c>
      <c r="N596">
        <v>27</v>
      </c>
      <c r="O596">
        <v>30</v>
      </c>
      <c r="P596">
        <v>6.5</v>
      </c>
      <c r="Q596">
        <v>2.8</v>
      </c>
      <c r="R596">
        <v>28.2</v>
      </c>
      <c r="S596">
        <v>0</v>
      </c>
      <c r="T596" t="str">
        <f>Receiving[[#This Row],[Player]]&amp;Receiving[[#This Row],[Season]]</f>
        <v>Isaiah McKenzie2022</v>
      </c>
    </row>
    <row r="597" spans="1:20">
      <c r="A597">
        <v>2022</v>
      </c>
      <c r="B597" t="s">
        <v>708</v>
      </c>
      <c r="C597" t="s">
        <v>608</v>
      </c>
      <c r="D597">
        <v>23</v>
      </c>
      <c r="E597" t="s">
        <v>126</v>
      </c>
      <c r="F597">
        <v>16</v>
      </c>
      <c r="G597">
        <v>11</v>
      </c>
      <c r="H597">
        <v>65</v>
      </c>
      <c r="I597">
        <v>42</v>
      </c>
      <c r="J597" s="9">
        <v>0.64600000000000002</v>
      </c>
      <c r="K597">
        <v>391</v>
      </c>
      <c r="L597">
        <v>9.3000000000000007</v>
      </c>
      <c r="M597">
        <v>2</v>
      </c>
      <c r="N597">
        <v>19</v>
      </c>
      <c r="O597">
        <v>35</v>
      </c>
      <c r="P597">
        <v>6</v>
      </c>
      <c r="Q597">
        <v>2.6</v>
      </c>
      <c r="R597">
        <v>24.4</v>
      </c>
      <c r="S597">
        <v>0</v>
      </c>
      <c r="T597" t="str">
        <f>Receiving[[#This Row],[Player]]&amp;Receiving[[#This Row],[Season]]</f>
        <v>Cade Otton2022</v>
      </c>
    </row>
    <row r="598" spans="1:20">
      <c r="A598">
        <v>2022</v>
      </c>
      <c r="B598" t="s">
        <v>435</v>
      </c>
      <c r="C598" t="s">
        <v>957</v>
      </c>
      <c r="D598">
        <v>28</v>
      </c>
      <c r="E598" t="s">
        <v>91</v>
      </c>
      <c r="F598">
        <v>17</v>
      </c>
      <c r="G598">
        <v>11</v>
      </c>
      <c r="H598">
        <v>81</v>
      </c>
      <c r="I598">
        <v>42</v>
      </c>
      <c r="J598" s="9">
        <v>0.51900000000000002</v>
      </c>
      <c r="K598">
        <v>687</v>
      </c>
      <c r="L598">
        <v>16.399999999999999</v>
      </c>
      <c r="M598">
        <v>2</v>
      </c>
      <c r="N598">
        <v>32</v>
      </c>
      <c r="O598">
        <v>57</v>
      </c>
      <c r="P598">
        <v>8.5</v>
      </c>
      <c r="Q598">
        <v>2.5</v>
      </c>
      <c r="R598">
        <v>40.4</v>
      </c>
      <c r="S598">
        <v>0</v>
      </c>
      <c r="T598" t="str">
        <f>Receiving[[#This Row],[Player]]&amp;Receiving[[#This Row],[Season]]</f>
        <v>Marquez Valdes-Scantling2022</v>
      </c>
    </row>
    <row r="599" spans="1:20">
      <c r="A599">
        <v>2022</v>
      </c>
      <c r="B599" t="s">
        <v>152</v>
      </c>
      <c r="C599" t="s">
        <v>53</v>
      </c>
      <c r="D599">
        <v>23</v>
      </c>
      <c r="E599" t="s">
        <v>109</v>
      </c>
      <c r="F599">
        <v>16</v>
      </c>
      <c r="G599">
        <v>10</v>
      </c>
      <c r="H599">
        <v>54</v>
      </c>
      <c r="I599">
        <v>41</v>
      </c>
      <c r="J599" s="9">
        <v>0.75900000000000001</v>
      </c>
      <c r="K599">
        <v>288</v>
      </c>
      <c r="L599">
        <v>7</v>
      </c>
      <c r="M599">
        <v>0</v>
      </c>
      <c r="N599">
        <v>12</v>
      </c>
      <c r="O599">
        <v>37</v>
      </c>
      <c r="P599">
        <v>5.3</v>
      </c>
      <c r="Q599">
        <v>2.6</v>
      </c>
      <c r="R599">
        <v>18</v>
      </c>
      <c r="S599">
        <v>2</v>
      </c>
      <c r="T599" t="str">
        <f>Receiving[[#This Row],[Player]]&amp;Receiving[[#This Row],[Season]]</f>
        <v>Michael Carter2022</v>
      </c>
    </row>
    <row r="600" spans="1:20">
      <c r="A600">
        <v>2022</v>
      </c>
      <c r="B600" t="s">
        <v>709</v>
      </c>
      <c r="C600" t="s">
        <v>25</v>
      </c>
      <c r="D600">
        <v>24</v>
      </c>
      <c r="E600" t="s">
        <v>109</v>
      </c>
      <c r="F600">
        <v>17</v>
      </c>
      <c r="G600">
        <v>17</v>
      </c>
      <c r="H600">
        <v>53</v>
      </c>
      <c r="I600">
        <v>41</v>
      </c>
      <c r="J600" s="9">
        <v>0.77400000000000002</v>
      </c>
      <c r="K600">
        <v>229</v>
      </c>
      <c r="L600">
        <v>5.6</v>
      </c>
      <c r="M600">
        <v>3</v>
      </c>
      <c r="N600">
        <v>16</v>
      </c>
      <c r="O600">
        <v>19</v>
      </c>
      <c r="P600">
        <v>4.3</v>
      </c>
      <c r="Q600">
        <v>2.4</v>
      </c>
      <c r="R600">
        <v>13.5</v>
      </c>
      <c r="S600">
        <v>3</v>
      </c>
      <c r="T600" t="str">
        <f>Receiving[[#This Row],[Player]]&amp;Receiving[[#This Row],[Season]]</f>
        <v>Najee Harris2022</v>
      </c>
    </row>
    <row r="601" spans="1:20">
      <c r="A601">
        <v>2022</v>
      </c>
      <c r="B601" t="s">
        <v>396</v>
      </c>
      <c r="C601" t="s">
        <v>959</v>
      </c>
      <c r="D601">
        <v>28</v>
      </c>
      <c r="E601" t="s">
        <v>126</v>
      </c>
      <c r="F601">
        <v>17</v>
      </c>
      <c r="G601">
        <v>14</v>
      </c>
      <c r="H601">
        <v>59</v>
      </c>
      <c r="I601">
        <v>41</v>
      </c>
      <c r="J601" s="9">
        <v>0.69499999999999995</v>
      </c>
      <c r="K601">
        <v>509</v>
      </c>
      <c r="L601">
        <v>12.4</v>
      </c>
      <c r="M601">
        <v>2</v>
      </c>
      <c r="N601">
        <v>23</v>
      </c>
      <c r="O601">
        <v>39</v>
      </c>
      <c r="P601">
        <v>8.6</v>
      </c>
      <c r="Q601">
        <v>2.4</v>
      </c>
      <c r="R601">
        <v>29.9</v>
      </c>
      <c r="S601">
        <v>0</v>
      </c>
      <c r="T601" t="str">
        <f>Receiving[[#This Row],[Player]]&amp;Receiving[[#This Row],[Season]]</f>
        <v>Hunter Henry2022</v>
      </c>
    </row>
    <row r="602" spans="1:20">
      <c r="A602">
        <v>2022</v>
      </c>
      <c r="B602" t="s">
        <v>406</v>
      </c>
      <c r="C602" t="s">
        <v>27</v>
      </c>
      <c r="D602">
        <v>28</v>
      </c>
      <c r="E602" t="s">
        <v>126</v>
      </c>
      <c r="F602">
        <v>17</v>
      </c>
      <c r="G602">
        <v>2</v>
      </c>
      <c r="H602">
        <v>60</v>
      </c>
      <c r="I602">
        <v>41</v>
      </c>
      <c r="J602" s="9">
        <v>0.68300000000000005</v>
      </c>
      <c r="K602">
        <v>444</v>
      </c>
      <c r="L602">
        <v>10.8</v>
      </c>
      <c r="M602">
        <v>2</v>
      </c>
      <c r="N602">
        <v>28</v>
      </c>
      <c r="O602">
        <v>24</v>
      </c>
      <c r="P602">
        <v>7.4</v>
      </c>
      <c r="Q602">
        <v>2.4</v>
      </c>
      <c r="R602">
        <v>26.1</v>
      </c>
      <c r="S602">
        <v>0</v>
      </c>
      <c r="T602" t="str">
        <f>Receiving[[#This Row],[Player]]&amp;Receiving[[#This Row],[Season]]</f>
        <v>Austin Hooper2022</v>
      </c>
    </row>
    <row r="603" spans="1:20">
      <c r="A603">
        <v>2022</v>
      </c>
      <c r="B603" t="s">
        <v>224</v>
      </c>
      <c r="C603" t="s">
        <v>23</v>
      </c>
      <c r="D603">
        <v>22</v>
      </c>
      <c r="E603" t="s">
        <v>91</v>
      </c>
      <c r="F603">
        <v>8</v>
      </c>
      <c r="G603">
        <v>8</v>
      </c>
      <c r="H603">
        <v>56</v>
      </c>
      <c r="I603">
        <v>41</v>
      </c>
      <c r="J603" s="9">
        <v>0.73199999999999998</v>
      </c>
      <c r="K603">
        <v>414</v>
      </c>
      <c r="L603">
        <v>10.1</v>
      </c>
      <c r="M603">
        <v>1</v>
      </c>
      <c r="N603">
        <v>16</v>
      </c>
      <c r="O603">
        <v>38</v>
      </c>
      <c r="P603">
        <v>7.4</v>
      </c>
      <c r="Q603">
        <v>5.0999999999999996</v>
      </c>
      <c r="R603">
        <v>51.8</v>
      </c>
      <c r="S603">
        <v>0</v>
      </c>
      <c r="T603" t="str">
        <f>Receiving[[#This Row],[Player]]&amp;Receiving[[#This Row],[Season]]</f>
        <v>Rondale Moore2022</v>
      </c>
    </row>
    <row r="604" spans="1:20">
      <c r="A604">
        <v>2022</v>
      </c>
      <c r="B604" t="s">
        <v>710</v>
      </c>
      <c r="C604" t="s">
        <v>31</v>
      </c>
      <c r="D604">
        <v>22</v>
      </c>
      <c r="E604" t="s">
        <v>91</v>
      </c>
      <c r="F604">
        <v>16</v>
      </c>
      <c r="G604">
        <v>12</v>
      </c>
      <c r="H604">
        <v>78</v>
      </c>
      <c r="I604">
        <v>41</v>
      </c>
      <c r="J604" s="9">
        <v>0.52600000000000002</v>
      </c>
      <c r="K604">
        <v>593</v>
      </c>
      <c r="L604">
        <v>14.5</v>
      </c>
      <c r="M604">
        <v>2</v>
      </c>
      <c r="N604">
        <v>28</v>
      </c>
      <c r="O604">
        <v>47</v>
      </c>
      <c r="P604">
        <v>7.6</v>
      </c>
      <c r="Q604">
        <v>2.6</v>
      </c>
      <c r="R604">
        <v>37.1</v>
      </c>
      <c r="S604">
        <v>1</v>
      </c>
      <c r="T604" t="str">
        <f>Receiving[[#This Row],[Player]]&amp;Receiving[[#This Row],[Season]]</f>
        <v>Alec Pierce2022</v>
      </c>
    </row>
    <row r="605" spans="1:20">
      <c r="A605">
        <v>2022</v>
      </c>
      <c r="B605" t="s">
        <v>711</v>
      </c>
      <c r="C605" t="s">
        <v>955</v>
      </c>
      <c r="D605">
        <v>23</v>
      </c>
      <c r="E605" t="s">
        <v>91</v>
      </c>
      <c r="F605">
        <v>14</v>
      </c>
      <c r="G605">
        <v>11</v>
      </c>
      <c r="H605">
        <v>66</v>
      </c>
      <c r="I605">
        <v>41</v>
      </c>
      <c r="J605" s="9">
        <v>0.621</v>
      </c>
      <c r="K605">
        <v>611</v>
      </c>
      <c r="L605">
        <v>14.9</v>
      </c>
      <c r="M605">
        <v>7</v>
      </c>
      <c r="N605">
        <v>28</v>
      </c>
      <c r="O605">
        <v>63</v>
      </c>
      <c r="P605">
        <v>9.3000000000000007</v>
      </c>
      <c r="Q605">
        <v>2.9</v>
      </c>
      <c r="R605">
        <v>43.6</v>
      </c>
      <c r="S605">
        <v>0</v>
      </c>
      <c r="T605" t="str">
        <f>Receiving[[#This Row],[Player]]&amp;Receiving[[#This Row],[Season]]</f>
        <v>Christian Watson2022</v>
      </c>
    </row>
    <row r="606" spans="1:20">
      <c r="A606">
        <v>2022</v>
      </c>
      <c r="B606" t="s">
        <v>258</v>
      </c>
      <c r="C606" t="s">
        <v>55</v>
      </c>
      <c r="D606">
        <v>25</v>
      </c>
      <c r="E606" t="s">
        <v>91</v>
      </c>
      <c r="F606">
        <v>12</v>
      </c>
      <c r="G606">
        <v>12</v>
      </c>
      <c r="H606">
        <v>61</v>
      </c>
      <c r="I606">
        <v>40</v>
      </c>
      <c r="J606" s="9">
        <v>0.65600000000000003</v>
      </c>
      <c r="K606">
        <v>493</v>
      </c>
      <c r="L606">
        <v>12.3</v>
      </c>
      <c r="M606">
        <v>2</v>
      </c>
      <c r="N606">
        <v>20</v>
      </c>
      <c r="O606">
        <v>56</v>
      </c>
      <c r="P606">
        <v>8.1</v>
      </c>
      <c r="Q606">
        <v>3.3</v>
      </c>
      <c r="R606">
        <v>41.1</v>
      </c>
      <c r="S606">
        <v>0</v>
      </c>
      <c r="T606" t="str">
        <f>Receiving[[#This Row],[Player]]&amp;Receiving[[#This Row],[Season]]</f>
        <v>Darnell Mooney2022</v>
      </c>
    </row>
    <row r="607" spans="1:20">
      <c r="A607">
        <v>2022</v>
      </c>
      <c r="B607" t="s">
        <v>377</v>
      </c>
      <c r="C607" t="s">
        <v>19</v>
      </c>
      <c r="D607">
        <v>25</v>
      </c>
      <c r="E607" t="s">
        <v>91</v>
      </c>
      <c r="F607">
        <v>17</v>
      </c>
      <c r="G607">
        <v>13</v>
      </c>
      <c r="H607">
        <v>61</v>
      </c>
      <c r="I607">
        <v>40</v>
      </c>
      <c r="J607" s="9">
        <v>0.65600000000000003</v>
      </c>
      <c r="K607">
        <v>533</v>
      </c>
      <c r="L607">
        <v>13.3</v>
      </c>
      <c r="M607">
        <v>3</v>
      </c>
      <c r="N607">
        <v>25</v>
      </c>
      <c r="O607">
        <v>45</v>
      </c>
      <c r="P607">
        <v>8.6999999999999993</v>
      </c>
      <c r="Q607">
        <v>2.4</v>
      </c>
      <c r="R607">
        <v>31.4</v>
      </c>
      <c r="S607">
        <v>1</v>
      </c>
      <c r="T607" t="str">
        <f>Receiving[[#This Row],[Player]]&amp;Receiving[[#This Row],[Season]]</f>
        <v>Olamide Zaccheaus2022</v>
      </c>
    </row>
    <row r="608" spans="1:20">
      <c r="A608">
        <v>2022</v>
      </c>
      <c r="B608" t="s">
        <v>853</v>
      </c>
      <c r="C608" t="s">
        <v>16</v>
      </c>
      <c r="D608">
        <v>27</v>
      </c>
      <c r="E608" t="s">
        <v>109</v>
      </c>
      <c r="F608">
        <v>17</v>
      </c>
      <c r="G608">
        <v>17</v>
      </c>
      <c r="H608">
        <v>56</v>
      </c>
      <c r="I608">
        <v>39</v>
      </c>
      <c r="J608" s="9">
        <v>0.69599999999999995</v>
      </c>
      <c r="K608">
        <v>295</v>
      </c>
      <c r="L608">
        <v>7.6</v>
      </c>
      <c r="M608">
        <v>2</v>
      </c>
      <c r="N608">
        <v>16</v>
      </c>
      <c r="O608">
        <v>64</v>
      </c>
      <c r="P608">
        <v>5.3</v>
      </c>
      <c r="Q608">
        <v>2.2999999999999998</v>
      </c>
      <c r="R608">
        <v>17.399999999999999</v>
      </c>
      <c r="S608">
        <v>4</v>
      </c>
      <c r="T608" t="str">
        <f>Receiving[[#This Row],[Player]]&amp;Receiving[[#This Row],[Season]]</f>
        <v>Dalvin Cook2022</v>
      </c>
    </row>
    <row r="609" spans="1:20">
      <c r="A609">
        <v>2022</v>
      </c>
      <c r="B609" t="s">
        <v>413</v>
      </c>
      <c r="C609" t="s">
        <v>13</v>
      </c>
      <c r="D609">
        <v>26</v>
      </c>
      <c r="E609" t="s">
        <v>91</v>
      </c>
      <c r="F609">
        <v>14</v>
      </c>
      <c r="G609">
        <v>11</v>
      </c>
      <c r="H609">
        <v>74</v>
      </c>
      <c r="I609">
        <v>39</v>
      </c>
      <c r="J609" s="9">
        <v>0.52700000000000002</v>
      </c>
      <c r="K609">
        <v>424</v>
      </c>
      <c r="L609">
        <v>10.9</v>
      </c>
      <c r="M609">
        <v>4</v>
      </c>
      <c r="N609">
        <v>25</v>
      </c>
      <c r="O609">
        <v>27</v>
      </c>
      <c r="P609">
        <v>5.7</v>
      </c>
      <c r="Q609">
        <v>2.8</v>
      </c>
      <c r="R609">
        <v>30.3</v>
      </c>
      <c r="S609">
        <v>0</v>
      </c>
      <c r="T609" t="str">
        <f>Receiving[[#This Row],[Player]]&amp;Receiving[[#This Row],[Season]]</f>
        <v>Michael Gallup2022</v>
      </c>
    </row>
    <row r="610" spans="1:20">
      <c r="A610">
        <v>2022</v>
      </c>
      <c r="B610" t="s">
        <v>161</v>
      </c>
      <c r="C610" t="s">
        <v>13</v>
      </c>
      <c r="D610">
        <v>25</v>
      </c>
      <c r="E610" t="s">
        <v>109</v>
      </c>
      <c r="F610">
        <v>16</v>
      </c>
      <c r="G610">
        <v>4</v>
      </c>
      <c r="H610">
        <v>55</v>
      </c>
      <c r="I610">
        <v>39</v>
      </c>
      <c r="J610" s="9">
        <v>0.70899999999999996</v>
      </c>
      <c r="K610">
        <v>371</v>
      </c>
      <c r="L610">
        <v>9.5</v>
      </c>
      <c r="M610">
        <v>3</v>
      </c>
      <c r="N610">
        <v>18</v>
      </c>
      <c r="O610">
        <v>68</v>
      </c>
      <c r="P610">
        <v>6.7</v>
      </c>
      <c r="Q610">
        <v>2.4</v>
      </c>
      <c r="R610">
        <v>23.2</v>
      </c>
      <c r="S610">
        <v>0</v>
      </c>
      <c r="T610" t="str">
        <f>Receiving[[#This Row],[Player]]&amp;Receiving[[#This Row],[Season]]</f>
        <v>Tony Pollard2022</v>
      </c>
    </row>
    <row r="611" spans="1:20">
      <c r="A611">
        <v>2022</v>
      </c>
      <c r="B611" t="s">
        <v>481</v>
      </c>
      <c r="C611" t="s">
        <v>6</v>
      </c>
      <c r="D611">
        <v>25</v>
      </c>
      <c r="E611" t="s">
        <v>91</v>
      </c>
      <c r="F611">
        <v>14</v>
      </c>
      <c r="G611">
        <v>11</v>
      </c>
      <c r="H611">
        <v>61</v>
      </c>
      <c r="I611">
        <v>39</v>
      </c>
      <c r="J611" s="9">
        <v>0.63900000000000001</v>
      </c>
      <c r="K611">
        <v>376</v>
      </c>
      <c r="L611">
        <v>9.6</v>
      </c>
      <c r="M611">
        <v>0</v>
      </c>
      <c r="N611">
        <v>16</v>
      </c>
      <c r="O611">
        <v>32</v>
      </c>
      <c r="P611">
        <v>6.2</v>
      </c>
      <c r="Q611">
        <v>2.8</v>
      </c>
      <c r="R611">
        <v>26.9</v>
      </c>
      <c r="S611">
        <v>0</v>
      </c>
      <c r="T611" t="str">
        <f>Receiving[[#This Row],[Player]]&amp;Receiving[[#This Row],[Season]]</f>
        <v>Ben Skowronek2022</v>
      </c>
    </row>
    <row r="612" spans="1:20">
      <c r="A612">
        <v>2022</v>
      </c>
      <c r="B612" t="s">
        <v>455</v>
      </c>
      <c r="C612" t="s">
        <v>33</v>
      </c>
      <c r="D612">
        <v>31</v>
      </c>
      <c r="E612" t="s">
        <v>126</v>
      </c>
      <c r="F612">
        <v>14</v>
      </c>
      <c r="G612">
        <v>13</v>
      </c>
      <c r="H612">
        <v>61</v>
      </c>
      <c r="I612">
        <v>39</v>
      </c>
      <c r="J612" s="9">
        <v>0.63900000000000001</v>
      </c>
      <c r="K612">
        <v>323</v>
      </c>
      <c r="L612">
        <v>8.3000000000000007</v>
      </c>
      <c r="M612">
        <v>1</v>
      </c>
      <c r="N612">
        <v>15</v>
      </c>
      <c r="O612">
        <v>27</v>
      </c>
      <c r="P612">
        <v>5.3</v>
      </c>
      <c r="Q612">
        <v>2.8</v>
      </c>
      <c r="R612">
        <v>23.1</v>
      </c>
      <c r="S612">
        <v>0</v>
      </c>
      <c r="T612" t="str">
        <f>Receiving[[#This Row],[Player]]&amp;Receiving[[#This Row],[Season]]</f>
        <v>Logan Thomas2022</v>
      </c>
    </row>
    <row r="613" spans="1:20">
      <c r="A613">
        <v>2022</v>
      </c>
      <c r="B613" t="s">
        <v>190</v>
      </c>
      <c r="C613" t="s">
        <v>11</v>
      </c>
      <c r="D613">
        <v>27</v>
      </c>
      <c r="E613" t="s">
        <v>109</v>
      </c>
      <c r="F613">
        <v>16</v>
      </c>
      <c r="G613">
        <v>2</v>
      </c>
      <c r="H613">
        <v>51</v>
      </c>
      <c r="I613">
        <v>38</v>
      </c>
      <c r="J613" s="9">
        <v>0.745</v>
      </c>
      <c r="K613">
        <v>287</v>
      </c>
      <c r="L613">
        <v>7.6</v>
      </c>
      <c r="M613">
        <v>4</v>
      </c>
      <c r="N613">
        <v>11</v>
      </c>
      <c r="O613">
        <v>32</v>
      </c>
      <c r="P613">
        <v>5.6</v>
      </c>
      <c r="Q613">
        <v>2.4</v>
      </c>
      <c r="R613">
        <v>17.899999999999999</v>
      </c>
      <c r="S613">
        <v>0</v>
      </c>
      <c r="T613" t="str">
        <f>Receiving[[#This Row],[Player]]&amp;Receiving[[#This Row],[Season]]</f>
        <v>Samaje Perine2022</v>
      </c>
    </row>
    <row r="614" spans="1:20">
      <c r="A614">
        <v>2022</v>
      </c>
      <c r="B614" t="s">
        <v>428</v>
      </c>
      <c r="C614" t="s">
        <v>35</v>
      </c>
      <c r="D614">
        <v>27</v>
      </c>
      <c r="E614" t="s">
        <v>91</v>
      </c>
      <c r="F614">
        <v>14</v>
      </c>
      <c r="G614">
        <v>11</v>
      </c>
      <c r="H614">
        <v>59</v>
      </c>
      <c r="I614">
        <v>38</v>
      </c>
      <c r="J614" s="9">
        <v>0.64400000000000002</v>
      </c>
      <c r="K614">
        <v>479</v>
      </c>
      <c r="L614">
        <v>12.6</v>
      </c>
      <c r="M614">
        <v>3</v>
      </c>
      <c r="N614">
        <v>25</v>
      </c>
      <c r="O614">
        <v>31</v>
      </c>
      <c r="P614">
        <v>8.1</v>
      </c>
      <c r="Q614">
        <v>2.7</v>
      </c>
      <c r="R614">
        <v>34.200000000000003</v>
      </c>
      <c r="S614">
        <v>0</v>
      </c>
      <c r="T614" t="str">
        <f>Receiving[[#This Row],[Player]]&amp;Receiving[[#This Row],[Season]]</f>
        <v>Josh Reynolds2022</v>
      </c>
    </row>
    <row r="615" spans="1:20">
      <c r="A615">
        <v>2022</v>
      </c>
      <c r="B615" t="s">
        <v>142</v>
      </c>
      <c r="C615" t="s">
        <v>15</v>
      </c>
      <c r="D615">
        <v>25</v>
      </c>
      <c r="E615" t="s">
        <v>109</v>
      </c>
      <c r="F615">
        <v>16</v>
      </c>
      <c r="G615">
        <v>16</v>
      </c>
      <c r="H615">
        <v>52</v>
      </c>
      <c r="I615">
        <v>38</v>
      </c>
      <c r="J615" s="9">
        <v>0.73099999999999998</v>
      </c>
      <c r="K615">
        <v>280</v>
      </c>
      <c r="L615">
        <v>7.4</v>
      </c>
      <c r="M615">
        <v>1</v>
      </c>
      <c r="N615">
        <v>15</v>
      </c>
      <c r="O615">
        <v>22</v>
      </c>
      <c r="P615">
        <v>5.4</v>
      </c>
      <c r="Q615">
        <v>2.4</v>
      </c>
      <c r="R615">
        <v>17.5</v>
      </c>
      <c r="S615">
        <v>3</v>
      </c>
      <c r="T615" t="str">
        <f>Receiving[[#This Row],[Player]]&amp;Receiving[[#This Row],[Season]]</f>
        <v>Devin Singletary2022</v>
      </c>
    </row>
    <row r="616" spans="1:20">
      <c r="A616">
        <v>2022</v>
      </c>
      <c r="B616" t="s">
        <v>325</v>
      </c>
      <c r="C616" t="s">
        <v>45</v>
      </c>
      <c r="D616">
        <v>30</v>
      </c>
      <c r="E616" t="s">
        <v>126</v>
      </c>
      <c r="F616">
        <v>15</v>
      </c>
      <c r="G616">
        <v>3</v>
      </c>
      <c r="H616">
        <v>54</v>
      </c>
      <c r="I616">
        <v>37</v>
      </c>
      <c r="J616" s="9">
        <v>0.68500000000000005</v>
      </c>
      <c r="K616">
        <v>495</v>
      </c>
      <c r="L616">
        <v>13.4</v>
      </c>
      <c r="M616">
        <v>5</v>
      </c>
      <c r="N616">
        <v>23</v>
      </c>
      <c r="O616">
        <v>46</v>
      </c>
      <c r="P616">
        <v>9.1999999999999993</v>
      </c>
      <c r="Q616">
        <v>2.5</v>
      </c>
      <c r="R616">
        <v>33</v>
      </c>
      <c r="S616">
        <v>1</v>
      </c>
      <c r="T616" t="str">
        <f>Receiving[[#This Row],[Player]]&amp;Receiving[[#This Row],[Season]]</f>
        <v>Jordan Akins2022</v>
      </c>
    </row>
    <row r="617" spans="1:20">
      <c r="A617">
        <v>2022</v>
      </c>
      <c r="B617" t="s">
        <v>121</v>
      </c>
      <c r="C617" t="s">
        <v>45</v>
      </c>
      <c r="D617">
        <v>32</v>
      </c>
      <c r="E617" t="s">
        <v>109</v>
      </c>
      <c r="F617">
        <v>16</v>
      </c>
      <c r="G617">
        <v>0</v>
      </c>
      <c r="H617">
        <v>51</v>
      </c>
      <c r="I617">
        <v>37</v>
      </c>
      <c r="J617" s="9">
        <v>0.72499999999999998</v>
      </c>
      <c r="K617">
        <v>204</v>
      </c>
      <c r="L617">
        <v>5.5</v>
      </c>
      <c r="M617">
        <v>1</v>
      </c>
      <c r="N617">
        <v>8</v>
      </c>
      <c r="O617">
        <v>17</v>
      </c>
      <c r="P617">
        <v>4</v>
      </c>
      <c r="Q617">
        <v>2.2999999999999998</v>
      </c>
      <c r="R617">
        <v>12.8</v>
      </c>
      <c r="S617">
        <v>0</v>
      </c>
      <c r="T617" t="str">
        <f>Receiving[[#This Row],[Player]]&amp;Receiving[[#This Row],[Season]]</f>
        <v>Rex Burkhead2022</v>
      </c>
    </row>
    <row r="618" spans="1:20">
      <c r="A618">
        <v>2022</v>
      </c>
      <c r="B618" t="s">
        <v>417</v>
      </c>
      <c r="C618" t="s">
        <v>45</v>
      </c>
      <c r="D618">
        <v>23</v>
      </c>
      <c r="E618" t="s">
        <v>91</v>
      </c>
      <c r="F618">
        <v>10</v>
      </c>
      <c r="G618">
        <v>7</v>
      </c>
      <c r="H618">
        <v>66</v>
      </c>
      <c r="I618">
        <v>37</v>
      </c>
      <c r="J618" s="9">
        <v>0.56100000000000005</v>
      </c>
      <c r="K618">
        <v>481</v>
      </c>
      <c r="L618">
        <v>13</v>
      </c>
      <c r="M618">
        <v>2</v>
      </c>
      <c r="N618">
        <v>21</v>
      </c>
      <c r="O618">
        <v>58</v>
      </c>
      <c r="P618">
        <v>7.3</v>
      </c>
      <c r="Q618">
        <v>3.7</v>
      </c>
      <c r="R618">
        <v>48.1</v>
      </c>
      <c r="S618">
        <v>0</v>
      </c>
      <c r="T618" t="str">
        <f>Receiving[[#This Row],[Player]]&amp;Receiving[[#This Row],[Season]]</f>
        <v>Nico Collins2022</v>
      </c>
    </row>
    <row r="619" spans="1:20">
      <c r="A619">
        <v>2022</v>
      </c>
      <c r="B619" t="s">
        <v>861</v>
      </c>
      <c r="C619" t="s">
        <v>43</v>
      </c>
      <c r="D619">
        <v>25</v>
      </c>
      <c r="E619" t="s">
        <v>91</v>
      </c>
      <c r="F619">
        <v>14</v>
      </c>
      <c r="G619">
        <v>13</v>
      </c>
      <c r="H619">
        <v>49</v>
      </c>
      <c r="I619">
        <v>37</v>
      </c>
      <c r="J619" s="9">
        <v>0.755</v>
      </c>
      <c r="K619">
        <v>407</v>
      </c>
      <c r="L619">
        <v>11</v>
      </c>
      <c r="M619">
        <v>3</v>
      </c>
      <c r="N619">
        <v>19</v>
      </c>
      <c r="O619">
        <v>31</v>
      </c>
      <c r="P619">
        <v>8.3000000000000007</v>
      </c>
      <c r="Q619">
        <v>2.6</v>
      </c>
      <c r="R619">
        <v>29.1</v>
      </c>
      <c r="S619">
        <v>1</v>
      </c>
      <c r="T619" t="str">
        <f>Receiving[[#This Row],[Player]]&amp;Receiving[[#This Row],[Season]]</f>
        <v>Devin Duvernay2022</v>
      </c>
    </row>
    <row r="620" spans="1:20">
      <c r="A620">
        <v>2022</v>
      </c>
      <c r="B620" t="s">
        <v>712</v>
      </c>
      <c r="C620" t="s">
        <v>71</v>
      </c>
      <c r="D620">
        <v>24</v>
      </c>
      <c r="E620" t="s">
        <v>91</v>
      </c>
      <c r="F620">
        <v>10</v>
      </c>
      <c r="G620">
        <v>5</v>
      </c>
      <c r="H620">
        <v>48</v>
      </c>
      <c r="I620">
        <v>37</v>
      </c>
      <c r="J620" s="9">
        <v>0.77100000000000002</v>
      </c>
      <c r="K620">
        <v>392</v>
      </c>
      <c r="L620">
        <v>10.6</v>
      </c>
      <c r="M620">
        <v>4</v>
      </c>
      <c r="N620">
        <v>24</v>
      </c>
      <c r="O620">
        <v>29</v>
      </c>
      <c r="P620">
        <v>8.1999999999999993</v>
      </c>
      <c r="Q620">
        <v>3.7</v>
      </c>
      <c r="R620">
        <v>39.200000000000003</v>
      </c>
      <c r="S620">
        <v>1</v>
      </c>
      <c r="T620" t="str">
        <f>Receiving[[#This Row],[Player]]&amp;Receiving[[#This Row],[Season]]</f>
        <v>Isaiah Hodgins2022</v>
      </c>
    </row>
    <row r="621" spans="1:20">
      <c r="A621">
        <v>2022</v>
      </c>
      <c r="B621" t="s">
        <v>266</v>
      </c>
      <c r="C621" t="s">
        <v>53</v>
      </c>
      <c r="D621">
        <v>22</v>
      </c>
      <c r="E621" t="s">
        <v>91</v>
      </c>
      <c r="F621">
        <v>16</v>
      </c>
      <c r="G621">
        <v>9</v>
      </c>
      <c r="H621">
        <v>65</v>
      </c>
      <c r="I621">
        <v>37</v>
      </c>
      <c r="J621" s="9">
        <v>0.56899999999999995</v>
      </c>
      <c r="K621">
        <v>446</v>
      </c>
      <c r="L621">
        <v>12.1</v>
      </c>
      <c r="M621">
        <v>1</v>
      </c>
      <c r="N621">
        <v>22</v>
      </c>
      <c r="O621">
        <v>42</v>
      </c>
      <c r="P621">
        <v>6.9</v>
      </c>
      <c r="Q621">
        <v>2.2999999999999998</v>
      </c>
      <c r="R621">
        <v>27.9</v>
      </c>
      <c r="S621">
        <v>1</v>
      </c>
      <c r="T621" t="str">
        <f>Receiving[[#This Row],[Player]]&amp;Receiving[[#This Row],[Season]]</f>
        <v>Elijah Moore2022</v>
      </c>
    </row>
    <row r="622" spans="1:20">
      <c r="A622">
        <v>2022</v>
      </c>
      <c r="B622" t="s">
        <v>713</v>
      </c>
      <c r="C622" t="s">
        <v>43</v>
      </c>
      <c r="D622">
        <v>22</v>
      </c>
      <c r="E622" t="s">
        <v>126</v>
      </c>
      <c r="F622">
        <v>16</v>
      </c>
      <c r="G622">
        <v>2</v>
      </c>
      <c r="H622">
        <v>60</v>
      </c>
      <c r="I622">
        <v>36</v>
      </c>
      <c r="J622" s="9">
        <v>0.6</v>
      </c>
      <c r="K622">
        <v>373</v>
      </c>
      <c r="L622">
        <v>10.4</v>
      </c>
      <c r="M622">
        <v>3</v>
      </c>
      <c r="N622">
        <v>18</v>
      </c>
      <c r="O622">
        <v>34</v>
      </c>
      <c r="P622">
        <v>6.2</v>
      </c>
      <c r="Q622">
        <v>2.2999999999999998</v>
      </c>
      <c r="R622">
        <v>23.3</v>
      </c>
      <c r="S622">
        <v>0</v>
      </c>
      <c r="T622" t="str">
        <f>Receiving[[#This Row],[Player]]&amp;Receiving[[#This Row],[Season]]</f>
        <v>Isaiah Likely2022</v>
      </c>
    </row>
    <row r="623" spans="1:20">
      <c r="A623">
        <v>2022</v>
      </c>
      <c r="B623" t="s">
        <v>714</v>
      </c>
      <c r="C623" t="s">
        <v>958</v>
      </c>
      <c r="D623">
        <v>27</v>
      </c>
      <c r="E623" t="s">
        <v>91</v>
      </c>
      <c r="F623">
        <v>10</v>
      </c>
      <c r="G623">
        <v>1</v>
      </c>
      <c r="H623">
        <v>50</v>
      </c>
      <c r="I623">
        <v>36</v>
      </c>
      <c r="J623" s="9">
        <v>0.72</v>
      </c>
      <c r="K623">
        <v>330</v>
      </c>
      <c r="L623">
        <v>9.1999999999999993</v>
      </c>
      <c r="M623">
        <v>2</v>
      </c>
      <c r="N623">
        <v>18</v>
      </c>
      <c r="O623">
        <v>27</v>
      </c>
      <c r="P623">
        <v>6.6</v>
      </c>
      <c r="Q623">
        <v>3.6</v>
      </c>
      <c r="R623">
        <v>33</v>
      </c>
      <c r="S623">
        <v>3</v>
      </c>
      <c r="T623" t="str">
        <f>Receiving[[#This Row],[Player]]&amp;Receiving[[#This Row],[Season]]</f>
        <v>Hunter Renfrow2022</v>
      </c>
    </row>
    <row r="624" spans="1:20">
      <c r="A624">
        <v>2022</v>
      </c>
      <c r="B624" t="s">
        <v>101</v>
      </c>
      <c r="C624" t="s">
        <v>959</v>
      </c>
      <c r="D624">
        <v>27</v>
      </c>
      <c r="E624" t="s">
        <v>91</v>
      </c>
      <c r="F624">
        <v>16</v>
      </c>
      <c r="G624">
        <v>2</v>
      </c>
      <c r="H624">
        <v>48</v>
      </c>
      <c r="I624">
        <v>35</v>
      </c>
      <c r="J624" s="9">
        <v>0.72899999999999998</v>
      </c>
      <c r="K624">
        <v>434</v>
      </c>
      <c r="L624">
        <v>12.4</v>
      </c>
      <c r="M624">
        <v>1</v>
      </c>
      <c r="N624">
        <v>22</v>
      </c>
      <c r="O624">
        <v>41</v>
      </c>
      <c r="P624">
        <v>9</v>
      </c>
      <c r="Q624">
        <v>2.2000000000000002</v>
      </c>
      <c r="R624">
        <v>27.1</v>
      </c>
      <c r="S624">
        <v>2</v>
      </c>
      <c r="T624" t="str">
        <f>Receiving[[#This Row],[Player]]&amp;Receiving[[#This Row],[Season]]</f>
        <v>Kendrick Bourne2022</v>
      </c>
    </row>
    <row r="625" spans="1:20">
      <c r="A625">
        <v>2022</v>
      </c>
      <c r="B625" t="s">
        <v>715</v>
      </c>
      <c r="C625" t="s">
        <v>33</v>
      </c>
      <c r="D625">
        <v>22</v>
      </c>
      <c r="E625" t="s">
        <v>91</v>
      </c>
      <c r="F625">
        <v>12</v>
      </c>
      <c r="G625">
        <v>10</v>
      </c>
      <c r="H625">
        <v>61</v>
      </c>
      <c r="I625">
        <v>35</v>
      </c>
      <c r="J625" s="9">
        <v>0.57399999999999995</v>
      </c>
      <c r="K625">
        <v>523</v>
      </c>
      <c r="L625">
        <v>14.9</v>
      </c>
      <c r="M625">
        <v>7</v>
      </c>
      <c r="N625">
        <v>26</v>
      </c>
      <c r="O625">
        <v>61</v>
      </c>
      <c r="P625">
        <v>8.6</v>
      </c>
      <c r="Q625">
        <v>2.9</v>
      </c>
      <c r="R625">
        <v>43.6</v>
      </c>
      <c r="S625">
        <v>0</v>
      </c>
      <c r="T625" t="str">
        <f>Receiving[[#This Row],[Player]]&amp;Receiving[[#This Row],[Season]]</f>
        <v>Jahan Dotson2022</v>
      </c>
    </row>
    <row r="626" spans="1:20">
      <c r="A626">
        <v>2022</v>
      </c>
      <c r="B626" t="s">
        <v>716</v>
      </c>
      <c r="C626" t="s">
        <v>956</v>
      </c>
      <c r="D626">
        <v>23</v>
      </c>
      <c r="E626" t="s">
        <v>109</v>
      </c>
      <c r="F626">
        <v>17</v>
      </c>
      <c r="G626">
        <v>12</v>
      </c>
      <c r="H626">
        <v>45</v>
      </c>
      <c r="I626">
        <v>35</v>
      </c>
      <c r="J626" s="9">
        <v>0.77800000000000002</v>
      </c>
      <c r="K626">
        <v>316</v>
      </c>
      <c r="L626">
        <v>9</v>
      </c>
      <c r="M626">
        <v>0</v>
      </c>
      <c r="N626">
        <v>16</v>
      </c>
      <c r="O626">
        <v>30</v>
      </c>
      <c r="P626">
        <v>7</v>
      </c>
      <c r="Q626">
        <v>2.1</v>
      </c>
      <c r="R626">
        <v>18.600000000000001</v>
      </c>
      <c r="S626">
        <v>5</v>
      </c>
      <c r="T626" t="str">
        <f>Receiving[[#This Row],[Player]]&amp;Receiving[[#This Row],[Season]]</f>
        <v>Travis Etienne2022</v>
      </c>
    </row>
    <row r="627" spans="1:20">
      <c r="A627">
        <v>2022</v>
      </c>
      <c r="B627" t="s">
        <v>177</v>
      </c>
      <c r="C627" t="s">
        <v>42</v>
      </c>
      <c r="D627">
        <v>27</v>
      </c>
      <c r="E627" t="s">
        <v>109</v>
      </c>
      <c r="F627">
        <v>17</v>
      </c>
      <c r="G627">
        <v>0</v>
      </c>
      <c r="H627">
        <v>44</v>
      </c>
      <c r="I627">
        <v>35</v>
      </c>
      <c r="J627" s="9">
        <v>0.79500000000000004</v>
      </c>
      <c r="K627">
        <v>210</v>
      </c>
      <c r="L627">
        <v>6</v>
      </c>
      <c r="M627">
        <v>1</v>
      </c>
      <c r="N627">
        <v>11</v>
      </c>
      <c r="O627">
        <v>24</v>
      </c>
      <c r="P627">
        <v>4.8</v>
      </c>
      <c r="Q627">
        <v>2.1</v>
      </c>
      <c r="R627">
        <v>12.4</v>
      </c>
      <c r="S627">
        <v>1</v>
      </c>
      <c r="T627" t="str">
        <f>Receiving[[#This Row],[Player]]&amp;Receiving[[#This Row],[Season]]</f>
        <v>Kareem Hunt2022</v>
      </c>
    </row>
    <row r="628" spans="1:20">
      <c r="A628">
        <v>2022</v>
      </c>
      <c r="B628" t="s">
        <v>441</v>
      </c>
      <c r="C628" t="s">
        <v>961</v>
      </c>
      <c r="D628">
        <v>25</v>
      </c>
      <c r="E628" t="s">
        <v>91</v>
      </c>
      <c r="F628">
        <v>16</v>
      </c>
      <c r="G628">
        <v>4</v>
      </c>
      <c r="H628">
        <v>56</v>
      </c>
      <c r="I628">
        <v>35</v>
      </c>
      <c r="J628" s="9">
        <v>0.625</v>
      </c>
      <c r="K628">
        <v>416</v>
      </c>
      <c r="L628">
        <v>11.9</v>
      </c>
      <c r="M628">
        <v>1</v>
      </c>
      <c r="N628">
        <v>23</v>
      </c>
      <c r="O628">
        <v>44</v>
      </c>
      <c r="P628">
        <v>7.4</v>
      </c>
      <c r="Q628">
        <v>2.2000000000000002</v>
      </c>
      <c r="R628">
        <v>26</v>
      </c>
      <c r="S628">
        <v>1</v>
      </c>
      <c r="T628" t="str">
        <f>Receiving[[#This Row],[Player]]&amp;Receiving[[#This Row],[Season]]</f>
        <v>Jauan Jennings2022</v>
      </c>
    </row>
    <row r="629" spans="1:20">
      <c r="A629">
        <v>2022</v>
      </c>
      <c r="B629" t="s">
        <v>334</v>
      </c>
      <c r="C629" t="s">
        <v>955</v>
      </c>
      <c r="D629">
        <v>32</v>
      </c>
      <c r="E629" t="s">
        <v>91</v>
      </c>
      <c r="F629">
        <v>13</v>
      </c>
      <c r="G629">
        <v>3</v>
      </c>
      <c r="H629">
        <v>50</v>
      </c>
      <c r="I629">
        <v>34</v>
      </c>
      <c r="J629" s="9">
        <v>0.68</v>
      </c>
      <c r="K629">
        <v>417</v>
      </c>
      <c r="L629">
        <v>12.3</v>
      </c>
      <c r="M629">
        <v>1</v>
      </c>
      <c r="N629">
        <v>19</v>
      </c>
      <c r="O629">
        <v>40</v>
      </c>
      <c r="P629">
        <v>8.3000000000000007</v>
      </c>
      <c r="Q629">
        <v>2.6</v>
      </c>
      <c r="R629">
        <v>32.1</v>
      </c>
      <c r="S629">
        <v>1</v>
      </c>
      <c r="T629" t="str">
        <f>Receiving[[#This Row],[Player]]&amp;Receiving[[#This Row],[Season]]</f>
        <v>Randall Cobb2022</v>
      </c>
    </row>
    <row r="630" spans="1:20">
      <c r="A630">
        <v>2022</v>
      </c>
      <c r="B630" t="s">
        <v>447</v>
      </c>
      <c r="C630" t="s">
        <v>38</v>
      </c>
      <c r="D630">
        <v>26</v>
      </c>
      <c r="E630" t="s">
        <v>126</v>
      </c>
      <c r="F630">
        <v>15</v>
      </c>
      <c r="G630">
        <v>15</v>
      </c>
      <c r="H630">
        <v>38</v>
      </c>
      <c r="I630">
        <v>34</v>
      </c>
      <c r="J630" s="9">
        <v>0.89500000000000002</v>
      </c>
      <c r="K630">
        <v>349</v>
      </c>
      <c r="L630">
        <v>10.3</v>
      </c>
      <c r="M630">
        <v>3</v>
      </c>
      <c r="N630">
        <v>20</v>
      </c>
      <c r="O630">
        <v>38</v>
      </c>
      <c r="P630">
        <v>9.1999999999999993</v>
      </c>
      <c r="Q630">
        <v>2.2999999999999998</v>
      </c>
      <c r="R630">
        <v>23.3</v>
      </c>
      <c r="S630">
        <v>0</v>
      </c>
      <c r="T630" t="str">
        <f>Receiving[[#This Row],[Player]]&amp;Receiving[[#This Row],[Season]]</f>
        <v>Will Dissly2022</v>
      </c>
    </row>
    <row r="631" spans="1:20">
      <c r="A631">
        <v>2022</v>
      </c>
      <c r="B631" t="s">
        <v>127</v>
      </c>
      <c r="C631" t="s">
        <v>55</v>
      </c>
      <c r="D631">
        <v>25</v>
      </c>
      <c r="E631" t="s">
        <v>109</v>
      </c>
      <c r="F631">
        <v>16</v>
      </c>
      <c r="G631">
        <v>16</v>
      </c>
      <c r="H631">
        <v>40</v>
      </c>
      <c r="I631">
        <v>34</v>
      </c>
      <c r="J631" s="9">
        <v>0.85</v>
      </c>
      <c r="K631">
        <v>316</v>
      </c>
      <c r="L631">
        <v>9.3000000000000007</v>
      </c>
      <c r="M631">
        <v>1</v>
      </c>
      <c r="N631">
        <v>10</v>
      </c>
      <c r="O631">
        <v>32</v>
      </c>
      <c r="P631">
        <v>7.9</v>
      </c>
      <c r="Q631">
        <v>2.1</v>
      </c>
      <c r="R631">
        <v>19.8</v>
      </c>
      <c r="S631">
        <v>2</v>
      </c>
      <c r="T631" t="str">
        <f>Receiving[[#This Row],[Player]]&amp;Receiving[[#This Row],[Season]]</f>
        <v>David Montgomery2022</v>
      </c>
    </row>
    <row r="632" spans="1:20">
      <c r="A632">
        <v>2022</v>
      </c>
      <c r="B632" t="s">
        <v>717</v>
      </c>
      <c r="C632" t="s">
        <v>27</v>
      </c>
      <c r="D632">
        <v>22</v>
      </c>
      <c r="E632" t="s">
        <v>91</v>
      </c>
      <c r="F632">
        <v>11</v>
      </c>
      <c r="G632">
        <v>6</v>
      </c>
      <c r="H632">
        <v>54</v>
      </c>
      <c r="I632">
        <v>33</v>
      </c>
      <c r="J632" s="9">
        <v>0.61099999999999999</v>
      </c>
      <c r="K632">
        <v>444</v>
      </c>
      <c r="L632">
        <v>13.5</v>
      </c>
      <c r="M632">
        <v>1</v>
      </c>
      <c r="N632">
        <v>19</v>
      </c>
      <c r="O632">
        <v>51</v>
      </c>
      <c r="P632">
        <v>8.1999999999999993</v>
      </c>
      <c r="Q632">
        <v>3</v>
      </c>
      <c r="R632">
        <v>40.4</v>
      </c>
      <c r="S632">
        <v>0</v>
      </c>
      <c r="T632" t="str">
        <f>Receiving[[#This Row],[Player]]&amp;Receiving[[#This Row],[Season]]</f>
        <v>Treylon Burks2022</v>
      </c>
    </row>
    <row r="633" spans="1:20">
      <c r="A633">
        <v>2022</v>
      </c>
      <c r="B633" t="s">
        <v>718</v>
      </c>
      <c r="C633" t="s">
        <v>40</v>
      </c>
      <c r="D633">
        <v>22</v>
      </c>
      <c r="E633" t="s">
        <v>126</v>
      </c>
      <c r="F633">
        <v>10</v>
      </c>
      <c r="G633">
        <v>6</v>
      </c>
      <c r="H633">
        <v>55</v>
      </c>
      <c r="I633">
        <v>33</v>
      </c>
      <c r="J633" s="9">
        <v>0.6</v>
      </c>
      <c r="K633">
        <v>411</v>
      </c>
      <c r="L633">
        <v>12.5</v>
      </c>
      <c r="M633">
        <v>2</v>
      </c>
      <c r="N633">
        <v>18</v>
      </c>
      <c r="O633">
        <v>39</v>
      </c>
      <c r="P633">
        <v>7.5</v>
      </c>
      <c r="Q633">
        <v>3.3</v>
      </c>
      <c r="R633">
        <v>41.1</v>
      </c>
      <c r="S633">
        <v>0</v>
      </c>
      <c r="T633" t="str">
        <f>Receiving[[#This Row],[Player]]&amp;Receiving[[#This Row],[Season]]</f>
        <v>Greg Dulcich2022</v>
      </c>
    </row>
    <row r="634" spans="1:20">
      <c r="A634">
        <v>2022</v>
      </c>
      <c r="B634" t="s">
        <v>108</v>
      </c>
      <c r="C634" t="s">
        <v>27</v>
      </c>
      <c r="D634">
        <v>28</v>
      </c>
      <c r="E634" t="s">
        <v>109</v>
      </c>
      <c r="F634">
        <v>16</v>
      </c>
      <c r="G634">
        <v>16</v>
      </c>
      <c r="H634">
        <v>41</v>
      </c>
      <c r="I634">
        <v>33</v>
      </c>
      <c r="J634" s="9">
        <v>0.80500000000000005</v>
      </c>
      <c r="K634">
        <v>398</v>
      </c>
      <c r="L634">
        <v>12.1</v>
      </c>
      <c r="M634">
        <v>0</v>
      </c>
      <c r="N634">
        <v>11</v>
      </c>
      <c r="O634">
        <v>69</v>
      </c>
      <c r="P634">
        <v>9.6999999999999993</v>
      </c>
      <c r="Q634">
        <v>2.1</v>
      </c>
      <c r="R634">
        <v>24.9</v>
      </c>
      <c r="S634">
        <v>6</v>
      </c>
      <c r="T634" t="str">
        <f>Receiving[[#This Row],[Player]]&amp;Receiving[[#This Row],[Season]]</f>
        <v>Derrick Henry2022</v>
      </c>
    </row>
    <row r="635" spans="1:20">
      <c r="A635">
        <v>2022</v>
      </c>
      <c r="B635" t="s">
        <v>425</v>
      </c>
      <c r="C635" t="s">
        <v>958</v>
      </c>
      <c r="D635">
        <v>25</v>
      </c>
      <c r="E635" t="s">
        <v>126</v>
      </c>
      <c r="F635">
        <v>15</v>
      </c>
      <c r="G635">
        <v>14</v>
      </c>
      <c r="H635">
        <v>54</v>
      </c>
      <c r="I635">
        <v>33</v>
      </c>
      <c r="J635" s="9">
        <v>0.61099999999999999</v>
      </c>
      <c r="K635">
        <v>420</v>
      </c>
      <c r="L635">
        <v>12.7</v>
      </c>
      <c r="M635">
        <v>2</v>
      </c>
      <c r="N635">
        <v>24</v>
      </c>
      <c r="O635">
        <v>33</v>
      </c>
      <c r="P635">
        <v>7.8</v>
      </c>
      <c r="Q635">
        <v>2.2000000000000002</v>
      </c>
      <c r="R635">
        <v>28</v>
      </c>
      <c r="S635">
        <v>1</v>
      </c>
      <c r="T635" t="str">
        <f>Receiving[[#This Row],[Player]]&amp;Receiving[[#This Row],[Season]]</f>
        <v>Foster Moreau2022</v>
      </c>
    </row>
    <row r="636" spans="1:20">
      <c r="A636">
        <v>2022</v>
      </c>
      <c r="B636" t="s">
        <v>407</v>
      </c>
      <c r="C636" t="s">
        <v>6</v>
      </c>
      <c r="D636">
        <v>29</v>
      </c>
      <c r="E636" t="s">
        <v>91</v>
      </c>
      <c r="F636">
        <v>10</v>
      </c>
      <c r="G636">
        <v>10</v>
      </c>
      <c r="H636">
        <v>52</v>
      </c>
      <c r="I636">
        <v>33</v>
      </c>
      <c r="J636" s="9">
        <v>0.63500000000000001</v>
      </c>
      <c r="K636">
        <v>339</v>
      </c>
      <c r="L636">
        <v>10.3</v>
      </c>
      <c r="M636">
        <v>3</v>
      </c>
      <c r="N636">
        <v>23</v>
      </c>
      <c r="O636">
        <v>29</v>
      </c>
      <c r="P636">
        <v>6.5</v>
      </c>
      <c r="Q636">
        <v>3.3</v>
      </c>
      <c r="R636">
        <v>33.9</v>
      </c>
      <c r="S636">
        <v>0</v>
      </c>
      <c r="T636" t="str">
        <f>Receiving[[#This Row],[Player]]&amp;Receiving[[#This Row],[Season]]</f>
        <v>Allen Robinson2022</v>
      </c>
    </row>
    <row r="637" spans="1:20">
      <c r="A637">
        <v>2022</v>
      </c>
      <c r="B637" t="s">
        <v>374</v>
      </c>
      <c r="C637" t="s">
        <v>37</v>
      </c>
      <c r="D637">
        <v>24</v>
      </c>
      <c r="E637" t="s">
        <v>91</v>
      </c>
      <c r="F637">
        <v>17</v>
      </c>
      <c r="G637">
        <v>8</v>
      </c>
      <c r="H637">
        <v>51</v>
      </c>
      <c r="I637">
        <v>33</v>
      </c>
      <c r="J637" s="9">
        <v>0.64700000000000002</v>
      </c>
      <c r="K637">
        <v>354</v>
      </c>
      <c r="L637">
        <v>10.7</v>
      </c>
      <c r="M637">
        <v>3</v>
      </c>
      <c r="N637">
        <v>13</v>
      </c>
      <c r="O637">
        <v>53</v>
      </c>
      <c r="P637">
        <v>6.9</v>
      </c>
      <c r="Q637">
        <v>1.9</v>
      </c>
      <c r="R637">
        <v>20.8</v>
      </c>
      <c r="S637">
        <v>1</v>
      </c>
      <c r="T637" t="str">
        <f>Receiving[[#This Row],[Player]]&amp;Receiving[[#This Row],[Season]]</f>
        <v>Quez Watkins2022</v>
      </c>
    </row>
    <row r="638" spans="1:20">
      <c r="A638">
        <v>2022</v>
      </c>
      <c r="B638" t="s">
        <v>414</v>
      </c>
      <c r="C638" t="s">
        <v>53</v>
      </c>
      <c r="D638">
        <v>27</v>
      </c>
      <c r="E638" t="s">
        <v>91</v>
      </c>
      <c r="F638">
        <v>13</v>
      </c>
      <c r="G638">
        <v>10</v>
      </c>
      <c r="H638">
        <v>64</v>
      </c>
      <c r="I638">
        <v>32</v>
      </c>
      <c r="J638" s="9">
        <v>0.5</v>
      </c>
      <c r="K638">
        <v>536</v>
      </c>
      <c r="L638">
        <v>16.8</v>
      </c>
      <c r="M638">
        <v>2</v>
      </c>
      <c r="N638">
        <v>28</v>
      </c>
      <c r="O638">
        <v>66</v>
      </c>
      <c r="P638">
        <v>8.4</v>
      </c>
      <c r="Q638">
        <v>2.5</v>
      </c>
      <c r="R638">
        <v>41.2</v>
      </c>
      <c r="S638">
        <v>0</v>
      </c>
      <c r="T638" t="str">
        <f>Receiving[[#This Row],[Player]]&amp;Receiving[[#This Row],[Season]]</f>
        <v>Corey Davis2022</v>
      </c>
    </row>
    <row r="639" spans="1:20">
      <c r="A639">
        <v>2022</v>
      </c>
      <c r="B639" t="s">
        <v>125</v>
      </c>
      <c r="C639" t="s">
        <v>47</v>
      </c>
      <c r="D639">
        <v>27</v>
      </c>
      <c r="E639" t="s">
        <v>126</v>
      </c>
      <c r="F639">
        <v>17</v>
      </c>
      <c r="G639">
        <v>1</v>
      </c>
      <c r="H639">
        <v>52</v>
      </c>
      <c r="I639">
        <v>32</v>
      </c>
      <c r="J639" s="9">
        <v>0.61499999999999999</v>
      </c>
      <c r="K639">
        <v>362</v>
      </c>
      <c r="L639">
        <v>11.3</v>
      </c>
      <c r="M639">
        <v>5</v>
      </c>
      <c r="N639">
        <v>19</v>
      </c>
      <c r="O639">
        <v>32</v>
      </c>
      <c r="P639">
        <v>7</v>
      </c>
      <c r="Q639">
        <v>1.9</v>
      </c>
      <c r="R639">
        <v>21.3</v>
      </c>
      <c r="S639">
        <v>0</v>
      </c>
      <c r="T639" t="str">
        <f>Receiving[[#This Row],[Player]]&amp;Receiving[[#This Row],[Season]]</f>
        <v>Mike Gesicki2022</v>
      </c>
    </row>
    <row r="640" spans="1:20">
      <c r="A640">
        <v>2022</v>
      </c>
      <c r="B640" t="s">
        <v>719</v>
      </c>
      <c r="C640" t="s">
        <v>27</v>
      </c>
      <c r="D640">
        <v>23</v>
      </c>
      <c r="E640" t="s">
        <v>126</v>
      </c>
      <c r="F640">
        <v>17</v>
      </c>
      <c r="G640">
        <v>8</v>
      </c>
      <c r="H640">
        <v>46</v>
      </c>
      <c r="I640">
        <v>32</v>
      </c>
      <c r="J640" s="9">
        <v>0.69599999999999995</v>
      </c>
      <c r="K640">
        <v>450</v>
      </c>
      <c r="L640">
        <v>14.1</v>
      </c>
      <c r="M640">
        <v>3</v>
      </c>
      <c r="N640">
        <v>22</v>
      </c>
      <c r="O640">
        <v>48</v>
      </c>
      <c r="P640">
        <v>9.8000000000000007</v>
      </c>
      <c r="Q640">
        <v>1.9</v>
      </c>
      <c r="R640">
        <v>26.5</v>
      </c>
      <c r="S640">
        <v>0</v>
      </c>
      <c r="T640" t="str">
        <f>Receiving[[#This Row],[Player]]&amp;Receiving[[#This Row],[Season]]</f>
        <v>Chigoziem Okonkwo2022</v>
      </c>
    </row>
    <row r="641" spans="1:20">
      <c r="A641">
        <v>2022</v>
      </c>
      <c r="B641" t="s">
        <v>282</v>
      </c>
      <c r="C641" t="s">
        <v>959</v>
      </c>
      <c r="D641">
        <v>29</v>
      </c>
      <c r="E641" t="s">
        <v>91</v>
      </c>
      <c r="F641">
        <v>16</v>
      </c>
      <c r="G641">
        <v>7</v>
      </c>
      <c r="H641">
        <v>53</v>
      </c>
      <c r="I641">
        <v>31</v>
      </c>
      <c r="J641" s="9">
        <v>0.58499999999999996</v>
      </c>
      <c r="K641">
        <v>362</v>
      </c>
      <c r="L641">
        <v>11.7</v>
      </c>
      <c r="M641">
        <v>2</v>
      </c>
      <c r="N641">
        <v>12</v>
      </c>
      <c r="O641">
        <v>44</v>
      </c>
      <c r="P641">
        <v>6.8</v>
      </c>
      <c r="Q641">
        <v>1.9</v>
      </c>
      <c r="R641">
        <v>22.6</v>
      </c>
      <c r="S641">
        <v>2</v>
      </c>
      <c r="T641" t="str">
        <f>Receiving[[#This Row],[Player]]&amp;Receiving[[#This Row],[Season]]</f>
        <v>Nelson Agholor2022</v>
      </c>
    </row>
    <row r="642" spans="1:20">
      <c r="A642">
        <v>2022</v>
      </c>
      <c r="B642" t="s">
        <v>446</v>
      </c>
      <c r="C642" t="s">
        <v>42</v>
      </c>
      <c r="D642">
        <v>24</v>
      </c>
      <c r="E642" t="s">
        <v>126</v>
      </c>
      <c r="F642">
        <v>17</v>
      </c>
      <c r="G642">
        <v>9</v>
      </c>
      <c r="H642">
        <v>42</v>
      </c>
      <c r="I642">
        <v>31</v>
      </c>
      <c r="J642" s="9">
        <v>0.73799999999999999</v>
      </c>
      <c r="K642">
        <v>239</v>
      </c>
      <c r="L642">
        <v>7.7</v>
      </c>
      <c r="M642">
        <v>1</v>
      </c>
      <c r="N642">
        <v>12</v>
      </c>
      <c r="O642">
        <v>30</v>
      </c>
      <c r="P642">
        <v>5.7</v>
      </c>
      <c r="Q642">
        <v>1.8</v>
      </c>
      <c r="R642">
        <v>14.1</v>
      </c>
      <c r="S642">
        <v>0</v>
      </c>
      <c r="T642" t="str">
        <f>Receiving[[#This Row],[Player]]&amp;Receiving[[#This Row],[Season]]</f>
        <v>Harrison Bryant2022</v>
      </c>
    </row>
    <row r="643" spans="1:20">
      <c r="A643">
        <v>2022</v>
      </c>
      <c r="B643" t="s">
        <v>477</v>
      </c>
      <c r="C643" t="s">
        <v>31</v>
      </c>
      <c r="D643">
        <v>24</v>
      </c>
      <c r="E643" t="s">
        <v>126</v>
      </c>
      <c r="F643">
        <v>13</v>
      </c>
      <c r="G643">
        <v>4</v>
      </c>
      <c r="H643">
        <v>40</v>
      </c>
      <c r="I643">
        <v>31</v>
      </c>
      <c r="J643" s="9">
        <v>0.77500000000000002</v>
      </c>
      <c r="K643">
        <v>302</v>
      </c>
      <c r="L643">
        <v>9.6999999999999993</v>
      </c>
      <c r="M643">
        <v>0</v>
      </c>
      <c r="N643">
        <v>17</v>
      </c>
      <c r="O643">
        <v>32</v>
      </c>
      <c r="P643">
        <v>7.6</v>
      </c>
      <c r="Q643">
        <v>2.4</v>
      </c>
      <c r="R643">
        <v>23.2</v>
      </c>
      <c r="S643">
        <v>1</v>
      </c>
      <c r="T643" t="str">
        <f>Receiving[[#This Row],[Player]]&amp;Receiving[[#This Row],[Season]]</f>
        <v>Kylen Granson2022</v>
      </c>
    </row>
    <row r="644" spans="1:20">
      <c r="A644">
        <v>2022</v>
      </c>
      <c r="B644" t="s">
        <v>316</v>
      </c>
      <c r="C644" t="s">
        <v>47</v>
      </c>
      <c r="D644">
        <v>30</v>
      </c>
      <c r="E644" t="s">
        <v>109</v>
      </c>
      <c r="F644">
        <v>16</v>
      </c>
      <c r="G644">
        <v>14</v>
      </c>
      <c r="H644">
        <v>42</v>
      </c>
      <c r="I644">
        <v>31</v>
      </c>
      <c r="J644" s="9">
        <v>0.73799999999999999</v>
      </c>
      <c r="K644">
        <v>202</v>
      </c>
      <c r="L644">
        <v>6.5</v>
      </c>
      <c r="M644">
        <v>2</v>
      </c>
      <c r="N644">
        <v>11</v>
      </c>
      <c r="O644">
        <v>25</v>
      </c>
      <c r="P644">
        <v>4.8</v>
      </c>
      <c r="Q644">
        <v>1.9</v>
      </c>
      <c r="R644">
        <v>12.6</v>
      </c>
      <c r="S644">
        <v>1</v>
      </c>
      <c r="T644" t="str">
        <f>Receiving[[#This Row],[Player]]&amp;Receiving[[#This Row],[Season]]</f>
        <v>Raheem Mostert2022</v>
      </c>
    </row>
    <row r="645" spans="1:20">
      <c r="A645">
        <v>2022</v>
      </c>
      <c r="B645" t="s">
        <v>405</v>
      </c>
      <c r="C645" t="s">
        <v>959</v>
      </c>
      <c r="D645">
        <v>29</v>
      </c>
      <c r="E645" t="s">
        <v>91</v>
      </c>
      <c r="F645">
        <v>13</v>
      </c>
      <c r="G645">
        <v>11</v>
      </c>
      <c r="H645">
        <v>47</v>
      </c>
      <c r="I645">
        <v>31</v>
      </c>
      <c r="J645" s="9">
        <v>0.66</v>
      </c>
      <c r="K645">
        <v>539</v>
      </c>
      <c r="L645">
        <v>17.399999999999999</v>
      </c>
      <c r="M645">
        <v>3</v>
      </c>
      <c r="N645">
        <v>25</v>
      </c>
      <c r="O645">
        <v>43</v>
      </c>
      <c r="P645">
        <v>11.5</v>
      </c>
      <c r="Q645">
        <v>2.4</v>
      </c>
      <c r="R645">
        <v>41.5</v>
      </c>
      <c r="S645">
        <v>0</v>
      </c>
      <c r="T645" t="str">
        <f>Receiving[[#This Row],[Player]]&amp;Receiving[[#This Row],[Season]]</f>
        <v>DeVante Parker2022</v>
      </c>
    </row>
    <row r="646" spans="1:20">
      <c r="A646">
        <v>2022</v>
      </c>
      <c r="B646" t="s">
        <v>720</v>
      </c>
      <c r="C646" t="s">
        <v>51</v>
      </c>
      <c r="D646">
        <v>22</v>
      </c>
      <c r="E646" t="s">
        <v>126</v>
      </c>
      <c r="F646">
        <v>12</v>
      </c>
      <c r="G646">
        <v>11</v>
      </c>
      <c r="H646">
        <v>35</v>
      </c>
      <c r="I646">
        <v>30</v>
      </c>
      <c r="J646" s="9">
        <v>0.85699999999999998</v>
      </c>
      <c r="K646">
        <v>268</v>
      </c>
      <c r="L646">
        <v>8.9</v>
      </c>
      <c r="M646">
        <v>2</v>
      </c>
      <c r="N646">
        <v>14</v>
      </c>
      <c r="O646">
        <v>24</v>
      </c>
      <c r="P646">
        <v>7.7</v>
      </c>
      <c r="Q646">
        <v>2.5</v>
      </c>
      <c r="R646">
        <v>22.3</v>
      </c>
      <c r="S646">
        <v>1</v>
      </c>
      <c r="T646" t="str">
        <f>Receiving[[#This Row],[Player]]&amp;Receiving[[#This Row],[Season]]</f>
        <v>Daniel Bellinger2022</v>
      </c>
    </row>
    <row r="647" spans="1:20">
      <c r="A647">
        <v>2022</v>
      </c>
      <c r="B647" t="s">
        <v>494</v>
      </c>
      <c r="C647" t="s">
        <v>35</v>
      </c>
      <c r="D647">
        <v>26</v>
      </c>
      <c r="E647" t="s">
        <v>91</v>
      </c>
      <c r="F647">
        <v>11</v>
      </c>
      <c r="G647">
        <v>10</v>
      </c>
      <c r="H647">
        <v>52</v>
      </c>
      <c r="I647">
        <v>30</v>
      </c>
      <c r="J647" s="9">
        <v>0.57699999999999996</v>
      </c>
      <c r="K647">
        <v>502</v>
      </c>
      <c r="L647">
        <v>16.7</v>
      </c>
      <c r="M647">
        <v>3</v>
      </c>
      <c r="N647">
        <v>24</v>
      </c>
      <c r="O647">
        <v>51</v>
      </c>
      <c r="P647">
        <v>9.6999999999999993</v>
      </c>
      <c r="Q647">
        <v>2.7</v>
      </c>
      <c r="R647">
        <v>45.6</v>
      </c>
      <c r="S647">
        <v>0</v>
      </c>
      <c r="T647" t="str">
        <f>Receiving[[#This Row],[Player]]&amp;Receiving[[#This Row],[Season]]</f>
        <v>DJ Chark2022</v>
      </c>
    </row>
    <row r="648" spans="1:20">
      <c r="A648">
        <v>2022</v>
      </c>
      <c r="B648" t="s">
        <v>188</v>
      </c>
      <c r="C648" t="s">
        <v>71</v>
      </c>
      <c r="D648">
        <v>26</v>
      </c>
      <c r="E648" t="s">
        <v>109</v>
      </c>
      <c r="F648">
        <v>16</v>
      </c>
      <c r="G648">
        <v>5</v>
      </c>
      <c r="H648">
        <v>37</v>
      </c>
      <c r="I648">
        <v>30</v>
      </c>
      <c r="J648" s="9">
        <v>0.81100000000000005</v>
      </c>
      <c r="K648">
        <v>241</v>
      </c>
      <c r="L648">
        <v>8</v>
      </c>
      <c r="M648">
        <v>1</v>
      </c>
      <c r="N648">
        <v>11</v>
      </c>
      <c r="O648">
        <v>22</v>
      </c>
      <c r="P648">
        <v>6.5</v>
      </c>
      <c r="Q648">
        <v>1.9</v>
      </c>
      <c r="R648">
        <v>15.1</v>
      </c>
      <c r="S648">
        <v>2</v>
      </c>
      <c r="T648" t="str">
        <f>Receiving[[#This Row],[Player]]&amp;Receiving[[#This Row],[Season]]</f>
        <v>Nyheim Hines2022</v>
      </c>
    </row>
    <row r="649" spans="1:20">
      <c r="A649">
        <v>2022</v>
      </c>
      <c r="B649" t="s">
        <v>234</v>
      </c>
      <c r="C649" t="s">
        <v>31</v>
      </c>
      <c r="D649">
        <v>23</v>
      </c>
      <c r="E649" t="s">
        <v>109</v>
      </c>
      <c r="F649">
        <v>16</v>
      </c>
      <c r="G649">
        <v>2</v>
      </c>
      <c r="H649">
        <v>34</v>
      </c>
      <c r="I649">
        <v>30</v>
      </c>
      <c r="J649" s="9">
        <v>0.88200000000000001</v>
      </c>
      <c r="K649">
        <v>209</v>
      </c>
      <c r="L649">
        <v>7</v>
      </c>
      <c r="M649">
        <v>1</v>
      </c>
      <c r="N649">
        <v>10</v>
      </c>
      <c r="O649">
        <v>27</v>
      </c>
      <c r="P649">
        <v>6.1</v>
      </c>
      <c r="Q649">
        <v>1.9</v>
      </c>
      <c r="R649">
        <v>13.1</v>
      </c>
      <c r="S649">
        <v>1</v>
      </c>
      <c r="T649" t="str">
        <f>Receiving[[#This Row],[Player]]&amp;Receiving[[#This Row],[Season]]</f>
        <v>Deon Jackson2022</v>
      </c>
    </row>
    <row r="650" spans="1:20">
      <c r="A650">
        <v>2022</v>
      </c>
      <c r="B650" t="s">
        <v>721</v>
      </c>
      <c r="C650" t="s">
        <v>45</v>
      </c>
      <c r="D650">
        <v>22</v>
      </c>
      <c r="E650" t="s">
        <v>109</v>
      </c>
      <c r="F650">
        <v>13</v>
      </c>
      <c r="G650">
        <v>13</v>
      </c>
      <c r="H650">
        <v>39</v>
      </c>
      <c r="I650">
        <v>30</v>
      </c>
      <c r="J650" s="9">
        <v>0.76900000000000002</v>
      </c>
      <c r="K650">
        <v>165</v>
      </c>
      <c r="L650">
        <v>5.5</v>
      </c>
      <c r="M650">
        <v>1</v>
      </c>
      <c r="N650">
        <v>7</v>
      </c>
      <c r="O650">
        <v>16</v>
      </c>
      <c r="P650">
        <v>4.2</v>
      </c>
      <c r="Q650">
        <v>2.2999999999999998</v>
      </c>
      <c r="R650">
        <v>12.7</v>
      </c>
      <c r="S650">
        <v>4</v>
      </c>
      <c r="T650" t="str">
        <f>Receiving[[#This Row],[Player]]&amp;Receiving[[#This Row],[Season]]</f>
        <v>Dameon Pierce2022</v>
      </c>
    </row>
    <row r="651" spans="1:20">
      <c r="A651">
        <v>2022</v>
      </c>
      <c r="B651" t="s">
        <v>487</v>
      </c>
      <c r="C651" t="s">
        <v>47</v>
      </c>
      <c r="D651">
        <v>26</v>
      </c>
      <c r="E651" t="s">
        <v>91</v>
      </c>
      <c r="F651">
        <v>17</v>
      </c>
      <c r="G651">
        <v>4</v>
      </c>
      <c r="H651">
        <v>51</v>
      </c>
      <c r="I651">
        <v>30</v>
      </c>
      <c r="J651" s="9">
        <v>0.58799999999999997</v>
      </c>
      <c r="K651">
        <v>417</v>
      </c>
      <c r="L651">
        <v>13.9</v>
      </c>
      <c r="M651">
        <v>2</v>
      </c>
      <c r="N651">
        <v>18</v>
      </c>
      <c r="O651">
        <v>75</v>
      </c>
      <c r="P651">
        <v>8.1999999999999993</v>
      </c>
      <c r="Q651">
        <v>1.8</v>
      </c>
      <c r="R651">
        <v>24.5</v>
      </c>
      <c r="S651">
        <v>0</v>
      </c>
      <c r="T651" t="str">
        <f>Receiving[[#This Row],[Player]]&amp;Receiving[[#This Row],[Season]]</f>
        <v>Trent Sherfield2022</v>
      </c>
    </row>
    <row r="652" spans="1:20">
      <c r="A652">
        <v>2022</v>
      </c>
      <c r="B652" t="s">
        <v>722</v>
      </c>
      <c r="C652" t="s">
        <v>23</v>
      </c>
      <c r="D652">
        <v>23</v>
      </c>
      <c r="E652" t="s">
        <v>126</v>
      </c>
      <c r="F652">
        <v>16</v>
      </c>
      <c r="G652">
        <v>13</v>
      </c>
      <c r="H652">
        <v>39</v>
      </c>
      <c r="I652">
        <v>29</v>
      </c>
      <c r="J652" s="9">
        <v>0.74399999999999999</v>
      </c>
      <c r="K652">
        <v>265</v>
      </c>
      <c r="L652">
        <v>9.1</v>
      </c>
      <c r="M652">
        <v>1</v>
      </c>
      <c r="N652">
        <v>12</v>
      </c>
      <c r="O652">
        <v>29</v>
      </c>
      <c r="P652">
        <v>6.8</v>
      </c>
      <c r="Q652">
        <v>1.8</v>
      </c>
      <c r="R652">
        <v>16.600000000000001</v>
      </c>
      <c r="S652">
        <v>1</v>
      </c>
      <c r="T652" t="str">
        <f>Receiving[[#This Row],[Player]]&amp;Receiving[[#This Row],[Season]]</f>
        <v>Trey McBride2022</v>
      </c>
    </row>
    <row r="653" spans="1:20">
      <c r="A653">
        <v>2022</v>
      </c>
      <c r="B653" t="s">
        <v>143</v>
      </c>
      <c r="C653" t="s">
        <v>955</v>
      </c>
      <c r="D653">
        <v>24</v>
      </c>
      <c r="E653" t="s">
        <v>109</v>
      </c>
      <c r="F653">
        <v>17</v>
      </c>
      <c r="G653">
        <v>3</v>
      </c>
      <c r="H653">
        <v>43</v>
      </c>
      <c r="I653">
        <v>28</v>
      </c>
      <c r="J653" s="9">
        <v>0.65100000000000002</v>
      </c>
      <c r="K653">
        <v>206</v>
      </c>
      <c r="L653">
        <v>7.4</v>
      </c>
      <c r="M653">
        <v>0</v>
      </c>
      <c r="N653">
        <v>9</v>
      </c>
      <c r="O653">
        <v>17</v>
      </c>
      <c r="P653">
        <v>4.8</v>
      </c>
      <c r="Q653">
        <v>1.6</v>
      </c>
      <c r="R653">
        <v>12.1</v>
      </c>
      <c r="S653">
        <v>1</v>
      </c>
      <c r="T653" t="str">
        <f>Receiving[[#This Row],[Player]]&amp;Receiving[[#This Row],[Season]]</f>
        <v>AJ Dillon2022</v>
      </c>
    </row>
    <row r="654" spans="1:20">
      <c r="A654">
        <v>2022</v>
      </c>
      <c r="B654" t="s">
        <v>496</v>
      </c>
      <c r="C654" t="s">
        <v>957</v>
      </c>
      <c r="D654">
        <v>23</v>
      </c>
      <c r="E654" t="s">
        <v>126</v>
      </c>
      <c r="F654">
        <v>17</v>
      </c>
      <c r="G654">
        <v>8</v>
      </c>
      <c r="H654">
        <v>34</v>
      </c>
      <c r="I654">
        <v>28</v>
      </c>
      <c r="J654" s="9">
        <v>0.82399999999999995</v>
      </c>
      <c r="K654">
        <v>299</v>
      </c>
      <c r="L654">
        <v>10.7</v>
      </c>
      <c r="M654">
        <v>1</v>
      </c>
      <c r="N654">
        <v>14</v>
      </c>
      <c r="O654">
        <v>27</v>
      </c>
      <c r="P654">
        <v>8.8000000000000007</v>
      </c>
      <c r="Q654">
        <v>1.6</v>
      </c>
      <c r="R654">
        <v>17.600000000000001</v>
      </c>
      <c r="S654">
        <v>0</v>
      </c>
      <c r="T654" t="str">
        <f>Receiving[[#This Row],[Player]]&amp;Receiving[[#This Row],[Season]]</f>
        <v>Noah Gray2022</v>
      </c>
    </row>
    <row r="655" spans="1:20">
      <c r="A655">
        <v>2022</v>
      </c>
      <c r="B655" t="s">
        <v>457</v>
      </c>
      <c r="C655" t="s">
        <v>49</v>
      </c>
      <c r="D655">
        <v>22</v>
      </c>
      <c r="E655" t="s">
        <v>91</v>
      </c>
      <c r="F655">
        <v>14</v>
      </c>
      <c r="G655">
        <v>9</v>
      </c>
      <c r="H655">
        <v>47</v>
      </c>
      <c r="I655">
        <v>28</v>
      </c>
      <c r="J655" s="9">
        <v>0.59599999999999997</v>
      </c>
      <c r="K655">
        <v>490</v>
      </c>
      <c r="L655">
        <v>17.5</v>
      </c>
      <c r="M655">
        <v>1</v>
      </c>
      <c r="N655">
        <v>24</v>
      </c>
      <c r="O655">
        <v>43</v>
      </c>
      <c r="P655">
        <v>10.4</v>
      </c>
      <c r="Q655">
        <v>2</v>
      </c>
      <c r="R655">
        <v>35</v>
      </c>
      <c r="S655">
        <v>2</v>
      </c>
      <c r="T655" t="str">
        <f>Receiving[[#This Row],[Player]]&amp;Receiving[[#This Row],[Season]]</f>
        <v>Terrace Marshall Jr.2022</v>
      </c>
    </row>
    <row r="656" spans="1:20">
      <c r="A656">
        <v>2022</v>
      </c>
      <c r="B656" t="s">
        <v>723</v>
      </c>
      <c r="C656" t="s">
        <v>19</v>
      </c>
      <c r="D656">
        <v>22</v>
      </c>
      <c r="E656" t="s">
        <v>126</v>
      </c>
      <c r="F656">
        <v>10</v>
      </c>
      <c r="G656">
        <v>10</v>
      </c>
      <c r="H656">
        <v>59</v>
      </c>
      <c r="I656">
        <v>28</v>
      </c>
      <c r="J656" s="9">
        <v>0.47499999999999998</v>
      </c>
      <c r="K656">
        <v>356</v>
      </c>
      <c r="L656">
        <v>12.7</v>
      </c>
      <c r="M656">
        <v>2</v>
      </c>
      <c r="N656">
        <v>20</v>
      </c>
      <c r="O656">
        <v>33</v>
      </c>
      <c r="P656">
        <v>6</v>
      </c>
      <c r="Q656">
        <v>2.8</v>
      </c>
      <c r="R656">
        <v>35.6</v>
      </c>
      <c r="S656">
        <v>0</v>
      </c>
      <c r="T656" t="str">
        <f>Receiving[[#This Row],[Player]]&amp;Receiving[[#This Row],[Season]]</f>
        <v>Kyle Pitts2022</v>
      </c>
    </row>
    <row r="657" spans="1:20">
      <c r="A657">
        <v>2022</v>
      </c>
      <c r="B657" t="s">
        <v>724</v>
      </c>
      <c r="C657" t="s">
        <v>960</v>
      </c>
      <c r="D657">
        <v>24</v>
      </c>
      <c r="E657" t="s">
        <v>91</v>
      </c>
      <c r="F657">
        <v>12</v>
      </c>
      <c r="G657">
        <v>6</v>
      </c>
      <c r="H657">
        <v>34</v>
      </c>
      <c r="I657">
        <v>28</v>
      </c>
      <c r="J657" s="9">
        <v>0.82399999999999995</v>
      </c>
      <c r="K657">
        <v>488</v>
      </c>
      <c r="L657">
        <v>17.399999999999999</v>
      </c>
      <c r="M657">
        <v>2</v>
      </c>
      <c r="N657">
        <v>18</v>
      </c>
      <c r="O657">
        <v>68</v>
      </c>
      <c r="P657">
        <v>14.4</v>
      </c>
      <c r="Q657">
        <v>2.2999999999999998</v>
      </c>
      <c r="R657">
        <v>40.700000000000003</v>
      </c>
      <c r="S657">
        <v>1</v>
      </c>
      <c r="T657" t="str">
        <f>Receiving[[#This Row],[Player]]&amp;Receiving[[#This Row],[Season]]</f>
        <v>Rashid Shaheed2022</v>
      </c>
    </row>
    <row r="658" spans="1:20">
      <c r="A658">
        <v>2022</v>
      </c>
      <c r="B658" t="s">
        <v>725</v>
      </c>
      <c r="C658" t="s">
        <v>31</v>
      </c>
      <c r="D658">
        <v>23</v>
      </c>
      <c r="E658" t="s">
        <v>109</v>
      </c>
      <c r="F658">
        <v>11</v>
      </c>
      <c r="G658">
        <v>11</v>
      </c>
      <c r="H658">
        <v>40</v>
      </c>
      <c r="I658">
        <v>28</v>
      </c>
      <c r="J658" s="9">
        <v>0.7</v>
      </c>
      <c r="K658">
        <v>143</v>
      </c>
      <c r="L658">
        <v>5.0999999999999996</v>
      </c>
      <c r="M658">
        <v>0</v>
      </c>
      <c r="N658">
        <v>4</v>
      </c>
      <c r="O658">
        <v>19</v>
      </c>
      <c r="P658">
        <v>3.6</v>
      </c>
      <c r="Q658">
        <v>2.5</v>
      </c>
      <c r="R658">
        <v>13</v>
      </c>
      <c r="S658">
        <v>3</v>
      </c>
      <c r="T658" t="str">
        <f>Receiving[[#This Row],[Player]]&amp;Receiving[[#This Row],[Season]]</f>
        <v>Jonathan Taylor2022</v>
      </c>
    </row>
    <row r="659" spans="1:20">
      <c r="A659">
        <v>2022</v>
      </c>
      <c r="B659" t="s">
        <v>392</v>
      </c>
      <c r="C659" t="s">
        <v>958</v>
      </c>
      <c r="D659">
        <v>30</v>
      </c>
      <c r="E659" t="s">
        <v>126</v>
      </c>
      <c r="F659">
        <v>9</v>
      </c>
      <c r="G659">
        <v>6</v>
      </c>
      <c r="H659">
        <v>43</v>
      </c>
      <c r="I659">
        <v>28</v>
      </c>
      <c r="J659" s="9">
        <v>0.65100000000000002</v>
      </c>
      <c r="K659">
        <v>388</v>
      </c>
      <c r="L659">
        <v>13.9</v>
      </c>
      <c r="M659">
        <v>3</v>
      </c>
      <c r="N659">
        <v>18</v>
      </c>
      <c r="O659">
        <v>34</v>
      </c>
      <c r="P659">
        <v>9</v>
      </c>
      <c r="Q659">
        <v>3.1</v>
      </c>
      <c r="R659">
        <v>43.1</v>
      </c>
      <c r="S659">
        <v>0</v>
      </c>
      <c r="T659" t="str">
        <f>Receiving[[#This Row],[Player]]&amp;Receiving[[#This Row],[Season]]</f>
        <v>Darren Waller2022</v>
      </c>
    </row>
    <row r="660" spans="1:20">
      <c r="A660">
        <v>2022</v>
      </c>
      <c r="B660" t="s">
        <v>726</v>
      </c>
      <c r="C660" t="s">
        <v>25</v>
      </c>
      <c r="D660">
        <v>24</v>
      </c>
      <c r="E660" t="s">
        <v>109</v>
      </c>
      <c r="F660">
        <v>16</v>
      </c>
      <c r="G660">
        <v>0</v>
      </c>
      <c r="H660">
        <v>33</v>
      </c>
      <c r="I660">
        <v>28</v>
      </c>
      <c r="J660" s="9">
        <v>0.84799999999999998</v>
      </c>
      <c r="K660">
        <v>214</v>
      </c>
      <c r="L660">
        <v>7.6</v>
      </c>
      <c r="M660">
        <v>0</v>
      </c>
      <c r="N660">
        <v>14</v>
      </c>
      <c r="O660">
        <v>26</v>
      </c>
      <c r="P660">
        <v>6.5</v>
      </c>
      <c r="Q660">
        <v>1.8</v>
      </c>
      <c r="R660">
        <v>13.4</v>
      </c>
      <c r="S660">
        <v>1</v>
      </c>
      <c r="T660" t="str">
        <f>Receiving[[#This Row],[Player]]&amp;Receiving[[#This Row],[Season]]</f>
        <v>Jaylen Warren2022</v>
      </c>
    </row>
    <row r="661" spans="1:20">
      <c r="A661">
        <v>2022</v>
      </c>
      <c r="B661" t="s">
        <v>854</v>
      </c>
      <c r="C661" t="s">
        <v>42</v>
      </c>
      <c r="D661">
        <v>27</v>
      </c>
      <c r="E661" t="s">
        <v>109</v>
      </c>
      <c r="F661">
        <v>17</v>
      </c>
      <c r="G661">
        <v>17</v>
      </c>
      <c r="H661">
        <v>37</v>
      </c>
      <c r="I661">
        <v>27</v>
      </c>
      <c r="J661" s="9">
        <v>0.73</v>
      </c>
      <c r="K661">
        <v>239</v>
      </c>
      <c r="L661">
        <v>8.9</v>
      </c>
      <c r="M661">
        <v>1</v>
      </c>
      <c r="N661">
        <v>12</v>
      </c>
      <c r="O661">
        <v>26</v>
      </c>
      <c r="P661">
        <v>6.5</v>
      </c>
      <c r="Q661">
        <v>1.6</v>
      </c>
      <c r="R661">
        <v>14.1</v>
      </c>
      <c r="S661">
        <v>1</v>
      </c>
      <c r="T661" t="str">
        <f>Receiving[[#This Row],[Player]]&amp;Receiving[[#This Row],[Season]]</f>
        <v>Nick Chubb2022</v>
      </c>
    </row>
    <row r="662" spans="1:20">
      <c r="A662">
        <v>2022</v>
      </c>
      <c r="B662" t="s">
        <v>306</v>
      </c>
      <c r="C662" t="s">
        <v>38</v>
      </c>
      <c r="D662">
        <v>32</v>
      </c>
      <c r="E662" t="s">
        <v>91</v>
      </c>
      <c r="F662">
        <v>13</v>
      </c>
      <c r="G662">
        <v>2</v>
      </c>
      <c r="H662">
        <v>42</v>
      </c>
      <c r="I662">
        <v>27</v>
      </c>
      <c r="J662" s="9">
        <v>0.64300000000000002</v>
      </c>
      <c r="K662">
        <v>387</v>
      </c>
      <c r="L662">
        <v>14.3</v>
      </c>
      <c r="M662">
        <v>4</v>
      </c>
      <c r="N662">
        <v>18</v>
      </c>
      <c r="O662">
        <v>38</v>
      </c>
      <c r="P662">
        <v>9.1999999999999993</v>
      </c>
      <c r="Q662">
        <v>2.1</v>
      </c>
      <c r="R662">
        <v>29.8</v>
      </c>
      <c r="S662">
        <v>0</v>
      </c>
      <c r="T662" t="str">
        <f>Receiving[[#This Row],[Player]]&amp;Receiving[[#This Row],[Season]]</f>
        <v>Marquise Goodwin2022</v>
      </c>
    </row>
    <row r="663" spans="1:20">
      <c r="A663">
        <v>2022</v>
      </c>
      <c r="B663" t="s">
        <v>197</v>
      </c>
      <c r="C663" t="s">
        <v>33</v>
      </c>
      <c r="D663">
        <v>29</v>
      </c>
      <c r="E663" t="s">
        <v>109</v>
      </c>
      <c r="F663">
        <v>8</v>
      </c>
      <c r="G663">
        <v>0</v>
      </c>
      <c r="H663">
        <v>40</v>
      </c>
      <c r="I663">
        <v>27</v>
      </c>
      <c r="J663" s="9">
        <v>0.67500000000000004</v>
      </c>
      <c r="K663">
        <v>173</v>
      </c>
      <c r="L663">
        <v>6.4</v>
      </c>
      <c r="M663">
        <v>0</v>
      </c>
      <c r="N663">
        <v>7</v>
      </c>
      <c r="O663">
        <v>14</v>
      </c>
      <c r="P663">
        <v>4.3</v>
      </c>
      <c r="Q663">
        <v>3.4</v>
      </c>
      <c r="R663">
        <v>21.6</v>
      </c>
      <c r="S663">
        <v>0</v>
      </c>
      <c r="T663" t="str">
        <f>Receiving[[#This Row],[Player]]&amp;Receiving[[#This Row],[Season]]</f>
        <v>J.D. McKissic2022</v>
      </c>
    </row>
    <row r="664" spans="1:20">
      <c r="A664">
        <v>2022</v>
      </c>
      <c r="B664" t="s">
        <v>163</v>
      </c>
      <c r="C664" t="s">
        <v>71</v>
      </c>
      <c r="D664">
        <v>32</v>
      </c>
      <c r="E664" t="s">
        <v>109</v>
      </c>
      <c r="F664">
        <v>13</v>
      </c>
      <c r="G664">
        <v>7</v>
      </c>
      <c r="H664">
        <v>35</v>
      </c>
      <c r="I664">
        <v>27</v>
      </c>
      <c r="J664" s="9">
        <v>0.77100000000000002</v>
      </c>
      <c r="K664">
        <v>132</v>
      </c>
      <c r="L664">
        <v>4.9000000000000004</v>
      </c>
      <c r="M664">
        <v>0</v>
      </c>
      <c r="N664">
        <v>4</v>
      </c>
      <c r="O664">
        <v>15</v>
      </c>
      <c r="P664">
        <v>3.8</v>
      </c>
      <c r="Q664">
        <v>2.1</v>
      </c>
      <c r="R664">
        <v>10.199999999999999</v>
      </c>
      <c r="S664">
        <v>1</v>
      </c>
      <c r="T664" t="str">
        <f>Receiving[[#This Row],[Player]]&amp;Receiving[[#This Row],[Season]]</f>
        <v>Latavius Murray2022</v>
      </c>
    </row>
    <row r="665" spans="1:20">
      <c r="A665">
        <v>2022</v>
      </c>
      <c r="B665" t="s">
        <v>238</v>
      </c>
      <c r="C665" t="s">
        <v>49</v>
      </c>
      <c r="D665">
        <v>24</v>
      </c>
      <c r="E665" t="s">
        <v>91</v>
      </c>
      <c r="F665">
        <v>13</v>
      </c>
      <c r="G665">
        <v>4</v>
      </c>
      <c r="H665">
        <v>32</v>
      </c>
      <c r="I665">
        <v>27</v>
      </c>
      <c r="J665" s="9">
        <v>0.84399999999999997</v>
      </c>
      <c r="K665">
        <v>272</v>
      </c>
      <c r="L665">
        <v>10.1</v>
      </c>
      <c r="M665">
        <v>1</v>
      </c>
      <c r="N665">
        <v>10</v>
      </c>
      <c r="O665">
        <v>67</v>
      </c>
      <c r="P665">
        <v>8.5</v>
      </c>
      <c r="Q665">
        <v>2.1</v>
      </c>
      <c r="R665">
        <v>20.9</v>
      </c>
      <c r="S665">
        <v>0</v>
      </c>
      <c r="T665" t="str">
        <f>Receiving[[#This Row],[Player]]&amp;Receiving[[#This Row],[Season]]</f>
        <v>Laviska Shenault Jr.2022</v>
      </c>
    </row>
    <row r="666" spans="1:20">
      <c r="A666">
        <v>2022</v>
      </c>
      <c r="B666" t="s">
        <v>245</v>
      </c>
      <c r="C666" t="s">
        <v>959</v>
      </c>
      <c r="D666">
        <v>27</v>
      </c>
      <c r="E666" t="s">
        <v>126</v>
      </c>
      <c r="F666">
        <v>14</v>
      </c>
      <c r="G666">
        <v>8</v>
      </c>
      <c r="H666">
        <v>38</v>
      </c>
      <c r="I666">
        <v>27</v>
      </c>
      <c r="J666" s="9">
        <v>0.71099999999999997</v>
      </c>
      <c r="K666">
        <v>245</v>
      </c>
      <c r="L666">
        <v>9.1</v>
      </c>
      <c r="M666">
        <v>0</v>
      </c>
      <c r="N666">
        <v>9</v>
      </c>
      <c r="O666">
        <v>53</v>
      </c>
      <c r="P666">
        <v>6.4</v>
      </c>
      <c r="Q666">
        <v>1.9</v>
      </c>
      <c r="R666">
        <v>17.5</v>
      </c>
      <c r="S666">
        <v>1</v>
      </c>
      <c r="T666" t="str">
        <f>Receiving[[#This Row],[Player]]&amp;Receiving[[#This Row],[Season]]</f>
        <v>Jonnu Smith2022</v>
      </c>
    </row>
    <row r="667" spans="1:20">
      <c r="A667">
        <v>2022</v>
      </c>
      <c r="B667" t="s">
        <v>727</v>
      </c>
      <c r="C667" t="s">
        <v>38</v>
      </c>
      <c r="D667">
        <v>22</v>
      </c>
      <c r="E667" t="s">
        <v>109</v>
      </c>
      <c r="F667">
        <v>15</v>
      </c>
      <c r="G667">
        <v>11</v>
      </c>
      <c r="H667">
        <v>35</v>
      </c>
      <c r="I667">
        <v>27</v>
      </c>
      <c r="J667" s="9">
        <v>0.77100000000000002</v>
      </c>
      <c r="K667">
        <v>165</v>
      </c>
      <c r="L667">
        <v>6.1</v>
      </c>
      <c r="M667">
        <v>0</v>
      </c>
      <c r="N667">
        <v>6</v>
      </c>
      <c r="O667">
        <v>33</v>
      </c>
      <c r="P667">
        <v>4.7</v>
      </c>
      <c r="Q667">
        <v>1.8</v>
      </c>
      <c r="R667">
        <v>11</v>
      </c>
      <c r="S667">
        <v>0</v>
      </c>
      <c r="T667" t="str">
        <f>Receiving[[#This Row],[Player]]&amp;Receiving[[#This Row],[Season]]</f>
        <v>Kenneth Walker III2022</v>
      </c>
    </row>
    <row r="668" spans="1:20">
      <c r="A668">
        <v>2022</v>
      </c>
      <c r="B668" t="s">
        <v>195</v>
      </c>
      <c r="C668" t="s">
        <v>958</v>
      </c>
      <c r="D668">
        <v>29</v>
      </c>
      <c r="E668" t="s">
        <v>109</v>
      </c>
      <c r="F668">
        <v>17</v>
      </c>
      <c r="G668">
        <v>0</v>
      </c>
      <c r="H668">
        <v>32</v>
      </c>
      <c r="I668">
        <v>25</v>
      </c>
      <c r="J668" s="9">
        <v>0.78100000000000003</v>
      </c>
      <c r="K668">
        <v>211</v>
      </c>
      <c r="L668">
        <v>8.4</v>
      </c>
      <c r="M668">
        <v>1</v>
      </c>
      <c r="N668">
        <v>8</v>
      </c>
      <c r="O668">
        <v>23</v>
      </c>
      <c r="P668">
        <v>6.6</v>
      </c>
      <c r="Q668">
        <v>1.5</v>
      </c>
      <c r="R668">
        <v>12.4</v>
      </c>
      <c r="S668">
        <v>0</v>
      </c>
      <c r="T668" t="str">
        <f>Receiving[[#This Row],[Player]]&amp;Receiving[[#This Row],[Season]]</f>
        <v>Ameer Abdullah2022</v>
      </c>
    </row>
    <row r="669" spans="1:20">
      <c r="A669">
        <v>2022</v>
      </c>
      <c r="B669" t="s">
        <v>209</v>
      </c>
      <c r="C669" t="s">
        <v>270</v>
      </c>
      <c r="D669">
        <v>23</v>
      </c>
      <c r="E669" t="str">
        <f>VLOOKUP(B669, 'Rushing'!B:E, 4, 0)</f>
        <v>RB</v>
      </c>
      <c r="F669">
        <v>15</v>
      </c>
      <c r="G669">
        <v>3</v>
      </c>
      <c r="H669">
        <v>34</v>
      </c>
      <c r="I669">
        <v>25</v>
      </c>
      <c r="J669" s="9">
        <v>0.73499999999999999</v>
      </c>
      <c r="K669">
        <v>193</v>
      </c>
      <c r="L669">
        <v>7.7</v>
      </c>
      <c r="M669">
        <v>0</v>
      </c>
      <c r="N669">
        <v>10</v>
      </c>
      <c r="O669">
        <v>22</v>
      </c>
      <c r="P669">
        <v>5.7</v>
      </c>
      <c r="Q669">
        <v>1.7</v>
      </c>
      <c r="R669">
        <v>12.9</v>
      </c>
      <c r="S669">
        <v>0</v>
      </c>
      <c r="T669" t="str">
        <f>Receiving[[#This Row],[Player]]&amp;Receiving[[#This Row],[Season]]</f>
        <v>Eno Benjamin2022</v>
      </c>
    </row>
    <row r="670" spans="1:20">
      <c r="A670">
        <v>2022</v>
      </c>
      <c r="B670" t="s">
        <v>139</v>
      </c>
      <c r="C670" t="s">
        <v>40</v>
      </c>
      <c r="D670">
        <v>29</v>
      </c>
      <c r="E670" t="s">
        <v>109</v>
      </c>
      <c r="F670">
        <v>10</v>
      </c>
      <c r="G670">
        <v>6</v>
      </c>
      <c r="H670">
        <v>32</v>
      </c>
      <c r="I670">
        <v>25</v>
      </c>
      <c r="J670" s="9">
        <v>0.78100000000000003</v>
      </c>
      <c r="K670">
        <v>223</v>
      </c>
      <c r="L670">
        <v>8.9</v>
      </c>
      <c r="M670">
        <v>0</v>
      </c>
      <c r="N670">
        <v>11</v>
      </c>
      <c r="O670">
        <v>24</v>
      </c>
      <c r="P670">
        <v>7</v>
      </c>
      <c r="Q670">
        <v>2.5</v>
      </c>
      <c r="R670">
        <v>22.3</v>
      </c>
      <c r="S670">
        <v>5</v>
      </c>
      <c r="T670" t="str">
        <f>Receiving[[#This Row],[Player]]&amp;Receiving[[#This Row],[Season]]</f>
        <v>Melvin Gordon2022</v>
      </c>
    </row>
    <row r="671" spans="1:20">
      <c r="A671">
        <v>2022</v>
      </c>
      <c r="B671" t="s">
        <v>249</v>
      </c>
      <c r="C671" t="s">
        <v>957</v>
      </c>
      <c r="D671">
        <v>24</v>
      </c>
      <c r="E671" t="s">
        <v>91</v>
      </c>
      <c r="F671">
        <v>8</v>
      </c>
      <c r="G671">
        <v>5</v>
      </c>
      <c r="H671">
        <v>34</v>
      </c>
      <c r="I671">
        <v>25</v>
      </c>
      <c r="J671" s="9">
        <v>0.73499999999999999</v>
      </c>
      <c r="K671">
        <v>297</v>
      </c>
      <c r="L671">
        <v>11.9</v>
      </c>
      <c r="M671">
        <v>4</v>
      </c>
      <c r="N671">
        <v>14</v>
      </c>
      <c r="O671">
        <v>36</v>
      </c>
      <c r="P671">
        <v>8.6999999999999993</v>
      </c>
      <c r="Q671">
        <v>3.1</v>
      </c>
      <c r="R671">
        <v>37.1</v>
      </c>
      <c r="S671">
        <v>1</v>
      </c>
      <c r="T671" t="str">
        <f>Receiving[[#This Row],[Player]]&amp;Receiving[[#This Row],[Season]]</f>
        <v>Mecole Hardman2022</v>
      </c>
    </row>
    <row r="672" spans="1:20">
      <c r="A672">
        <v>2022</v>
      </c>
      <c r="B672" t="s">
        <v>257</v>
      </c>
      <c r="C672" t="s">
        <v>960</v>
      </c>
      <c r="D672">
        <v>30</v>
      </c>
      <c r="E672" t="s">
        <v>91</v>
      </c>
      <c r="F672">
        <v>9</v>
      </c>
      <c r="G672">
        <v>3</v>
      </c>
      <c r="H672">
        <v>39</v>
      </c>
      <c r="I672">
        <v>25</v>
      </c>
      <c r="J672" s="9">
        <v>0.64100000000000001</v>
      </c>
      <c r="K672">
        <v>272</v>
      </c>
      <c r="L672">
        <v>10.9</v>
      </c>
      <c r="M672">
        <v>1</v>
      </c>
      <c r="N672">
        <v>12</v>
      </c>
      <c r="O672">
        <v>40</v>
      </c>
      <c r="P672">
        <v>7</v>
      </c>
      <c r="Q672">
        <v>2.8</v>
      </c>
      <c r="R672">
        <v>30.2</v>
      </c>
      <c r="S672">
        <v>1</v>
      </c>
      <c r="T672" t="str">
        <f>Receiving[[#This Row],[Player]]&amp;Receiving[[#This Row],[Season]]</f>
        <v>Jarvis Landry2022</v>
      </c>
    </row>
    <row r="673" spans="1:20">
      <c r="A673">
        <v>2022</v>
      </c>
      <c r="B673" t="s">
        <v>508</v>
      </c>
      <c r="C673" t="s">
        <v>38</v>
      </c>
      <c r="D673">
        <v>23</v>
      </c>
      <c r="E673" t="s">
        <v>126</v>
      </c>
      <c r="F673">
        <v>17</v>
      </c>
      <c r="G673">
        <v>2</v>
      </c>
      <c r="H673">
        <v>34</v>
      </c>
      <c r="I673">
        <v>25</v>
      </c>
      <c r="J673" s="9">
        <v>0.73499999999999999</v>
      </c>
      <c r="K673">
        <v>322</v>
      </c>
      <c r="L673">
        <v>12.9</v>
      </c>
      <c r="M673">
        <v>2</v>
      </c>
      <c r="N673">
        <v>14</v>
      </c>
      <c r="O673">
        <v>39</v>
      </c>
      <c r="P673">
        <v>9.5</v>
      </c>
      <c r="Q673">
        <v>1.5</v>
      </c>
      <c r="R673">
        <v>18.899999999999999</v>
      </c>
      <c r="S673">
        <v>0</v>
      </c>
      <c r="T673" t="str">
        <f>Receiving[[#This Row],[Player]]&amp;Receiving[[#This Row],[Season]]</f>
        <v>Colby Parkinson2022</v>
      </c>
    </row>
    <row r="674" spans="1:20">
      <c r="A674">
        <v>2022</v>
      </c>
      <c r="B674" t="s">
        <v>728</v>
      </c>
      <c r="C674" t="s">
        <v>16</v>
      </c>
      <c r="D674">
        <v>24</v>
      </c>
      <c r="E674" t="s">
        <v>126</v>
      </c>
      <c r="F674">
        <v>8</v>
      </c>
      <c r="G674">
        <v>1</v>
      </c>
      <c r="H674">
        <v>36</v>
      </c>
      <c r="I674">
        <v>25</v>
      </c>
      <c r="J674" s="9">
        <v>0.69399999999999995</v>
      </c>
      <c r="K674">
        <v>182</v>
      </c>
      <c r="L674">
        <v>7.3</v>
      </c>
      <c r="M674">
        <v>2</v>
      </c>
      <c r="N674">
        <v>9</v>
      </c>
      <c r="O674">
        <v>17</v>
      </c>
      <c r="P674">
        <v>5.0999999999999996</v>
      </c>
      <c r="Q674">
        <v>3.1</v>
      </c>
      <c r="R674">
        <v>22.8</v>
      </c>
      <c r="S674">
        <v>1</v>
      </c>
      <c r="T674" t="str">
        <f>Receiving[[#This Row],[Player]]&amp;Receiving[[#This Row],[Season]]</f>
        <v>Irv Smith Jr.2022</v>
      </c>
    </row>
    <row r="675" spans="1:20">
      <c r="A675">
        <v>2022</v>
      </c>
      <c r="B675" t="s">
        <v>408</v>
      </c>
      <c r="C675" t="s">
        <v>27</v>
      </c>
      <c r="D675">
        <v>25</v>
      </c>
      <c r="E675" t="s">
        <v>91</v>
      </c>
      <c r="F675">
        <v>17</v>
      </c>
      <c r="G675">
        <v>13</v>
      </c>
      <c r="H675">
        <v>50</v>
      </c>
      <c r="I675">
        <v>25</v>
      </c>
      <c r="J675" s="9">
        <v>0.5</v>
      </c>
      <c r="K675">
        <v>397</v>
      </c>
      <c r="L675">
        <v>15.9</v>
      </c>
      <c r="M675">
        <v>3</v>
      </c>
      <c r="N675">
        <v>18</v>
      </c>
      <c r="O675">
        <v>63</v>
      </c>
      <c r="P675">
        <v>7.9</v>
      </c>
      <c r="Q675">
        <v>1.5</v>
      </c>
      <c r="R675">
        <v>23.4</v>
      </c>
      <c r="S675">
        <v>0</v>
      </c>
      <c r="T675" t="str">
        <f>Receiving[[#This Row],[Player]]&amp;Receiving[[#This Row],[Season]]</f>
        <v>Nick Westbrook-Ikhine2022</v>
      </c>
    </row>
    <row r="676" spans="1:20">
      <c r="A676">
        <v>2022</v>
      </c>
      <c r="B676" t="s">
        <v>729</v>
      </c>
      <c r="C676" t="s">
        <v>31</v>
      </c>
      <c r="D676">
        <v>24</v>
      </c>
      <c r="E676" t="s">
        <v>126</v>
      </c>
      <c r="F676">
        <v>15</v>
      </c>
      <c r="G676">
        <v>2</v>
      </c>
      <c r="H676">
        <v>40</v>
      </c>
      <c r="I676">
        <v>25</v>
      </c>
      <c r="J676" s="9">
        <v>0.625</v>
      </c>
      <c r="K676">
        <v>312</v>
      </c>
      <c r="L676">
        <v>12.5</v>
      </c>
      <c r="M676">
        <v>3</v>
      </c>
      <c r="N676">
        <v>16</v>
      </c>
      <c r="O676">
        <v>36</v>
      </c>
      <c r="P676">
        <v>7.8</v>
      </c>
      <c r="Q676">
        <v>1.7</v>
      </c>
      <c r="R676">
        <v>20.8</v>
      </c>
      <c r="S676">
        <v>1</v>
      </c>
      <c r="T676" t="str">
        <f>Receiving[[#This Row],[Player]]&amp;Receiving[[#This Row],[Season]]</f>
        <v>Jelani Woods2022</v>
      </c>
    </row>
    <row r="677" spans="1:20">
      <c r="A677">
        <v>2022</v>
      </c>
      <c r="B677" t="s">
        <v>730</v>
      </c>
      <c r="C677" t="s">
        <v>42</v>
      </c>
      <c r="D677">
        <v>22</v>
      </c>
      <c r="E677" t="s">
        <v>91</v>
      </c>
      <c r="F677">
        <v>16</v>
      </c>
      <c r="G677">
        <v>3</v>
      </c>
      <c r="H677">
        <v>35</v>
      </c>
      <c r="I677">
        <v>24</v>
      </c>
      <c r="J677" s="9">
        <v>0.68600000000000005</v>
      </c>
      <c r="K677">
        <v>214</v>
      </c>
      <c r="L677">
        <v>8.9</v>
      </c>
      <c r="M677">
        <v>0</v>
      </c>
      <c r="N677">
        <v>7</v>
      </c>
      <c r="O677">
        <v>20</v>
      </c>
      <c r="P677">
        <v>6.1</v>
      </c>
      <c r="Q677">
        <v>1.5</v>
      </c>
      <c r="R677">
        <v>13.4</v>
      </c>
      <c r="S677">
        <v>0</v>
      </c>
      <c r="T677" t="str">
        <f>Receiving[[#This Row],[Player]]&amp;Receiving[[#This Row],[Season]]</f>
        <v>David Bell2022</v>
      </c>
    </row>
    <row r="678" spans="1:20">
      <c r="A678">
        <v>2022</v>
      </c>
      <c r="B678" t="s">
        <v>393</v>
      </c>
      <c r="C678" t="s">
        <v>23</v>
      </c>
      <c r="D678">
        <v>34</v>
      </c>
      <c r="E678" t="s">
        <v>91</v>
      </c>
      <c r="F678">
        <v>15</v>
      </c>
      <c r="G678">
        <v>10</v>
      </c>
      <c r="H678">
        <v>47</v>
      </c>
      <c r="I678">
        <v>24</v>
      </c>
      <c r="J678" s="9">
        <v>0.51100000000000001</v>
      </c>
      <c r="K678">
        <v>236</v>
      </c>
      <c r="L678">
        <v>9.8000000000000007</v>
      </c>
      <c r="M678">
        <v>2</v>
      </c>
      <c r="N678">
        <v>11</v>
      </c>
      <c r="O678">
        <v>77</v>
      </c>
      <c r="P678">
        <v>5</v>
      </c>
      <c r="Q678">
        <v>1.6</v>
      </c>
      <c r="R678">
        <v>15.7</v>
      </c>
      <c r="S678">
        <v>0</v>
      </c>
      <c r="T678" t="str">
        <f>Receiving[[#This Row],[Player]]&amp;Receiving[[#This Row],[Season]]</f>
        <v>A.J. Green2022</v>
      </c>
    </row>
    <row r="679" spans="1:20">
      <c r="A679">
        <v>2022</v>
      </c>
      <c r="B679" t="s">
        <v>115</v>
      </c>
      <c r="C679" t="s">
        <v>40</v>
      </c>
      <c r="D679">
        <v>25</v>
      </c>
      <c r="E679" t="s">
        <v>91</v>
      </c>
      <c r="F679">
        <v>12</v>
      </c>
      <c r="G679">
        <v>5</v>
      </c>
      <c r="H679">
        <v>33</v>
      </c>
      <c r="I679">
        <v>24</v>
      </c>
      <c r="J679" s="9">
        <v>0.72699999999999998</v>
      </c>
      <c r="K679">
        <v>311</v>
      </c>
      <c r="L679">
        <v>13</v>
      </c>
      <c r="M679">
        <v>0</v>
      </c>
      <c r="N679">
        <v>14</v>
      </c>
      <c r="O679">
        <v>35</v>
      </c>
      <c r="P679">
        <v>9.4</v>
      </c>
      <c r="Q679">
        <v>2</v>
      </c>
      <c r="R679">
        <v>25.9</v>
      </c>
      <c r="S679">
        <v>0</v>
      </c>
      <c r="T679" t="str">
        <f>Receiving[[#This Row],[Player]]&amp;Receiving[[#This Row],[Season]]</f>
        <v>Kendall Hinton2022</v>
      </c>
    </row>
    <row r="680" spans="1:20">
      <c r="A680">
        <v>2022</v>
      </c>
      <c r="B680" t="s">
        <v>308</v>
      </c>
      <c r="C680" t="s">
        <v>6</v>
      </c>
      <c r="D680">
        <v>26</v>
      </c>
      <c r="E680" t="s">
        <v>91</v>
      </c>
      <c r="F680">
        <v>11</v>
      </c>
      <c r="G680">
        <v>9</v>
      </c>
      <c r="H680">
        <v>44</v>
      </c>
      <c r="I680">
        <v>24</v>
      </c>
      <c r="J680" s="9">
        <v>0.54500000000000004</v>
      </c>
      <c r="K680">
        <v>369</v>
      </c>
      <c r="L680">
        <v>15.4</v>
      </c>
      <c r="M680">
        <v>3</v>
      </c>
      <c r="N680">
        <v>20</v>
      </c>
      <c r="O680">
        <v>39</v>
      </c>
      <c r="P680">
        <v>8.4</v>
      </c>
      <c r="Q680">
        <v>2.2000000000000002</v>
      </c>
      <c r="R680">
        <v>33.5</v>
      </c>
      <c r="S680">
        <v>0</v>
      </c>
      <c r="T680" t="str">
        <f>Receiving[[#This Row],[Player]]&amp;Receiving[[#This Row],[Season]]</f>
        <v>Van Jefferson2022</v>
      </c>
    </row>
    <row r="681" spans="1:20">
      <c r="A681">
        <v>2022</v>
      </c>
      <c r="B681" t="s">
        <v>421</v>
      </c>
      <c r="C681" t="s">
        <v>608</v>
      </c>
      <c r="D681">
        <v>33</v>
      </c>
      <c r="E681" t="s">
        <v>91</v>
      </c>
      <c r="F681">
        <v>10</v>
      </c>
      <c r="G681">
        <v>5</v>
      </c>
      <c r="H681">
        <v>43</v>
      </c>
      <c r="I681">
        <v>24</v>
      </c>
      <c r="J681" s="9">
        <v>0.55800000000000005</v>
      </c>
      <c r="K681">
        <v>299</v>
      </c>
      <c r="L681">
        <v>12.5</v>
      </c>
      <c r="M681">
        <v>2</v>
      </c>
      <c r="N681">
        <v>13</v>
      </c>
      <c r="O681">
        <v>48</v>
      </c>
      <c r="P681">
        <v>7</v>
      </c>
      <c r="Q681">
        <v>2.4</v>
      </c>
      <c r="R681">
        <v>29.9</v>
      </c>
      <c r="S681">
        <v>0</v>
      </c>
      <c r="T681" t="str">
        <f>Receiving[[#This Row],[Player]]&amp;Receiving[[#This Row],[Season]]</f>
        <v>Julio Jones2022</v>
      </c>
    </row>
    <row r="682" spans="1:20">
      <c r="A682">
        <v>2022</v>
      </c>
      <c r="B682" t="s">
        <v>731</v>
      </c>
      <c r="C682" t="s">
        <v>6</v>
      </c>
      <c r="D682">
        <v>27</v>
      </c>
      <c r="E682" t="s">
        <v>91</v>
      </c>
      <c r="F682">
        <v>17</v>
      </c>
      <c r="G682">
        <v>6</v>
      </c>
      <c r="H682">
        <v>32</v>
      </c>
      <c r="I682">
        <v>24</v>
      </c>
      <c r="J682" s="9">
        <v>0.75</v>
      </c>
      <c r="K682">
        <v>156</v>
      </c>
      <c r="L682">
        <v>6.5</v>
      </c>
      <c r="M682">
        <v>0</v>
      </c>
      <c r="N682">
        <v>7</v>
      </c>
      <c r="O682">
        <v>16</v>
      </c>
      <c r="P682">
        <v>4.9000000000000004</v>
      </c>
      <c r="Q682">
        <v>1.4</v>
      </c>
      <c r="R682">
        <v>9.1999999999999993</v>
      </c>
      <c r="S682">
        <v>1</v>
      </c>
      <c r="T682" t="str">
        <f>Receiving[[#This Row],[Player]]&amp;Receiving[[#This Row],[Season]]</f>
        <v>Brandon Powell2022</v>
      </c>
    </row>
    <row r="683" spans="1:20">
      <c r="A683">
        <v>2022</v>
      </c>
      <c r="B683" t="s">
        <v>253</v>
      </c>
      <c r="C683" t="s">
        <v>956</v>
      </c>
      <c r="D683">
        <v>27</v>
      </c>
      <c r="E683" t="s">
        <v>91</v>
      </c>
      <c r="F683">
        <v>15</v>
      </c>
      <c r="G683">
        <v>0</v>
      </c>
      <c r="H683">
        <v>30</v>
      </c>
      <c r="I683">
        <v>23</v>
      </c>
      <c r="J683" s="9">
        <v>0.76700000000000002</v>
      </c>
      <c r="K683">
        <v>187</v>
      </c>
      <c r="L683">
        <v>8.1</v>
      </c>
      <c r="M683">
        <v>3</v>
      </c>
      <c r="N683">
        <v>9</v>
      </c>
      <c r="O683">
        <v>24</v>
      </c>
      <c r="P683">
        <v>6.2</v>
      </c>
      <c r="Q683">
        <v>1.5</v>
      </c>
      <c r="R683">
        <v>12.5</v>
      </c>
      <c r="S683">
        <v>0</v>
      </c>
      <c r="T683" t="str">
        <f>Receiving[[#This Row],[Player]]&amp;Receiving[[#This Row],[Season]]</f>
        <v>Jamal Agnew2022</v>
      </c>
    </row>
    <row r="684" spans="1:20">
      <c r="A684">
        <v>2022</v>
      </c>
      <c r="B684" t="s">
        <v>180</v>
      </c>
      <c r="C684" t="s">
        <v>37</v>
      </c>
      <c r="D684">
        <v>23</v>
      </c>
      <c r="E684" t="s">
        <v>109</v>
      </c>
      <c r="F684">
        <v>17</v>
      </c>
      <c r="G684">
        <v>0</v>
      </c>
      <c r="H684">
        <v>29</v>
      </c>
      <c r="I684">
        <v>23</v>
      </c>
      <c r="J684" s="9">
        <v>0.79300000000000004</v>
      </c>
      <c r="K684">
        <v>169</v>
      </c>
      <c r="L684">
        <v>7.3</v>
      </c>
      <c r="M684">
        <v>0</v>
      </c>
      <c r="N684">
        <v>7</v>
      </c>
      <c r="O684">
        <v>20</v>
      </c>
      <c r="P684">
        <v>5.8</v>
      </c>
      <c r="Q684">
        <v>1.4</v>
      </c>
      <c r="R684">
        <v>9.9</v>
      </c>
      <c r="S684">
        <v>0</v>
      </c>
      <c r="T684" t="str">
        <f>Receiving[[#This Row],[Player]]&amp;Receiving[[#This Row],[Season]]</f>
        <v>Kenneth Gainwell2022</v>
      </c>
    </row>
    <row r="685" spans="1:20">
      <c r="A685">
        <v>2022</v>
      </c>
      <c r="B685" t="s">
        <v>315</v>
      </c>
      <c r="C685" t="s">
        <v>608</v>
      </c>
      <c r="D685">
        <v>25</v>
      </c>
      <c r="E685" t="s">
        <v>91</v>
      </c>
      <c r="F685">
        <v>15</v>
      </c>
      <c r="G685">
        <v>1</v>
      </c>
      <c r="H685">
        <v>40</v>
      </c>
      <c r="I685">
        <v>23</v>
      </c>
      <c r="J685" s="9">
        <v>0.57499999999999996</v>
      </c>
      <c r="K685">
        <v>185</v>
      </c>
      <c r="L685">
        <v>8</v>
      </c>
      <c r="M685">
        <v>0</v>
      </c>
      <c r="N685">
        <v>8</v>
      </c>
      <c r="O685">
        <v>23</v>
      </c>
      <c r="P685">
        <v>4.5999999999999996</v>
      </c>
      <c r="Q685">
        <v>1.5</v>
      </c>
      <c r="R685">
        <v>12.3</v>
      </c>
      <c r="S685">
        <v>0</v>
      </c>
      <c r="T685" t="str">
        <f>Receiving[[#This Row],[Player]]&amp;Receiving[[#This Row],[Season]]</f>
        <v>Scott Miller2022</v>
      </c>
    </row>
    <row r="686" spans="1:20">
      <c r="A686">
        <v>2022</v>
      </c>
      <c r="B686" t="s">
        <v>732</v>
      </c>
      <c r="C686" t="s">
        <v>51</v>
      </c>
      <c r="D686">
        <v>21</v>
      </c>
      <c r="E686" t="s">
        <v>91</v>
      </c>
      <c r="F686">
        <v>6</v>
      </c>
      <c r="G686">
        <v>3</v>
      </c>
      <c r="H686">
        <v>31</v>
      </c>
      <c r="I686">
        <v>23</v>
      </c>
      <c r="J686" s="9">
        <v>0.74199999999999999</v>
      </c>
      <c r="K686">
        <v>227</v>
      </c>
      <c r="L686">
        <v>9.9</v>
      </c>
      <c r="M686">
        <v>1</v>
      </c>
      <c r="N686">
        <v>13</v>
      </c>
      <c r="O686">
        <v>19</v>
      </c>
      <c r="P686">
        <v>7.3</v>
      </c>
      <c r="Q686">
        <v>3.8</v>
      </c>
      <c r="R686">
        <v>37.799999999999997</v>
      </c>
      <c r="S686">
        <v>0</v>
      </c>
      <c r="T686" t="str">
        <f>Receiving[[#This Row],[Player]]&amp;Receiving[[#This Row],[Season]]</f>
        <v>Wan'Dale Robinson2022</v>
      </c>
    </row>
    <row r="687" spans="1:20">
      <c r="A687">
        <v>2022</v>
      </c>
      <c r="B687" t="s">
        <v>733</v>
      </c>
      <c r="C687" t="s">
        <v>957</v>
      </c>
      <c r="D687">
        <v>22</v>
      </c>
      <c r="E687" t="s">
        <v>91</v>
      </c>
      <c r="F687">
        <v>16</v>
      </c>
      <c r="G687">
        <v>3</v>
      </c>
      <c r="H687">
        <v>33</v>
      </c>
      <c r="I687">
        <v>22</v>
      </c>
      <c r="J687" s="9">
        <v>0.66700000000000004</v>
      </c>
      <c r="K687">
        <v>250</v>
      </c>
      <c r="L687">
        <v>11.4</v>
      </c>
      <c r="M687">
        <v>0</v>
      </c>
      <c r="N687">
        <v>13</v>
      </c>
      <c r="O687">
        <v>30</v>
      </c>
      <c r="P687">
        <v>7.6</v>
      </c>
      <c r="Q687">
        <v>1.4</v>
      </c>
      <c r="R687">
        <v>15.6</v>
      </c>
      <c r="S687">
        <v>3</v>
      </c>
      <c r="T687" t="str">
        <f>Receiving[[#This Row],[Player]]&amp;Receiving[[#This Row],[Season]]</f>
        <v>Skyy Moore2022</v>
      </c>
    </row>
    <row r="688" spans="1:20">
      <c r="A688">
        <v>2022</v>
      </c>
      <c r="B688" t="s">
        <v>371</v>
      </c>
      <c r="C688" t="s">
        <v>49</v>
      </c>
      <c r="D688">
        <v>24</v>
      </c>
      <c r="E688" t="s">
        <v>91</v>
      </c>
      <c r="F688">
        <v>17</v>
      </c>
      <c r="G688">
        <v>6</v>
      </c>
      <c r="H688">
        <v>41</v>
      </c>
      <c r="I688">
        <v>22</v>
      </c>
      <c r="J688" s="9">
        <v>0.53700000000000003</v>
      </c>
      <c r="K688">
        <v>296</v>
      </c>
      <c r="L688">
        <v>13.5</v>
      </c>
      <c r="M688">
        <v>2</v>
      </c>
      <c r="N688">
        <v>14</v>
      </c>
      <c r="O688">
        <v>38</v>
      </c>
      <c r="P688">
        <v>7.2</v>
      </c>
      <c r="Q688">
        <v>1.3</v>
      </c>
      <c r="R688">
        <v>17.399999999999999</v>
      </c>
      <c r="S688">
        <v>4</v>
      </c>
      <c r="T688" t="str">
        <f>Receiving[[#This Row],[Player]]&amp;Receiving[[#This Row],[Season]]</f>
        <v>Shi Smith2022</v>
      </c>
    </row>
    <row r="689" spans="1:20">
      <c r="A689">
        <v>2022</v>
      </c>
      <c r="B689" t="s">
        <v>734</v>
      </c>
      <c r="C689" t="s">
        <v>959</v>
      </c>
      <c r="D689">
        <v>22</v>
      </c>
      <c r="E689" t="s">
        <v>91</v>
      </c>
      <c r="F689">
        <v>13</v>
      </c>
      <c r="G689">
        <v>9</v>
      </c>
      <c r="H689">
        <v>45</v>
      </c>
      <c r="I689">
        <v>22</v>
      </c>
      <c r="J689" s="9">
        <v>0.48899999999999999</v>
      </c>
      <c r="K689">
        <v>247</v>
      </c>
      <c r="L689">
        <v>11.2</v>
      </c>
      <c r="M689">
        <v>2</v>
      </c>
      <c r="N689">
        <v>13</v>
      </c>
      <c r="O689">
        <v>29</v>
      </c>
      <c r="P689">
        <v>5.5</v>
      </c>
      <c r="Q689">
        <v>1.7</v>
      </c>
      <c r="R689">
        <v>19</v>
      </c>
      <c r="S689">
        <v>0</v>
      </c>
      <c r="T689" t="str">
        <f>Receiving[[#This Row],[Player]]&amp;Receiving[[#This Row],[Season]]</f>
        <v>Tyquan Thornton2022</v>
      </c>
    </row>
    <row r="690" spans="1:20">
      <c r="A690">
        <v>2022</v>
      </c>
      <c r="B690" t="s">
        <v>176</v>
      </c>
      <c r="C690" t="s">
        <v>71</v>
      </c>
      <c r="D690">
        <v>27</v>
      </c>
      <c r="E690" t="s">
        <v>109</v>
      </c>
      <c r="F690">
        <v>16</v>
      </c>
      <c r="G690">
        <v>7</v>
      </c>
      <c r="H690">
        <v>37</v>
      </c>
      <c r="I690">
        <v>22</v>
      </c>
      <c r="J690" s="9">
        <v>0.59499999999999997</v>
      </c>
      <c r="K690">
        <v>185</v>
      </c>
      <c r="L690">
        <v>8.4</v>
      </c>
      <c r="M690">
        <v>1</v>
      </c>
      <c r="N690">
        <v>7</v>
      </c>
      <c r="O690">
        <v>16</v>
      </c>
      <c r="P690">
        <v>5</v>
      </c>
      <c r="Q690">
        <v>1.4</v>
      </c>
      <c r="R690">
        <v>11.6</v>
      </c>
      <c r="S690">
        <v>3</v>
      </c>
      <c r="T690" t="str">
        <f>Receiving[[#This Row],[Player]]&amp;Receiving[[#This Row],[Season]]</f>
        <v>Jeff Wilson2022</v>
      </c>
    </row>
    <row r="691" spans="1:20">
      <c r="A691">
        <v>2022</v>
      </c>
      <c r="B691" t="s">
        <v>735</v>
      </c>
      <c r="C691" t="s">
        <v>15</v>
      </c>
      <c r="D691">
        <v>23</v>
      </c>
      <c r="E691" t="s">
        <v>109</v>
      </c>
      <c r="F691">
        <v>16</v>
      </c>
      <c r="G691">
        <v>0</v>
      </c>
      <c r="H691">
        <v>32</v>
      </c>
      <c r="I691">
        <v>21</v>
      </c>
      <c r="J691" s="9">
        <v>0.65600000000000003</v>
      </c>
      <c r="K691">
        <v>180</v>
      </c>
      <c r="L691">
        <v>8.6</v>
      </c>
      <c r="M691">
        <v>1</v>
      </c>
      <c r="N691">
        <v>5</v>
      </c>
      <c r="O691">
        <v>41</v>
      </c>
      <c r="P691">
        <v>5.6</v>
      </c>
      <c r="Q691">
        <v>1.3</v>
      </c>
      <c r="R691">
        <v>11.3</v>
      </c>
      <c r="S691">
        <v>1</v>
      </c>
      <c r="T691" t="str">
        <f>Receiving[[#This Row],[Player]]&amp;Receiving[[#This Row],[Season]]</f>
        <v>James Cook2022</v>
      </c>
    </row>
    <row r="692" spans="1:20">
      <c r="A692">
        <v>2022</v>
      </c>
      <c r="B692" t="s">
        <v>187</v>
      </c>
      <c r="C692" t="s">
        <v>27</v>
      </c>
      <c r="D692">
        <v>27</v>
      </c>
      <c r="E692" t="s">
        <v>109</v>
      </c>
      <c r="F692">
        <v>12</v>
      </c>
      <c r="G692">
        <v>1</v>
      </c>
      <c r="H692">
        <v>26</v>
      </c>
      <c r="I692">
        <v>21</v>
      </c>
      <c r="J692" s="9">
        <v>0.80800000000000005</v>
      </c>
      <c r="K692">
        <v>177</v>
      </c>
      <c r="L692">
        <v>8.4</v>
      </c>
      <c r="M692">
        <v>4</v>
      </c>
      <c r="N692">
        <v>8</v>
      </c>
      <c r="O692">
        <v>31</v>
      </c>
      <c r="P692">
        <v>6.8</v>
      </c>
      <c r="Q692">
        <v>1.8</v>
      </c>
      <c r="R692">
        <v>14.8</v>
      </c>
      <c r="S692">
        <v>0</v>
      </c>
      <c r="T692" t="str">
        <f>Receiving[[#This Row],[Player]]&amp;Receiving[[#This Row],[Season]]</f>
        <v>Dontrell Hilliard2022</v>
      </c>
    </row>
    <row r="693" spans="1:20">
      <c r="A693">
        <v>2022</v>
      </c>
      <c r="B693" t="s">
        <v>128</v>
      </c>
      <c r="C693" t="s">
        <v>19</v>
      </c>
      <c r="D693">
        <v>31</v>
      </c>
      <c r="E693" t="s">
        <v>109</v>
      </c>
      <c r="F693">
        <v>13</v>
      </c>
      <c r="G693">
        <v>11</v>
      </c>
      <c r="H693">
        <v>31</v>
      </c>
      <c r="I693">
        <v>21</v>
      </c>
      <c r="J693" s="9">
        <v>0.67700000000000005</v>
      </c>
      <c r="K693">
        <v>122</v>
      </c>
      <c r="L693">
        <v>5.8</v>
      </c>
      <c r="M693">
        <v>0</v>
      </c>
      <c r="N693">
        <v>6</v>
      </c>
      <c r="O693">
        <v>16</v>
      </c>
      <c r="P693">
        <v>3.9</v>
      </c>
      <c r="Q693">
        <v>1.6</v>
      </c>
      <c r="R693">
        <v>9.4</v>
      </c>
      <c r="S693">
        <v>1</v>
      </c>
      <c r="T693" t="str">
        <f>Receiving[[#This Row],[Player]]&amp;Receiving[[#This Row],[Season]]</f>
        <v>Cordarrelle Patterson2022</v>
      </c>
    </row>
    <row r="694" spans="1:20">
      <c r="A694">
        <v>2022</v>
      </c>
      <c r="B694" t="s">
        <v>296</v>
      </c>
      <c r="C694" t="s">
        <v>55</v>
      </c>
      <c r="D694">
        <v>26</v>
      </c>
      <c r="E694" t="s">
        <v>91</v>
      </c>
      <c r="F694">
        <v>16</v>
      </c>
      <c r="G694">
        <v>16</v>
      </c>
      <c r="H694">
        <v>38</v>
      </c>
      <c r="I694">
        <v>21</v>
      </c>
      <c r="J694" s="9">
        <v>0.55300000000000005</v>
      </c>
      <c r="K694">
        <v>323</v>
      </c>
      <c r="L694">
        <v>15.4</v>
      </c>
      <c r="M694">
        <v>1</v>
      </c>
      <c r="N694">
        <v>14</v>
      </c>
      <c r="O694">
        <v>56</v>
      </c>
      <c r="P694">
        <v>8.5</v>
      </c>
      <c r="Q694">
        <v>1.3</v>
      </c>
      <c r="R694">
        <v>20.2</v>
      </c>
      <c r="S694">
        <v>1</v>
      </c>
      <c r="T694" t="str">
        <f>Receiving[[#This Row],[Player]]&amp;Receiving[[#This Row],[Season]]</f>
        <v>Equanimeous St. Brown2022</v>
      </c>
    </row>
    <row r="695" spans="1:20">
      <c r="A695">
        <v>2022</v>
      </c>
      <c r="B695" t="s">
        <v>454</v>
      </c>
      <c r="C695" t="s">
        <v>49</v>
      </c>
      <c r="D695">
        <v>26</v>
      </c>
      <c r="E695" t="s">
        <v>126</v>
      </c>
      <c r="F695">
        <v>17</v>
      </c>
      <c r="G695">
        <v>17</v>
      </c>
      <c r="H695">
        <v>30</v>
      </c>
      <c r="I695">
        <v>21</v>
      </c>
      <c r="J695" s="9">
        <v>0.7</v>
      </c>
      <c r="K695">
        <v>197</v>
      </c>
      <c r="L695">
        <v>9.4</v>
      </c>
      <c r="M695">
        <v>0</v>
      </c>
      <c r="N695">
        <v>8</v>
      </c>
      <c r="O695">
        <v>50</v>
      </c>
      <c r="P695">
        <v>6.6</v>
      </c>
      <c r="Q695">
        <v>1.2</v>
      </c>
      <c r="R695">
        <v>11.6</v>
      </c>
      <c r="S695">
        <v>0</v>
      </c>
      <c r="T695" t="str">
        <f>Receiving[[#This Row],[Player]]&amp;Receiving[[#This Row],[Season]]</f>
        <v>Ian Thomas2022</v>
      </c>
    </row>
    <row r="696" spans="1:20">
      <c r="A696">
        <v>2022</v>
      </c>
      <c r="B696" t="s">
        <v>398</v>
      </c>
      <c r="C696" t="s">
        <v>53</v>
      </c>
      <c r="D696">
        <v>29</v>
      </c>
      <c r="E696" t="s">
        <v>126</v>
      </c>
      <c r="F696">
        <v>15</v>
      </c>
      <c r="G696">
        <v>13</v>
      </c>
      <c r="H696">
        <v>27</v>
      </c>
      <c r="I696">
        <v>21</v>
      </c>
      <c r="J696" s="9">
        <v>0.77800000000000002</v>
      </c>
      <c r="K696">
        <v>232</v>
      </c>
      <c r="L696">
        <v>11</v>
      </c>
      <c r="M696">
        <v>2</v>
      </c>
      <c r="N696">
        <v>10</v>
      </c>
      <c r="O696">
        <v>40</v>
      </c>
      <c r="P696">
        <v>8.6</v>
      </c>
      <c r="Q696">
        <v>1.4</v>
      </c>
      <c r="R696">
        <v>15.5</v>
      </c>
      <c r="S696">
        <v>0</v>
      </c>
      <c r="T696" t="str">
        <f>Receiving[[#This Row],[Player]]&amp;Receiving[[#This Row],[Season]]</f>
        <v>C.J. Uzomah2022</v>
      </c>
    </row>
    <row r="697" spans="1:20">
      <c r="A697">
        <v>2022</v>
      </c>
      <c r="B697" t="s">
        <v>283</v>
      </c>
      <c r="C697" t="s">
        <v>71</v>
      </c>
      <c r="D697">
        <v>29</v>
      </c>
      <c r="E697" t="s">
        <v>91</v>
      </c>
      <c r="F697">
        <v>16</v>
      </c>
      <c r="G697">
        <v>7</v>
      </c>
      <c r="H697">
        <v>44</v>
      </c>
      <c r="I697">
        <v>20</v>
      </c>
      <c r="J697" s="9">
        <v>0.45500000000000002</v>
      </c>
      <c r="K697">
        <v>282</v>
      </c>
      <c r="L697">
        <v>14.1</v>
      </c>
      <c r="M697">
        <v>1</v>
      </c>
      <c r="N697">
        <v>10</v>
      </c>
      <c r="O697">
        <v>75</v>
      </c>
      <c r="P697">
        <v>6.4</v>
      </c>
      <c r="Q697">
        <v>1.3</v>
      </c>
      <c r="R697">
        <v>17.600000000000001</v>
      </c>
      <c r="S697">
        <v>1</v>
      </c>
      <c r="T697" t="str">
        <f>Receiving[[#This Row],[Player]]&amp;Receiving[[#This Row],[Season]]</f>
        <v>Chosen Anderson2022</v>
      </c>
    </row>
    <row r="698" spans="1:20">
      <c r="A698">
        <v>2022</v>
      </c>
      <c r="B698" t="s">
        <v>424</v>
      </c>
      <c r="C698" t="s">
        <v>608</v>
      </c>
      <c r="D698">
        <v>31</v>
      </c>
      <c r="E698" t="s">
        <v>126</v>
      </c>
      <c r="F698">
        <v>11</v>
      </c>
      <c r="G698">
        <v>1</v>
      </c>
      <c r="H698">
        <v>38</v>
      </c>
      <c r="I698">
        <v>20</v>
      </c>
      <c r="J698" s="9">
        <v>0.52600000000000002</v>
      </c>
      <c r="K698">
        <v>174</v>
      </c>
      <c r="L698">
        <v>8.6999999999999993</v>
      </c>
      <c r="M698">
        <v>0</v>
      </c>
      <c r="N698">
        <v>8</v>
      </c>
      <c r="O698">
        <v>21</v>
      </c>
      <c r="P698">
        <v>4.5999999999999996</v>
      </c>
      <c r="Q698">
        <v>1.8</v>
      </c>
      <c r="R698">
        <v>15.8</v>
      </c>
      <c r="S698">
        <v>0</v>
      </c>
      <c r="T698" t="str">
        <f>Receiving[[#This Row],[Player]]&amp;Receiving[[#This Row],[Season]]</f>
        <v>Cameron Brate2022</v>
      </c>
    </row>
    <row r="699" spans="1:20">
      <c r="A699">
        <v>2022</v>
      </c>
      <c r="B699" t="s">
        <v>216</v>
      </c>
      <c r="C699" t="s">
        <v>51</v>
      </c>
      <c r="D699">
        <v>27</v>
      </c>
      <c r="E699" t="s">
        <v>109</v>
      </c>
      <c r="F699">
        <v>17</v>
      </c>
      <c r="G699">
        <v>1</v>
      </c>
      <c r="H699">
        <v>25</v>
      </c>
      <c r="I699">
        <v>20</v>
      </c>
      <c r="J699" s="9">
        <v>0.8</v>
      </c>
      <c r="K699">
        <v>118</v>
      </c>
      <c r="L699">
        <v>5.9</v>
      </c>
      <c r="M699">
        <v>0</v>
      </c>
      <c r="N699">
        <v>5</v>
      </c>
      <c r="O699">
        <v>16</v>
      </c>
      <c r="P699">
        <v>4.7</v>
      </c>
      <c r="Q699">
        <v>1.2</v>
      </c>
      <c r="R699">
        <v>6.9</v>
      </c>
      <c r="S699">
        <v>0</v>
      </c>
      <c r="T699" t="str">
        <f>Receiving[[#This Row],[Player]]&amp;Receiving[[#This Row],[Season]]</f>
        <v>Matt Breida2022</v>
      </c>
    </row>
    <row r="700" spans="1:20">
      <c r="A700">
        <v>2022</v>
      </c>
      <c r="B700" t="s">
        <v>339</v>
      </c>
      <c r="C700" t="s">
        <v>45</v>
      </c>
      <c r="D700">
        <v>29</v>
      </c>
      <c r="E700" t="s">
        <v>91</v>
      </c>
      <c r="F700">
        <v>15</v>
      </c>
      <c r="G700">
        <v>4</v>
      </c>
      <c r="H700">
        <v>40</v>
      </c>
      <c r="I700">
        <v>20</v>
      </c>
      <c r="J700" s="9">
        <v>0.5</v>
      </c>
      <c r="K700">
        <v>257</v>
      </c>
      <c r="L700">
        <v>12.9</v>
      </c>
      <c r="M700">
        <v>1</v>
      </c>
      <c r="N700">
        <v>11</v>
      </c>
      <c r="O700">
        <v>34</v>
      </c>
      <c r="P700">
        <v>6.4</v>
      </c>
      <c r="Q700">
        <v>1.3</v>
      </c>
      <c r="R700">
        <v>17.100000000000001</v>
      </c>
      <c r="S700">
        <v>0</v>
      </c>
      <c r="T700" t="str">
        <f>Receiving[[#This Row],[Player]]&amp;Receiving[[#This Row],[Season]]</f>
        <v>Phillip Dorsett2022</v>
      </c>
    </row>
    <row r="701" spans="1:20">
      <c r="A701">
        <v>2022</v>
      </c>
      <c r="B701" t="s">
        <v>227</v>
      </c>
      <c r="C701" t="s">
        <v>956</v>
      </c>
      <c r="D701">
        <v>26</v>
      </c>
      <c r="E701" t="s">
        <v>109</v>
      </c>
      <c r="F701">
        <v>17</v>
      </c>
      <c r="G701">
        <v>0</v>
      </c>
      <c r="H701">
        <v>26</v>
      </c>
      <c r="I701">
        <v>20</v>
      </c>
      <c r="J701" s="9">
        <v>0.76900000000000002</v>
      </c>
      <c r="K701">
        <v>126</v>
      </c>
      <c r="L701">
        <v>6.3</v>
      </c>
      <c r="M701">
        <v>1</v>
      </c>
      <c r="N701">
        <v>7</v>
      </c>
      <c r="O701">
        <v>28</v>
      </c>
      <c r="P701">
        <v>4.8</v>
      </c>
      <c r="Q701">
        <v>1.2</v>
      </c>
      <c r="R701">
        <v>7.4</v>
      </c>
      <c r="S701">
        <v>0</v>
      </c>
      <c r="T701" t="str">
        <f>Receiving[[#This Row],[Player]]&amp;Receiving[[#This Row],[Season]]</f>
        <v>Jamycal Hasty2022</v>
      </c>
    </row>
    <row r="702" spans="1:20">
      <c r="A702">
        <v>2022</v>
      </c>
      <c r="B702" t="s">
        <v>199</v>
      </c>
      <c r="C702" t="s">
        <v>45</v>
      </c>
      <c r="D702">
        <v>28</v>
      </c>
      <c r="E702" t="s">
        <v>109</v>
      </c>
      <c r="F702">
        <v>17</v>
      </c>
      <c r="G702">
        <v>4</v>
      </c>
      <c r="H702">
        <v>26</v>
      </c>
      <c r="I702">
        <v>20</v>
      </c>
      <c r="J702" s="9">
        <v>0.76900000000000002</v>
      </c>
      <c r="K702">
        <v>104</v>
      </c>
      <c r="L702">
        <v>5.2</v>
      </c>
      <c r="M702">
        <v>0</v>
      </c>
      <c r="N702">
        <v>5</v>
      </c>
      <c r="O702">
        <v>23</v>
      </c>
      <c r="P702">
        <v>4</v>
      </c>
      <c r="Q702">
        <v>1.2</v>
      </c>
      <c r="R702">
        <v>6.1</v>
      </c>
      <c r="S702">
        <v>0</v>
      </c>
      <c r="T702" t="str">
        <f>Receiving[[#This Row],[Player]]&amp;Receiving[[#This Row],[Season]]</f>
        <v>Dare Ogunbowale2022</v>
      </c>
    </row>
    <row r="703" spans="1:20">
      <c r="A703">
        <v>2022</v>
      </c>
      <c r="B703" t="s">
        <v>156</v>
      </c>
      <c r="C703" t="s">
        <v>37</v>
      </c>
      <c r="D703">
        <v>25</v>
      </c>
      <c r="E703" t="s">
        <v>109</v>
      </c>
      <c r="F703">
        <v>17</v>
      </c>
      <c r="G703">
        <v>15</v>
      </c>
      <c r="H703">
        <v>26</v>
      </c>
      <c r="I703">
        <v>20</v>
      </c>
      <c r="J703" s="9">
        <v>0.76900000000000002</v>
      </c>
      <c r="K703">
        <v>78</v>
      </c>
      <c r="L703">
        <v>3.9</v>
      </c>
      <c r="M703">
        <v>0</v>
      </c>
      <c r="N703">
        <v>2</v>
      </c>
      <c r="O703">
        <v>16</v>
      </c>
      <c r="P703">
        <v>3</v>
      </c>
      <c r="Q703">
        <v>1.2</v>
      </c>
      <c r="R703">
        <v>4.5999999999999996</v>
      </c>
      <c r="S703">
        <v>2</v>
      </c>
      <c r="T703" t="str">
        <f>Receiving[[#This Row],[Player]]&amp;Receiving[[#This Row],[Season]]</f>
        <v>Miles Sanders2022</v>
      </c>
    </row>
    <row r="704" spans="1:20">
      <c r="A704">
        <v>2022</v>
      </c>
      <c r="B704" t="s">
        <v>439</v>
      </c>
      <c r="C704" t="s">
        <v>31</v>
      </c>
      <c r="D704">
        <v>29</v>
      </c>
      <c r="E704" t="s">
        <v>126</v>
      </c>
      <c r="F704">
        <v>17</v>
      </c>
      <c r="G704">
        <v>11</v>
      </c>
      <c r="H704">
        <v>28</v>
      </c>
      <c r="I704">
        <v>19</v>
      </c>
      <c r="J704" s="9">
        <v>0.67900000000000005</v>
      </c>
      <c r="K704">
        <v>189</v>
      </c>
      <c r="L704">
        <v>9.9</v>
      </c>
      <c r="M704">
        <v>3</v>
      </c>
      <c r="N704">
        <v>9</v>
      </c>
      <c r="O704">
        <v>34</v>
      </c>
      <c r="P704">
        <v>6.8</v>
      </c>
      <c r="Q704">
        <v>1.1000000000000001</v>
      </c>
      <c r="R704">
        <v>11.1</v>
      </c>
      <c r="S704">
        <v>1</v>
      </c>
      <c r="T704" t="str">
        <f>Receiving[[#This Row],[Player]]&amp;Receiving[[#This Row],[Season]]</f>
        <v>Mo Alie-Cox2022</v>
      </c>
    </row>
    <row r="705" spans="1:20">
      <c r="A705">
        <v>2022</v>
      </c>
      <c r="B705" t="s">
        <v>736</v>
      </c>
      <c r="C705" t="s">
        <v>13</v>
      </c>
      <c r="D705">
        <v>23</v>
      </c>
      <c r="E705" t="s">
        <v>126</v>
      </c>
      <c r="F705">
        <v>16</v>
      </c>
      <c r="G705">
        <v>8</v>
      </c>
      <c r="H705">
        <v>22</v>
      </c>
      <c r="I705">
        <v>19</v>
      </c>
      <c r="J705" s="9">
        <v>0.86399999999999999</v>
      </c>
      <c r="K705">
        <v>174</v>
      </c>
      <c r="L705">
        <v>9.1999999999999993</v>
      </c>
      <c r="M705">
        <v>2</v>
      </c>
      <c r="N705">
        <v>8</v>
      </c>
      <c r="O705">
        <v>30</v>
      </c>
      <c r="P705">
        <v>7.9</v>
      </c>
      <c r="Q705">
        <v>1.2</v>
      </c>
      <c r="R705">
        <v>10.9</v>
      </c>
      <c r="S705">
        <v>0</v>
      </c>
      <c r="T705" t="str">
        <f>Receiving[[#This Row],[Player]]&amp;Receiving[[#This Row],[Season]]</f>
        <v>Jake Ferguson2022</v>
      </c>
    </row>
    <row r="706" spans="1:20">
      <c r="A706">
        <v>2022</v>
      </c>
      <c r="B706" t="s">
        <v>452</v>
      </c>
      <c r="C706" t="s">
        <v>25</v>
      </c>
      <c r="D706">
        <v>26</v>
      </c>
      <c r="E706" t="s">
        <v>126</v>
      </c>
      <c r="F706">
        <v>17</v>
      </c>
      <c r="G706">
        <v>13</v>
      </c>
      <c r="H706">
        <v>23</v>
      </c>
      <c r="I706">
        <v>19</v>
      </c>
      <c r="J706" s="9">
        <v>0.82599999999999996</v>
      </c>
      <c r="K706">
        <v>132</v>
      </c>
      <c r="L706">
        <v>6.9</v>
      </c>
      <c r="M706">
        <v>0</v>
      </c>
      <c r="N706">
        <v>6</v>
      </c>
      <c r="O706">
        <v>32</v>
      </c>
      <c r="P706">
        <v>5.7</v>
      </c>
      <c r="Q706">
        <v>1.1000000000000001</v>
      </c>
      <c r="R706">
        <v>7.8</v>
      </c>
      <c r="S706">
        <v>0</v>
      </c>
      <c r="T706" t="str">
        <f>Receiving[[#This Row],[Player]]&amp;Receiving[[#This Row],[Season]]</f>
        <v>Zach Gentry2022</v>
      </c>
    </row>
    <row r="707" spans="1:20">
      <c r="A707">
        <v>2022</v>
      </c>
      <c r="B707" t="s">
        <v>737</v>
      </c>
      <c r="C707" t="s">
        <v>53</v>
      </c>
      <c r="D707">
        <v>21</v>
      </c>
      <c r="E707" t="s">
        <v>109</v>
      </c>
      <c r="F707">
        <v>7</v>
      </c>
      <c r="G707">
        <v>2</v>
      </c>
      <c r="H707">
        <v>31</v>
      </c>
      <c r="I707">
        <v>19</v>
      </c>
      <c r="J707" s="9">
        <v>0.61299999999999999</v>
      </c>
      <c r="K707">
        <v>218</v>
      </c>
      <c r="L707">
        <v>11.5</v>
      </c>
      <c r="M707">
        <v>1</v>
      </c>
      <c r="N707">
        <v>8</v>
      </c>
      <c r="O707">
        <v>79</v>
      </c>
      <c r="P707">
        <v>7</v>
      </c>
      <c r="Q707">
        <v>2.7</v>
      </c>
      <c r="R707">
        <v>31.1</v>
      </c>
      <c r="S707">
        <v>1</v>
      </c>
      <c r="T707" t="str">
        <f>Receiving[[#This Row],[Player]]&amp;Receiving[[#This Row],[Season]]</f>
        <v>Breece Hall2022</v>
      </c>
    </row>
    <row r="708" spans="1:20">
      <c r="A708">
        <v>2022</v>
      </c>
      <c r="B708" t="s">
        <v>583</v>
      </c>
      <c r="C708" t="s">
        <v>16</v>
      </c>
      <c r="D708">
        <v>28</v>
      </c>
      <c r="E708" t="s">
        <v>126</v>
      </c>
      <c r="F708">
        <v>17</v>
      </c>
      <c r="G708">
        <v>12</v>
      </c>
      <c r="H708">
        <v>21</v>
      </c>
      <c r="I708">
        <v>19</v>
      </c>
      <c r="J708" s="9">
        <v>0.90500000000000003</v>
      </c>
      <c r="K708">
        <v>140</v>
      </c>
      <c r="L708">
        <v>7.4</v>
      </c>
      <c r="M708">
        <v>1</v>
      </c>
      <c r="N708">
        <v>9</v>
      </c>
      <c r="O708">
        <v>17</v>
      </c>
      <c r="P708">
        <v>6.7</v>
      </c>
      <c r="Q708">
        <v>1.1000000000000001</v>
      </c>
      <c r="R708">
        <v>8.1999999999999993</v>
      </c>
      <c r="S708">
        <v>0</v>
      </c>
      <c r="T708" t="str">
        <f>Receiving[[#This Row],[Player]]&amp;Receiving[[#This Row],[Season]]</f>
        <v>Johnny Mundt2022</v>
      </c>
    </row>
    <row r="709" spans="1:20">
      <c r="A709">
        <v>2022</v>
      </c>
      <c r="B709" t="s">
        <v>105</v>
      </c>
      <c r="C709" t="s">
        <v>55</v>
      </c>
      <c r="D709">
        <v>27</v>
      </c>
      <c r="E709" t="s">
        <v>91</v>
      </c>
      <c r="F709">
        <v>17</v>
      </c>
      <c r="G709">
        <v>7</v>
      </c>
      <c r="H709">
        <v>41</v>
      </c>
      <c r="I709">
        <v>19</v>
      </c>
      <c r="J709" s="9">
        <v>0.46300000000000002</v>
      </c>
      <c r="K709">
        <v>245</v>
      </c>
      <c r="L709">
        <v>12.9</v>
      </c>
      <c r="M709">
        <v>3</v>
      </c>
      <c r="N709">
        <v>9</v>
      </c>
      <c r="O709">
        <v>51</v>
      </c>
      <c r="P709">
        <v>6</v>
      </c>
      <c r="Q709">
        <v>1.1000000000000001</v>
      </c>
      <c r="R709">
        <v>14.4</v>
      </c>
      <c r="S709">
        <v>1</v>
      </c>
      <c r="T709" t="str">
        <f>Receiving[[#This Row],[Player]]&amp;Receiving[[#This Row],[Season]]</f>
        <v>Dante Pettis2022</v>
      </c>
    </row>
    <row r="710" spans="1:20">
      <c r="A710">
        <v>2022</v>
      </c>
      <c r="B710" t="s">
        <v>420</v>
      </c>
      <c r="C710" t="s">
        <v>960</v>
      </c>
      <c r="D710">
        <v>26</v>
      </c>
      <c r="E710" t="s">
        <v>91</v>
      </c>
      <c r="F710">
        <v>15</v>
      </c>
      <c r="G710">
        <v>6</v>
      </c>
      <c r="H710">
        <v>27</v>
      </c>
      <c r="I710">
        <v>19</v>
      </c>
      <c r="J710" s="9">
        <v>0.70399999999999996</v>
      </c>
      <c r="K710">
        <v>278</v>
      </c>
      <c r="L710">
        <v>14.6</v>
      </c>
      <c r="M710">
        <v>1</v>
      </c>
      <c r="N710">
        <v>14</v>
      </c>
      <c r="O710">
        <v>48</v>
      </c>
      <c r="P710">
        <v>10.3</v>
      </c>
      <c r="Q710">
        <v>1.3</v>
      </c>
      <c r="R710">
        <v>18.5</v>
      </c>
      <c r="S710">
        <v>0</v>
      </c>
      <c r="T710" t="str">
        <f>Receiving[[#This Row],[Player]]&amp;Receiving[[#This Row],[Season]]</f>
        <v>Tre'Quan Smith2022</v>
      </c>
    </row>
    <row r="711" spans="1:20">
      <c r="A711">
        <v>2022</v>
      </c>
      <c r="B711" t="s">
        <v>298</v>
      </c>
      <c r="C711" t="s">
        <v>49</v>
      </c>
      <c r="D711">
        <v>22</v>
      </c>
      <c r="E711" t="s">
        <v>126</v>
      </c>
      <c r="F711">
        <v>17</v>
      </c>
      <c r="G711">
        <v>4</v>
      </c>
      <c r="H711">
        <v>32</v>
      </c>
      <c r="I711">
        <v>19</v>
      </c>
      <c r="J711" s="9">
        <v>0.59399999999999997</v>
      </c>
      <c r="K711">
        <v>174</v>
      </c>
      <c r="L711">
        <v>9.1999999999999993</v>
      </c>
      <c r="M711">
        <v>3</v>
      </c>
      <c r="N711">
        <v>9</v>
      </c>
      <c r="O711">
        <v>29</v>
      </c>
      <c r="P711">
        <v>5.4</v>
      </c>
      <c r="Q711">
        <v>1.1000000000000001</v>
      </c>
      <c r="R711">
        <v>10.199999999999999</v>
      </c>
      <c r="S711">
        <v>1</v>
      </c>
      <c r="T711" t="str">
        <f>Receiving[[#This Row],[Player]]&amp;Receiving[[#This Row],[Season]]</f>
        <v>Tommy Tremble2022</v>
      </c>
    </row>
    <row r="712" spans="1:20">
      <c r="A712">
        <v>2022</v>
      </c>
      <c r="B712" t="s">
        <v>738</v>
      </c>
      <c r="C712" t="s">
        <v>6</v>
      </c>
      <c r="D712">
        <v>23</v>
      </c>
      <c r="E712" t="s">
        <v>91</v>
      </c>
      <c r="F712">
        <v>13</v>
      </c>
      <c r="G712">
        <v>4</v>
      </c>
      <c r="H712">
        <v>35</v>
      </c>
      <c r="I712">
        <v>18</v>
      </c>
      <c r="J712" s="9">
        <v>0.51400000000000001</v>
      </c>
      <c r="K712">
        <v>298</v>
      </c>
      <c r="L712">
        <v>16.600000000000001</v>
      </c>
      <c r="M712">
        <v>1</v>
      </c>
      <c r="N712">
        <v>11</v>
      </c>
      <c r="O712">
        <v>62</v>
      </c>
      <c r="P712">
        <v>8.5</v>
      </c>
      <c r="Q712">
        <v>1.4</v>
      </c>
      <c r="R712">
        <v>22.9</v>
      </c>
      <c r="S712">
        <v>0</v>
      </c>
      <c r="T712" t="str">
        <f>Receiving[[#This Row],[Player]]&amp;Receiving[[#This Row],[Season]]</f>
        <v>Tutu Atwell2022</v>
      </c>
    </row>
    <row r="713" spans="1:20">
      <c r="A713">
        <v>2022</v>
      </c>
      <c r="B713" t="s">
        <v>739</v>
      </c>
      <c r="C713" t="s">
        <v>53</v>
      </c>
      <c r="D713">
        <v>27</v>
      </c>
      <c r="E713" t="s">
        <v>91</v>
      </c>
      <c r="F713">
        <v>17</v>
      </c>
      <c r="G713">
        <v>2</v>
      </c>
      <c r="H713">
        <v>32</v>
      </c>
      <c r="I713">
        <v>18</v>
      </c>
      <c r="J713" s="9">
        <v>0.56299999999999994</v>
      </c>
      <c r="K713">
        <v>145</v>
      </c>
      <c r="L713">
        <v>8.1</v>
      </c>
      <c r="M713">
        <v>0</v>
      </c>
      <c r="N713">
        <v>8</v>
      </c>
      <c r="O713">
        <v>25</v>
      </c>
      <c r="P713">
        <v>4.5</v>
      </c>
      <c r="Q713">
        <v>1.1000000000000001</v>
      </c>
      <c r="R713">
        <v>8.5</v>
      </c>
      <c r="S713">
        <v>1</v>
      </c>
      <c r="T713" t="str">
        <f>Receiving[[#This Row],[Player]]&amp;Receiving[[#This Row],[Season]]</f>
        <v>Braxton Berrios2022</v>
      </c>
    </row>
    <row r="714" spans="1:20">
      <c r="A714">
        <v>2022</v>
      </c>
      <c r="B714" t="s">
        <v>430</v>
      </c>
      <c r="C714" t="s">
        <v>960</v>
      </c>
      <c r="D714">
        <v>25</v>
      </c>
      <c r="E714" t="s">
        <v>126</v>
      </c>
      <c r="F714">
        <v>15</v>
      </c>
      <c r="G714">
        <v>12</v>
      </c>
      <c r="H714">
        <v>22</v>
      </c>
      <c r="I714">
        <v>18</v>
      </c>
      <c r="J714" s="9">
        <v>0.81799999999999995</v>
      </c>
      <c r="K714">
        <v>207</v>
      </c>
      <c r="L714">
        <v>11.5</v>
      </c>
      <c r="M714">
        <v>1</v>
      </c>
      <c r="N714">
        <v>9</v>
      </c>
      <c r="O714">
        <v>22</v>
      </c>
      <c r="P714">
        <v>9.4</v>
      </c>
      <c r="Q714">
        <v>1.2</v>
      </c>
      <c r="R714">
        <v>13.8</v>
      </c>
      <c r="S714">
        <v>0</v>
      </c>
      <c r="T714" t="str">
        <f>Receiving[[#This Row],[Player]]&amp;Receiving[[#This Row],[Season]]</f>
        <v>Adam Trautman2022</v>
      </c>
    </row>
    <row r="715" spans="1:20">
      <c r="A715">
        <v>2022</v>
      </c>
      <c r="B715" t="s">
        <v>476</v>
      </c>
      <c r="C715" t="s">
        <v>35</v>
      </c>
      <c r="D715">
        <v>24</v>
      </c>
      <c r="E715" t="s">
        <v>126</v>
      </c>
      <c r="F715">
        <v>17</v>
      </c>
      <c r="G715">
        <v>10</v>
      </c>
      <c r="H715">
        <v>24</v>
      </c>
      <c r="I715">
        <v>18</v>
      </c>
      <c r="J715" s="9">
        <v>0.75</v>
      </c>
      <c r="K715">
        <v>216</v>
      </c>
      <c r="L715">
        <v>12</v>
      </c>
      <c r="M715">
        <v>4</v>
      </c>
      <c r="N715">
        <v>13</v>
      </c>
      <c r="O715">
        <v>51</v>
      </c>
      <c r="P715">
        <v>9</v>
      </c>
      <c r="Q715">
        <v>1.1000000000000001</v>
      </c>
      <c r="R715">
        <v>12.7</v>
      </c>
      <c r="S715">
        <v>0</v>
      </c>
      <c r="T715" t="str">
        <f>Receiving[[#This Row],[Player]]&amp;Receiving[[#This Row],[Season]]</f>
        <v>Brock Wright2022</v>
      </c>
    </row>
    <row r="716" spans="1:20">
      <c r="A716">
        <v>2022</v>
      </c>
      <c r="B716" t="s">
        <v>212</v>
      </c>
      <c r="C716" t="s">
        <v>38</v>
      </c>
      <c r="D716">
        <v>24</v>
      </c>
      <c r="E716" t="s">
        <v>109</v>
      </c>
      <c r="F716">
        <v>15</v>
      </c>
      <c r="G716">
        <v>0</v>
      </c>
      <c r="H716">
        <v>19</v>
      </c>
      <c r="I716">
        <v>17</v>
      </c>
      <c r="J716" s="9">
        <v>0.89500000000000002</v>
      </c>
      <c r="K716">
        <v>126</v>
      </c>
      <c r="L716">
        <v>7.4</v>
      </c>
      <c r="M716">
        <v>0</v>
      </c>
      <c r="N716">
        <v>5</v>
      </c>
      <c r="O716">
        <v>41</v>
      </c>
      <c r="P716">
        <v>6.6</v>
      </c>
      <c r="Q716">
        <v>1.1000000000000001</v>
      </c>
      <c r="R716">
        <v>8.4</v>
      </c>
      <c r="S716">
        <v>1</v>
      </c>
      <c r="T716" t="str">
        <f>Receiving[[#This Row],[Player]]&amp;Receiving[[#This Row],[Season]]</f>
        <v>DeeJay Dallas2022</v>
      </c>
    </row>
    <row r="717" spans="1:20">
      <c r="A717">
        <v>2022</v>
      </c>
      <c r="B717" t="s">
        <v>184</v>
      </c>
      <c r="C717" t="s">
        <v>43</v>
      </c>
      <c r="D717">
        <v>28</v>
      </c>
      <c r="E717" t="s">
        <v>109</v>
      </c>
      <c r="F717">
        <v>12</v>
      </c>
      <c r="G717">
        <v>5</v>
      </c>
      <c r="H717">
        <v>26</v>
      </c>
      <c r="I717">
        <v>17</v>
      </c>
      <c r="J717" s="9">
        <v>0.65400000000000003</v>
      </c>
      <c r="K717">
        <v>89</v>
      </c>
      <c r="L717">
        <v>5.2</v>
      </c>
      <c r="M717">
        <v>1</v>
      </c>
      <c r="N717">
        <v>7</v>
      </c>
      <c r="O717">
        <v>15</v>
      </c>
      <c r="P717">
        <v>3.4</v>
      </c>
      <c r="Q717">
        <v>1.4</v>
      </c>
      <c r="R717">
        <v>7.4</v>
      </c>
      <c r="S717">
        <v>1</v>
      </c>
      <c r="T717" t="str">
        <f>Receiving[[#This Row],[Player]]&amp;Receiving[[#This Row],[Season]]</f>
        <v>Kenyan Drake2022</v>
      </c>
    </row>
    <row r="718" spans="1:20">
      <c r="A718">
        <v>2022</v>
      </c>
      <c r="B718" t="s">
        <v>162</v>
      </c>
      <c r="C718" t="s">
        <v>957</v>
      </c>
      <c r="D718">
        <v>23</v>
      </c>
      <c r="E718" t="s">
        <v>109</v>
      </c>
      <c r="F718">
        <v>10</v>
      </c>
      <c r="G718">
        <v>6</v>
      </c>
      <c r="H718">
        <v>23</v>
      </c>
      <c r="I718">
        <v>17</v>
      </c>
      <c r="J718" s="9">
        <v>0.73899999999999999</v>
      </c>
      <c r="K718">
        <v>151</v>
      </c>
      <c r="L718">
        <v>8.9</v>
      </c>
      <c r="M718">
        <v>3</v>
      </c>
      <c r="N718">
        <v>11</v>
      </c>
      <c r="O718">
        <v>25</v>
      </c>
      <c r="P718">
        <v>6.6</v>
      </c>
      <c r="Q718">
        <v>1.7</v>
      </c>
      <c r="R718">
        <v>15.1</v>
      </c>
      <c r="S718">
        <v>0</v>
      </c>
      <c r="T718" t="str">
        <f>Receiving[[#This Row],[Player]]&amp;Receiving[[#This Row],[Season]]</f>
        <v>Clyde Edwards-Helaire2022</v>
      </c>
    </row>
    <row r="719" spans="1:20">
      <c r="A719">
        <v>2022</v>
      </c>
      <c r="B719" t="s">
        <v>112</v>
      </c>
      <c r="C719" t="s">
        <v>13</v>
      </c>
      <c r="D719">
        <v>27</v>
      </c>
      <c r="E719" t="s">
        <v>109</v>
      </c>
      <c r="F719">
        <v>15</v>
      </c>
      <c r="G719">
        <v>14</v>
      </c>
      <c r="H719">
        <v>23</v>
      </c>
      <c r="I719">
        <v>17</v>
      </c>
      <c r="J719" s="9">
        <v>0.73899999999999999</v>
      </c>
      <c r="K719">
        <v>92</v>
      </c>
      <c r="L719">
        <v>5.4</v>
      </c>
      <c r="M719">
        <v>0</v>
      </c>
      <c r="N719">
        <v>4</v>
      </c>
      <c r="O719">
        <v>31</v>
      </c>
      <c r="P719">
        <v>4</v>
      </c>
      <c r="Q719">
        <v>1.1000000000000001</v>
      </c>
      <c r="R719">
        <v>6.1</v>
      </c>
      <c r="S719">
        <v>0</v>
      </c>
      <c r="T719" t="str">
        <f>Receiving[[#This Row],[Player]]&amp;Receiving[[#This Row],[Season]]</f>
        <v>Ezekiel Elliott2022</v>
      </c>
    </row>
    <row r="720" spans="1:20">
      <c r="A720">
        <v>2022</v>
      </c>
      <c r="B720" t="s">
        <v>141</v>
      </c>
      <c r="C720" t="s">
        <v>959</v>
      </c>
      <c r="D720">
        <v>25</v>
      </c>
      <c r="E720" t="s">
        <v>109</v>
      </c>
      <c r="F720">
        <v>11</v>
      </c>
      <c r="G720">
        <v>9</v>
      </c>
      <c r="H720">
        <v>23</v>
      </c>
      <c r="I720">
        <v>17</v>
      </c>
      <c r="J720" s="9">
        <v>0.73899999999999999</v>
      </c>
      <c r="K720">
        <v>97</v>
      </c>
      <c r="L720">
        <v>5.7</v>
      </c>
      <c r="M720">
        <v>0</v>
      </c>
      <c r="N720">
        <v>4</v>
      </c>
      <c r="O720">
        <v>15</v>
      </c>
      <c r="P720">
        <v>4.2</v>
      </c>
      <c r="Q720">
        <v>1.5</v>
      </c>
      <c r="R720">
        <v>8.8000000000000007</v>
      </c>
      <c r="S720">
        <v>0</v>
      </c>
      <c r="T720" t="str">
        <f>Receiving[[#This Row],[Player]]&amp;Receiving[[#This Row],[Season]]</f>
        <v>Damien Harris2022</v>
      </c>
    </row>
    <row r="721" spans="1:20">
      <c r="A721">
        <v>2022</v>
      </c>
      <c r="B721" t="s">
        <v>151</v>
      </c>
      <c r="C721" t="s">
        <v>6</v>
      </c>
      <c r="D721">
        <v>25</v>
      </c>
      <c r="E721" t="s">
        <v>109</v>
      </c>
      <c r="F721">
        <v>10</v>
      </c>
      <c r="G721">
        <v>7</v>
      </c>
      <c r="H721">
        <v>22</v>
      </c>
      <c r="I721">
        <v>17</v>
      </c>
      <c r="J721" s="9">
        <v>0.77300000000000002</v>
      </c>
      <c r="K721">
        <v>102</v>
      </c>
      <c r="L721">
        <v>6</v>
      </c>
      <c r="M721">
        <v>0</v>
      </c>
      <c r="N721">
        <v>5</v>
      </c>
      <c r="O721">
        <v>15</v>
      </c>
      <c r="P721">
        <v>4.5999999999999996</v>
      </c>
      <c r="Q721">
        <v>1.7</v>
      </c>
      <c r="R721">
        <v>10.199999999999999</v>
      </c>
      <c r="S721">
        <v>0</v>
      </c>
      <c r="T721" t="str">
        <f>Receiving[[#This Row],[Player]]&amp;Receiving[[#This Row],[Season]]</f>
        <v>Darrell Henderson2022</v>
      </c>
    </row>
    <row r="722" spans="1:20">
      <c r="A722">
        <v>2022</v>
      </c>
      <c r="B722" t="s">
        <v>540</v>
      </c>
      <c r="C722" t="s">
        <v>11</v>
      </c>
      <c r="D722">
        <v>26</v>
      </c>
      <c r="E722" t="s">
        <v>126</v>
      </c>
      <c r="F722">
        <v>16</v>
      </c>
      <c r="G722">
        <v>4</v>
      </c>
      <c r="H722">
        <v>18</v>
      </c>
      <c r="I722">
        <v>17</v>
      </c>
      <c r="J722" s="9">
        <v>0.94399999999999995</v>
      </c>
      <c r="K722">
        <v>139</v>
      </c>
      <c r="L722">
        <v>8.1999999999999993</v>
      </c>
      <c r="M722">
        <v>1</v>
      </c>
      <c r="N722">
        <v>6</v>
      </c>
      <c r="O722">
        <v>19</v>
      </c>
      <c r="P722">
        <v>7.7</v>
      </c>
      <c r="Q722">
        <v>1.1000000000000001</v>
      </c>
      <c r="R722">
        <v>8.6999999999999993</v>
      </c>
      <c r="S722">
        <v>0</v>
      </c>
      <c r="T722" t="str">
        <f>Receiving[[#This Row],[Player]]&amp;Receiving[[#This Row],[Season]]</f>
        <v>Mitchell Wilcox2022</v>
      </c>
    </row>
    <row r="723" spans="1:20">
      <c r="A723">
        <v>2022</v>
      </c>
      <c r="B723" t="s">
        <v>740</v>
      </c>
      <c r="C723" t="s">
        <v>19</v>
      </c>
      <c r="D723">
        <v>22</v>
      </c>
      <c r="E723" t="s">
        <v>109</v>
      </c>
      <c r="F723">
        <v>16</v>
      </c>
      <c r="G723">
        <v>7</v>
      </c>
      <c r="H723">
        <v>17</v>
      </c>
      <c r="I723">
        <v>16</v>
      </c>
      <c r="J723" s="9">
        <v>0.94099999999999995</v>
      </c>
      <c r="K723">
        <v>139</v>
      </c>
      <c r="L723">
        <v>8.6999999999999993</v>
      </c>
      <c r="M723">
        <v>1</v>
      </c>
      <c r="N723">
        <v>8</v>
      </c>
      <c r="O723">
        <v>26</v>
      </c>
      <c r="P723">
        <v>8.1999999999999993</v>
      </c>
      <c r="Q723">
        <v>1</v>
      </c>
      <c r="R723">
        <v>8.6999999999999993</v>
      </c>
      <c r="S723">
        <v>0</v>
      </c>
      <c r="T723" t="str">
        <f>Receiving[[#This Row],[Player]]&amp;Receiving[[#This Row],[Season]]</f>
        <v>Tyler Allgeier2022</v>
      </c>
    </row>
    <row r="724" spans="1:20">
      <c r="A724">
        <v>2022</v>
      </c>
      <c r="B724" t="s">
        <v>401</v>
      </c>
      <c r="C724" t="s">
        <v>960</v>
      </c>
      <c r="D724">
        <v>24</v>
      </c>
      <c r="E724" t="s">
        <v>91</v>
      </c>
      <c r="F724">
        <v>14</v>
      </c>
      <c r="G724">
        <v>3</v>
      </c>
      <c r="H724">
        <v>32</v>
      </c>
      <c r="I724">
        <v>16</v>
      </c>
      <c r="J724" s="9">
        <v>0.5</v>
      </c>
      <c r="K724">
        <v>158</v>
      </c>
      <c r="L724">
        <v>9.9</v>
      </c>
      <c r="M724">
        <v>1</v>
      </c>
      <c r="N724">
        <v>11</v>
      </c>
      <c r="O724">
        <v>33</v>
      </c>
      <c r="P724">
        <v>4.9000000000000004</v>
      </c>
      <c r="Q724">
        <v>1.1000000000000001</v>
      </c>
      <c r="R724">
        <v>11.3</v>
      </c>
      <c r="S724">
        <v>0</v>
      </c>
      <c r="T724" t="str">
        <f>Receiving[[#This Row],[Player]]&amp;Receiving[[#This Row],[Season]]</f>
        <v>Marquez Callaway2022</v>
      </c>
    </row>
    <row r="725" spans="1:20">
      <c r="A725">
        <v>2022</v>
      </c>
      <c r="B725" t="s">
        <v>165</v>
      </c>
      <c r="C725" t="s">
        <v>71</v>
      </c>
      <c r="D725">
        <v>26</v>
      </c>
      <c r="E725" t="s">
        <v>109</v>
      </c>
      <c r="F725">
        <v>13</v>
      </c>
      <c r="G725">
        <v>3</v>
      </c>
      <c r="H725">
        <v>24</v>
      </c>
      <c r="I725">
        <v>16</v>
      </c>
      <c r="J725" s="9">
        <v>0.66700000000000004</v>
      </c>
      <c r="K725">
        <v>157</v>
      </c>
      <c r="L725">
        <v>9.8000000000000007</v>
      </c>
      <c r="M725">
        <v>1</v>
      </c>
      <c r="N725">
        <v>7</v>
      </c>
      <c r="O725">
        <v>27</v>
      </c>
      <c r="P725">
        <v>6.5</v>
      </c>
      <c r="Q725">
        <v>1.2</v>
      </c>
      <c r="R725">
        <v>12.1</v>
      </c>
      <c r="S725">
        <v>0</v>
      </c>
      <c r="T725" t="str">
        <f>Receiving[[#This Row],[Player]]&amp;Receiving[[#This Row],[Season]]</f>
        <v>Chase Edmonds2022</v>
      </c>
    </row>
    <row r="726" spans="1:20">
      <c r="A726">
        <v>2022</v>
      </c>
      <c r="B726" t="s">
        <v>220</v>
      </c>
      <c r="C726" t="s">
        <v>38</v>
      </c>
      <c r="D726">
        <v>24</v>
      </c>
      <c r="E726" t="s">
        <v>109</v>
      </c>
      <c r="F726">
        <v>10</v>
      </c>
      <c r="G726">
        <v>1</v>
      </c>
      <c r="H726">
        <v>18</v>
      </c>
      <c r="I726">
        <v>16</v>
      </c>
      <c r="J726" s="9">
        <v>0.88900000000000001</v>
      </c>
      <c r="K726">
        <v>157</v>
      </c>
      <c r="L726">
        <v>9.8000000000000007</v>
      </c>
      <c r="M726">
        <v>1</v>
      </c>
      <c r="N726">
        <v>7</v>
      </c>
      <c r="O726">
        <v>27</v>
      </c>
      <c r="P726">
        <v>8.6999999999999993</v>
      </c>
      <c r="Q726">
        <v>1.6</v>
      </c>
      <c r="R726">
        <v>15.7</v>
      </c>
      <c r="S726">
        <v>1</v>
      </c>
      <c r="T726" t="str">
        <f>Receiving[[#This Row],[Player]]&amp;Receiving[[#This Row],[Season]]</f>
        <v>Travis Homer2022</v>
      </c>
    </row>
    <row r="727" spans="1:20">
      <c r="A727">
        <v>2022</v>
      </c>
      <c r="B727" t="s">
        <v>149</v>
      </c>
      <c r="C727" t="s">
        <v>960</v>
      </c>
      <c r="D727">
        <v>33</v>
      </c>
      <c r="E727" t="s">
        <v>109</v>
      </c>
      <c r="F727">
        <v>10</v>
      </c>
      <c r="G727">
        <v>3</v>
      </c>
      <c r="H727">
        <v>18</v>
      </c>
      <c r="I727">
        <v>16</v>
      </c>
      <c r="J727" s="9">
        <v>0.88900000000000001</v>
      </c>
      <c r="K727">
        <v>68</v>
      </c>
      <c r="L727">
        <v>4.3</v>
      </c>
      <c r="M727">
        <v>0</v>
      </c>
      <c r="N727">
        <v>2</v>
      </c>
      <c r="O727">
        <v>11</v>
      </c>
      <c r="P727">
        <v>3.8</v>
      </c>
      <c r="Q727">
        <v>1.6</v>
      </c>
      <c r="R727">
        <v>6.8</v>
      </c>
      <c r="S727">
        <v>2</v>
      </c>
      <c r="T727" t="str">
        <f>Receiving[[#This Row],[Player]]&amp;Receiving[[#This Row],[Season]]</f>
        <v>Mark Ingram2022</v>
      </c>
    </row>
    <row r="728" spans="1:20">
      <c r="A728">
        <v>2022</v>
      </c>
      <c r="B728" t="s">
        <v>468</v>
      </c>
      <c r="C728" t="s">
        <v>19</v>
      </c>
      <c r="D728">
        <v>30</v>
      </c>
      <c r="E728" t="s">
        <v>126</v>
      </c>
      <c r="F728">
        <v>13</v>
      </c>
      <c r="G728">
        <v>4</v>
      </c>
      <c r="H728">
        <v>21</v>
      </c>
      <c r="I728">
        <v>16</v>
      </c>
      <c r="J728" s="9">
        <v>0.76200000000000001</v>
      </c>
      <c r="K728">
        <v>150</v>
      </c>
      <c r="L728">
        <v>9.4</v>
      </c>
      <c r="M728">
        <v>4</v>
      </c>
      <c r="N728">
        <v>10</v>
      </c>
      <c r="O728">
        <v>29</v>
      </c>
      <c r="P728">
        <v>7.1</v>
      </c>
      <c r="Q728">
        <v>1.2</v>
      </c>
      <c r="R728">
        <v>11.5</v>
      </c>
      <c r="S728">
        <v>0</v>
      </c>
      <c r="T728" t="str">
        <f>Receiving[[#This Row],[Player]]&amp;Receiving[[#This Row],[Season]]</f>
        <v>MyCole Pruitt2022</v>
      </c>
    </row>
    <row r="729" spans="1:20">
      <c r="A729">
        <v>2022</v>
      </c>
      <c r="B729" t="s">
        <v>363</v>
      </c>
      <c r="C729" t="s">
        <v>71</v>
      </c>
      <c r="D729">
        <v>23</v>
      </c>
      <c r="E729" t="str">
        <f>VLOOKUP(B729, 'Rushing'!B:E, 4, 0)</f>
        <v>WR</v>
      </c>
      <c r="F729">
        <v>16</v>
      </c>
      <c r="G729">
        <v>1</v>
      </c>
      <c r="H729">
        <v>25</v>
      </c>
      <c r="I729">
        <v>16</v>
      </c>
      <c r="J729" s="9">
        <v>0.64</v>
      </c>
      <c r="K729">
        <v>204</v>
      </c>
      <c r="L729">
        <v>12.8</v>
      </c>
      <c r="M729">
        <v>1</v>
      </c>
      <c r="N729">
        <v>12</v>
      </c>
      <c r="O729">
        <v>37</v>
      </c>
      <c r="P729">
        <v>8.1999999999999993</v>
      </c>
      <c r="Q729">
        <v>1</v>
      </c>
      <c r="R729">
        <v>12.8</v>
      </c>
      <c r="S729">
        <v>6</v>
      </c>
      <c r="T729" t="str">
        <f>Receiving[[#This Row],[Player]]&amp;Receiving[[#This Row],[Season]]</f>
        <v>Amari Rodgers2022</v>
      </c>
    </row>
    <row r="730" spans="1:20">
      <c r="A730">
        <v>2022</v>
      </c>
      <c r="B730" t="s">
        <v>741</v>
      </c>
      <c r="C730" t="s">
        <v>960</v>
      </c>
      <c r="D730">
        <v>29</v>
      </c>
      <c r="E730" t="s">
        <v>91</v>
      </c>
      <c r="F730">
        <v>3</v>
      </c>
      <c r="G730">
        <v>3</v>
      </c>
      <c r="H730">
        <v>22</v>
      </c>
      <c r="I730">
        <v>16</v>
      </c>
      <c r="J730" s="9">
        <v>0.72699999999999998</v>
      </c>
      <c r="K730">
        <v>171</v>
      </c>
      <c r="L730">
        <v>10.7</v>
      </c>
      <c r="M730">
        <v>3</v>
      </c>
      <c r="N730">
        <v>13</v>
      </c>
      <c r="O730">
        <v>21</v>
      </c>
      <c r="P730">
        <v>7.8</v>
      </c>
      <c r="Q730">
        <v>5.3</v>
      </c>
      <c r="R730">
        <v>57</v>
      </c>
      <c r="S730">
        <v>0</v>
      </c>
      <c r="T730" t="str">
        <f>Receiving[[#This Row],[Player]]&amp;Receiving[[#This Row],[Season]]</f>
        <v>Michael Thomas2022</v>
      </c>
    </row>
    <row r="731" spans="1:20">
      <c r="A731">
        <v>2022</v>
      </c>
      <c r="B731" t="s">
        <v>104</v>
      </c>
      <c r="C731" t="s">
        <v>71</v>
      </c>
      <c r="D731">
        <v>23</v>
      </c>
      <c r="E731" t="s">
        <v>91</v>
      </c>
      <c r="F731">
        <v>9</v>
      </c>
      <c r="G731">
        <v>4</v>
      </c>
      <c r="H731">
        <v>20</v>
      </c>
      <c r="I731">
        <v>16</v>
      </c>
      <c r="J731" s="9">
        <v>0.8</v>
      </c>
      <c r="K731">
        <v>171</v>
      </c>
      <c r="L731">
        <v>10.7</v>
      </c>
      <c r="M731">
        <v>2</v>
      </c>
      <c r="N731">
        <v>8</v>
      </c>
      <c r="O731">
        <v>38</v>
      </c>
      <c r="P731">
        <v>8.6</v>
      </c>
      <c r="Q731">
        <v>1.8</v>
      </c>
      <c r="R731">
        <v>19</v>
      </c>
      <c r="S731">
        <v>1</v>
      </c>
      <c r="T731" t="str">
        <f>Receiving[[#This Row],[Player]]&amp;Receiving[[#This Row],[Season]]</f>
        <v>Kadarius Toney2022</v>
      </c>
    </row>
    <row r="732" spans="1:20">
      <c r="A732">
        <v>2022</v>
      </c>
      <c r="B732" t="s">
        <v>431</v>
      </c>
      <c r="C732" t="s">
        <v>71</v>
      </c>
      <c r="D732">
        <v>29</v>
      </c>
      <c r="E732" t="s">
        <v>91</v>
      </c>
      <c r="F732">
        <v>12</v>
      </c>
      <c r="G732">
        <v>5</v>
      </c>
      <c r="H732">
        <v>27</v>
      </c>
      <c r="I732">
        <v>16</v>
      </c>
      <c r="J732" s="9">
        <v>0.59299999999999997</v>
      </c>
      <c r="K732">
        <v>325</v>
      </c>
      <c r="L732">
        <v>20.3</v>
      </c>
      <c r="M732">
        <v>0</v>
      </c>
      <c r="N732">
        <v>11</v>
      </c>
      <c r="O732">
        <v>55</v>
      </c>
      <c r="P732">
        <v>12</v>
      </c>
      <c r="Q732">
        <v>1.3</v>
      </c>
      <c r="R732">
        <v>27.1</v>
      </c>
      <c r="S732">
        <v>1</v>
      </c>
      <c r="T732" t="str">
        <f>Receiving[[#This Row],[Player]]&amp;Receiving[[#This Row],[Season]]</f>
        <v>Sammy Watkins2022</v>
      </c>
    </row>
    <row r="733" spans="1:20">
      <c r="A733">
        <v>2022</v>
      </c>
      <c r="B733" t="s">
        <v>140</v>
      </c>
      <c r="C733" t="s">
        <v>40</v>
      </c>
      <c r="D733">
        <v>22</v>
      </c>
      <c r="E733" t="s">
        <v>109</v>
      </c>
      <c r="F733">
        <v>4</v>
      </c>
      <c r="G733">
        <v>4</v>
      </c>
      <c r="H733">
        <v>22</v>
      </c>
      <c r="I733">
        <v>16</v>
      </c>
      <c r="J733" s="9">
        <v>0.72699999999999998</v>
      </c>
      <c r="K733">
        <v>76</v>
      </c>
      <c r="L733">
        <v>4.8</v>
      </c>
      <c r="M733">
        <v>0</v>
      </c>
      <c r="N733">
        <v>4</v>
      </c>
      <c r="O733">
        <v>13</v>
      </c>
      <c r="P733">
        <v>3.5</v>
      </c>
      <c r="Q733">
        <v>4</v>
      </c>
      <c r="R733">
        <v>19</v>
      </c>
      <c r="S733">
        <v>1</v>
      </c>
      <c r="T733" t="str">
        <f>Receiving[[#This Row],[Player]]&amp;Receiving[[#This Row],[Season]]</f>
        <v>Javonte Williams2022</v>
      </c>
    </row>
    <row r="734" spans="1:20">
      <c r="A734">
        <v>2022</v>
      </c>
      <c r="B734" t="s">
        <v>400</v>
      </c>
      <c r="C734" t="s">
        <v>43</v>
      </c>
      <c r="D734">
        <v>23</v>
      </c>
      <c r="E734" t="s">
        <v>91</v>
      </c>
      <c r="F734">
        <v>6</v>
      </c>
      <c r="G734">
        <v>5</v>
      </c>
      <c r="H734">
        <v>28</v>
      </c>
      <c r="I734">
        <v>15</v>
      </c>
      <c r="J734" s="9">
        <v>0.53600000000000003</v>
      </c>
      <c r="K734">
        <v>285</v>
      </c>
      <c r="L734">
        <v>19</v>
      </c>
      <c r="M734">
        <v>2</v>
      </c>
      <c r="N734">
        <v>7</v>
      </c>
      <c r="O734">
        <v>75</v>
      </c>
      <c r="P734">
        <v>10.199999999999999</v>
      </c>
      <c r="Q734">
        <v>2.5</v>
      </c>
      <c r="R734">
        <v>47.5</v>
      </c>
      <c r="S734">
        <v>1</v>
      </c>
      <c r="T734" t="str">
        <f>Receiving[[#This Row],[Player]]&amp;Receiving[[#This Row],[Season]]</f>
        <v>Rashod Bateman2022</v>
      </c>
    </row>
    <row r="735" spans="1:20">
      <c r="A735">
        <v>2022</v>
      </c>
      <c r="B735" t="s">
        <v>288</v>
      </c>
      <c r="C735" t="s">
        <v>31</v>
      </c>
      <c r="D735">
        <v>25</v>
      </c>
      <c r="E735" t="s">
        <v>91</v>
      </c>
      <c r="F735">
        <v>12</v>
      </c>
      <c r="G735">
        <v>2</v>
      </c>
      <c r="H735">
        <v>22</v>
      </c>
      <c r="I735">
        <v>15</v>
      </c>
      <c r="J735" s="9">
        <v>0.68200000000000005</v>
      </c>
      <c r="K735">
        <v>207</v>
      </c>
      <c r="L735">
        <v>13.8</v>
      </c>
      <c r="M735">
        <v>1</v>
      </c>
      <c r="N735">
        <v>12</v>
      </c>
      <c r="O735">
        <v>39</v>
      </c>
      <c r="P735">
        <v>9.4</v>
      </c>
      <c r="Q735">
        <v>1.3</v>
      </c>
      <c r="R735">
        <v>17.3</v>
      </c>
      <c r="S735">
        <v>0</v>
      </c>
      <c r="T735" t="str">
        <f>Receiving[[#This Row],[Player]]&amp;Receiving[[#This Row],[Season]]</f>
        <v>Ashton Dulin2022</v>
      </c>
    </row>
    <row r="736" spans="1:20">
      <c r="A736">
        <v>2022</v>
      </c>
      <c r="B736" t="s">
        <v>548</v>
      </c>
      <c r="C736" t="s">
        <v>11</v>
      </c>
      <c r="D736">
        <v>27</v>
      </c>
      <c r="E736" t="s">
        <v>91</v>
      </c>
      <c r="F736">
        <v>9</v>
      </c>
      <c r="G736">
        <v>2</v>
      </c>
      <c r="H736">
        <v>23</v>
      </c>
      <c r="I736">
        <v>15</v>
      </c>
      <c r="J736" s="9">
        <v>0.65200000000000002</v>
      </c>
      <c r="K736">
        <v>231</v>
      </c>
      <c r="L736">
        <v>15.4</v>
      </c>
      <c r="M736">
        <v>4</v>
      </c>
      <c r="N736">
        <v>12</v>
      </c>
      <c r="O736">
        <v>45</v>
      </c>
      <c r="P736">
        <v>10</v>
      </c>
      <c r="Q736">
        <v>1.7</v>
      </c>
      <c r="R736">
        <v>25.7</v>
      </c>
      <c r="S736">
        <v>0</v>
      </c>
      <c r="T736" t="str">
        <f>Receiving[[#This Row],[Player]]&amp;Receiving[[#This Row],[Season]]</f>
        <v>Trenton Irwin2022</v>
      </c>
    </row>
    <row r="737" spans="1:20">
      <c r="A737">
        <v>2022</v>
      </c>
      <c r="B737" t="s">
        <v>157</v>
      </c>
      <c r="C737" t="s">
        <v>16</v>
      </c>
      <c r="D737">
        <v>24</v>
      </c>
      <c r="E737" t="s">
        <v>109</v>
      </c>
      <c r="F737">
        <v>17</v>
      </c>
      <c r="G737">
        <v>0</v>
      </c>
      <c r="H737">
        <v>18</v>
      </c>
      <c r="I737">
        <v>15</v>
      </c>
      <c r="J737" s="9">
        <v>0.83299999999999996</v>
      </c>
      <c r="K737">
        <v>91</v>
      </c>
      <c r="L737">
        <v>6.1</v>
      </c>
      <c r="M737">
        <v>1</v>
      </c>
      <c r="N737">
        <v>4</v>
      </c>
      <c r="O737">
        <v>16</v>
      </c>
      <c r="P737">
        <v>5.0999999999999996</v>
      </c>
      <c r="Q737">
        <v>0.9</v>
      </c>
      <c r="R737">
        <v>5.4</v>
      </c>
      <c r="S737">
        <v>0</v>
      </c>
      <c r="T737" t="str">
        <f>Receiving[[#This Row],[Player]]&amp;Receiving[[#This Row],[Season]]</f>
        <v>Alexander Mattison2022</v>
      </c>
    </row>
    <row r="738" spans="1:20">
      <c r="A738">
        <v>2022</v>
      </c>
      <c r="B738" t="s">
        <v>317</v>
      </c>
      <c r="C738" t="s">
        <v>37</v>
      </c>
      <c r="D738">
        <v>28</v>
      </c>
      <c r="E738" t="s">
        <v>91</v>
      </c>
      <c r="F738">
        <v>17</v>
      </c>
      <c r="G738">
        <v>2</v>
      </c>
      <c r="H738">
        <v>19</v>
      </c>
      <c r="I738">
        <v>15</v>
      </c>
      <c r="J738" s="9">
        <v>0.78900000000000003</v>
      </c>
      <c r="K738">
        <v>150</v>
      </c>
      <c r="L738">
        <v>10</v>
      </c>
      <c r="M738">
        <v>1</v>
      </c>
      <c r="N738">
        <v>9</v>
      </c>
      <c r="O738">
        <v>34</v>
      </c>
      <c r="P738">
        <v>7.9</v>
      </c>
      <c r="Q738">
        <v>0.9</v>
      </c>
      <c r="R738">
        <v>8.8000000000000007</v>
      </c>
      <c r="S738">
        <v>0</v>
      </c>
      <c r="T738" t="str">
        <f>Receiving[[#This Row],[Player]]&amp;Receiving[[#This Row],[Season]]</f>
        <v>Zach Pascal2022</v>
      </c>
    </row>
    <row r="739" spans="1:20">
      <c r="A739">
        <v>2022</v>
      </c>
      <c r="B739" t="s">
        <v>492</v>
      </c>
      <c r="C739" t="s">
        <v>40</v>
      </c>
      <c r="D739">
        <v>28</v>
      </c>
      <c r="E739" t="s">
        <v>126</v>
      </c>
      <c r="F739">
        <v>17</v>
      </c>
      <c r="G739">
        <v>6</v>
      </c>
      <c r="H739">
        <v>24</v>
      </c>
      <c r="I739">
        <v>15</v>
      </c>
      <c r="J739" s="9">
        <v>0.625</v>
      </c>
      <c r="K739">
        <v>148</v>
      </c>
      <c r="L739">
        <v>9.9</v>
      </c>
      <c r="M739">
        <v>1</v>
      </c>
      <c r="N739">
        <v>6</v>
      </c>
      <c r="O739">
        <v>25</v>
      </c>
      <c r="P739">
        <v>6.2</v>
      </c>
      <c r="Q739">
        <v>0.9</v>
      </c>
      <c r="R739">
        <v>8.6999999999999993</v>
      </c>
      <c r="S739">
        <v>0</v>
      </c>
      <c r="T739" t="str">
        <f>Receiving[[#This Row],[Player]]&amp;Receiving[[#This Row],[Season]]</f>
        <v>Eric Saubert2022</v>
      </c>
    </row>
    <row r="740" spans="1:20">
      <c r="A740">
        <v>2022</v>
      </c>
      <c r="B740" t="s">
        <v>321</v>
      </c>
      <c r="C740" t="s">
        <v>47</v>
      </c>
      <c r="D740">
        <v>27</v>
      </c>
      <c r="E740" t="s">
        <v>126</v>
      </c>
      <c r="F740">
        <v>16</v>
      </c>
      <c r="G740">
        <v>15</v>
      </c>
      <c r="H740">
        <v>20</v>
      </c>
      <c r="I740">
        <v>15</v>
      </c>
      <c r="J740" s="9">
        <v>0.75</v>
      </c>
      <c r="K740">
        <v>129</v>
      </c>
      <c r="L740">
        <v>8.6</v>
      </c>
      <c r="M740">
        <v>1</v>
      </c>
      <c r="N740">
        <v>7</v>
      </c>
      <c r="O740">
        <v>26</v>
      </c>
      <c r="P740">
        <v>6.5</v>
      </c>
      <c r="Q740">
        <v>0.9</v>
      </c>
      <c r="R740">
        <v>8.1</v>
      </c>
      <c r="S740">
        <v>0</v>
      </c>
      <c r="T740" t="str">
        <f>Receiving[[#This Row],[Player]]&amp;Receiving[[#This Row],[Season]]</f>
        <v>Durham Smythe2022</v>
      </c>
    </row>
    <row r="741" spans="1:20">
      <c r="A741">
        <v>2022</v>
      </c>
      <c r="B741" t="s">
        <v>742</v>
      </c>
      <c r="C741" t="s">
        <v>957</v>
      </c>
      <c r="D741">
        <v>26</v>
      </c>
      <c r="E741" t="s">
        <v>91</v>
      </c>
      <c r="F741">
        <v>17</v>
      </c>
      <c r="G741">
        <v>5</v>
      </c>
      <c r="H741">
        <v>34</v>
      </c>
      <c r="I741">
        <v>15</v>
      </c>
      <c r="J741" s="9">
        <v>0.441</v>
      </c>
      <c r="K741">
        <v>315</v>
      </c>
      <c r="L741">
        <v>21</v>
      </c>
      <c r="M741">
        <v>2</v>
      </c>
      <c r="N741">
        <v>12</v>
      </c>
      <c r="O741">
        <v>67</v>
      </c>
      <c r="P741">
        <v>9.3000000000000007</v>
      </c>
      <c r="Q741">
        <v>0.9</v>
      </c>
      <c r="R741">
        <v>18.5</v>
      </c>
      <c r="S741">
        <v>0</v>
      </c>
      <c r="T741" t="str">
        <f>Receiving[[#This Row],[Player]]&amp;Receiving[[#This Row],[Season]]</f>
        <v>Justin Watson2022</v>
      </c>
    </row>
    <row r="742" spans="1:20">
      <c r="A742">
        <v>2022</v>
      </c>
      <c r="B742" t="s">
        <v>449</v>
      </c>
      <c r="C742" t="s">
        <v>33</v>
      </c>
      <c r="D742">
        <v>25</v>
      </c>
      <c r="E742" t="s">
        <v>126</v>
      </c>
      <c r="F742">
        <v>16</v>
      </c>
      <c r="G742">
        <v>7</v>
      </c>
      <c r="H742">
        <v>22</v>
      </c>
      <c r="I742">
        <v>14</v>
      </c>
      <c r="J742" s="9">
        <v>0.63600000000000001</v>
      </c>
      <c r="K742">
        <v>108</v>
      </c>
      <c r="L742">
        <v>7.7</v>
      </c>
      <c r="M742">
        <v>1</v>
      </c>
      <c r="N742">
        <v>4</v>
      </c>
      <c r="O742">
        <v>20</v>
      </c>
      <c r="P742">
        <v>4.9000000000000004</v>
      </c>
      <c r="Q742">
        <v>0.9</v>
      </c>
      <c r="R742">
        <v>6.8</v>
      </c>
      <c r="S742">
        <v>1</v>
      </c>
      <c r="T742" t="str">
        <f>Receiving[[#This Row],[Player]]&amp;Receiving[[#This Row],[Season]]</f>
        <v>John Bates2022</v>
      </c>
    </row>
    <row r="743" spans="1:20">
      <c r="A743">
        <v>2022</v>
      </c>
      <c r="B743" t="s">
        <v>145</v>
      </c>
      <c r="C743" t="s">
        <v>49</v>
      </c>
      <c r="D743">
        <v>23</v>
      </c>
      <c r="E743" t="s">
        <v>109</v>
      </c>
      <c r="F743">
        <v>15</v>
      </c>
      <c r="G743">
        <v>2</v>
      </c>
      <c r="H743">
        <v>17</v>
      </c>
      <c r="I743">
        <v>14</v>
      </c>
      <c r="J743" s="9">
        <v>0.82399999999999995</v>
      </c>
      <c r="K743">
        <v>171</v>
      </c>
      <c r="L743">
        <v>12.2</v>
      </c>
      <c r="M743">
        <v>0</v>
      </c>
      <c r="N743">
        <v>5</v>
      </c>
      <c r="O743">
        <v>45</v>
      </c>
      <c r="P743">
        <v>10.1</v>
      </c>
      <c r="Q743">
        <v>0.9</v>
      </c>
      <c r="R743">
        <v>11.4</v>
      </c>
      <c r="S743">
        <v>2</v>
      </c>
      <c r="T743" t="str">
        <f>Receiving[[#This Row],[Player]]&amp;Receiving[[#This Row],[Season]]</f>
        <v>Chuba Hubbard2022</v>
      </c>
    </row>
    <row r="744" spans="1:20">
      <c r="A744">
        <v>2022</v>
      </c>
      <c r="B744" t="s">
        <v>450</v>
      </c>
      <c r="C744" t="s">
        <v>45</v>
      </c>
      <c r="D744">
        <v>22</v>
      </c>
      <c r="E744" t="s">
        <v>126</v>
      </c>
      <c r="F744">
        <v>11</v>
      </c>
      <c r="G744">
        <v>3</v>
      </c>
      <c r="H744">
        <v>28</v>
      </c>
      <c r="I744">
        <v>14</v>
      </c>
      <c r="J744" s="9">
        <v>0.5</v>
      </c>
      <c r="K744">
        <v>128</v>
      </c>
      <c r="L744">
        <v>9.1</v>
      </c>
      <c r="M744">
        <v>0</v>
      </c>
      <c r="N744">
        <v>7</v>
      </c>
      <c r="O744">
        <v>20</v>
      </c>
      <c r="P744">
        <v>4.5999999999999996</v>
      </c>
      <c r="Q744">
        <v>1.3</v>
      </c>
      <c r="R744">
        <v>11.6</v>
      </c>
      <c r="S744">
        <v>0</v>
      </c>
      <c r="T744" t="str">
        <f>Receiving[[#This Row],[Player]]&amp;Receiving[[#This Row],[Season]]</f>
        <v>Brevin Jordan2022</v>
      </c>
    </row>
    <row r="745" spans="1:20">
      <c r="A745">
        <v>2022</v>
      </c>
      <c r="B745" t="s">
        <v>213</v>
      </c>
      <c r="C745" t="s">
        <v>4</v>
      </c>
      <c r="D745">
        <v>25</v>
      </c>
      <c r="E745" t="s">
        <v>109</v>
      </c>
      <c r="F745">
        <v>13</v>
      </c>
      <c r="G745">
        <v>1</v>
      </c>
      <c r="H745">
        <v>25</v>
      </c>
      <c r="I745">
        <v>14</v>
      </c>
      <c r="J745" s="9">
        <v>0.56000000000000005</v>
      </c>
      <c r="K745">
        <v>101</v>
      </c>
      <c r="L745">
        <v>7.2</v>
      </c>
      <c r="M745">
        <v>0</v>
      </c>
      <c r="N745">
        <v>4</v>
      </c>
      <c r="O745">
        <v>22</v>
      </c>
      <c r="P745">
        <v>4</v>
      </c>
      <c r="Q745">
        <v>1.1000000000000001</v>
      </c>
      <c r="R745">
        <v>7.8</v>
      </c>
      <c r="S745">
        <v>0</v>
      </c>
      <c r="T745" t="str">
        <f>Receiving[[#This Row],[Player]]&amp;Receiving[[#This Row],[Season]]</f>
        <v>Joshua Kelley2022</v>
      </c>
    </row>
    <row r="746" spans="1:20">
      <c r="A746">
        <v>2022</v>
      </c>
      <c r="B746" t="s">
        <v>314</v>
      </c>
      <c r="C746" t="s">
        <v>961</v>
      </c>
      <c r="D746">
        <v>26</v>
      </c>
      <c r="E746" t="s">
        <v>91</v>
      </c>
      <c r="F746">
        <v>17</v>
      </c>
      <c r="G746">
        <v>2</v>
      </c>
      <c r="H746">
        <v>25</v>
      </c>
      <c r="I746">
        <v>14</v>
      </c>
      <c r="J746" s="9">
        <v>0.56000000000000005</v>
      </c>
      <c r="K746">
        <v>243</v>
      </c>
      <c r="L746">
        <v>17.399999999999999</v>
      </c>
      <c r="M746">
        <v>1</v>
      </c>
      <c r="N746">
        <v>11</v>
      </c>
      <c r="O746">
        <v>42</v>
      </c>
      <c r="P746">
        <v>9.6999999999999993</v>
      </c>
      <c r="Q746">
        <v>0.8</v>
      </c>
      <c r="R746">
        <v>14.3</v>
      </c>
      <c r="S746">
        <v>2</v>
      </c>
      <c r="T746" t="str">
        <f>Receiving[[#This Row],[Player]]&amp;Receiving[[#This Row],[Season]]</f>
        <v>Ray-Ray McCloud2022</v>
      </c>
    </row>
    <row r="747" spans="1:20">
      <c r="A747">
        <v>2022</v>
      </c>
      <c r="B747" t="s">
        <v>486</v>
      </c>
      <c r="C747" t="s">
        <v>43</v>
      </c>
      <c r="D747">
        <v>25</v>
      </c>
      <c r="E747" t="s">
        <v>126</v>
      </c>
      <c r="F747">
        <v>17</v>
      </c>
      <c r="G747">
        <v>9</v>
      </c>
      <c r="H747">
        <v>25</v>
      </c>
      <c r="I747">
        <v>14</v>
      </c>
      <c r="J747" s="9">
        <v>0.56000000000000005</v>
      </c>
      <c r="K747">
        <v>149</v>
      </c>
      <c r="L747">
        <v>10.6</v>
      </c>
      <c r="M747">
        <v>2</v>
      </c>
      <c r="N747">
        <v>7</v>
      </c>
      <c r="O747">
        <v>40</v>
      </c>
      <c r="P747">
        <v>6</v>
      </c>
      <c r="Q747">
        <v>0.8</v>
      </c>
      <c r="R747">
        <v>8.8000000000000007</v>
      </c>
      <c r="S747">
        <v>0</v>
      </c>
      <c r="T747" t="str">
        <f>Receiving[[#This Row],[Player]]&amp;Receiving[[#This Row],[Season]]</f>
        <v>Josh Oliver2022</v>
      </c>
    </row>
    <row r="748" spans="1:20">
      <c r="A748">
        <v>2022</v>
      </c>
      <c r="B748" t="s">
        <v>743</v>
      </c>
      <c r="C748" t="s">
        <v>25</v>
      </c>
      <c r="D748">
        <v>25</v>
      </c>
      <c r="E748" t="s">
        <v>91</v>
      </c>
      <c r="F748">
        <v>12</v>
      </c>
      <c r="G748">
        <v>2</v>
      </c>
      <c r="H748">
        <v>23</v>
      </c>
      <c r="I748">
        <v>14</v>
      </c>
      <c r="J748" s="9">
        <v>0.60899999999999999</v>
      </c>
      <c r="K748">
        <v>104</v>
      </c>
      <c r="L748">
        <v>7.4</v>
      </c>
      <c r="M748">
        <v>0</v>
      </c>
      <c r="N748">
        <v>5</v>
      </c>
      <c r="O748">
        <v>28</v>
      </c>
      <c r="P748">
        <v>4.5</v>
      </c>
      <c r="Q748">
        <v>1.2</v>
      </c>
      <c r="R748">
        <v>8.6999999999999993</v>
      </c>
      <c r="S748">
        <v>3</v>
      </c>
      <c r="T748" t="str">
        <f>Receiving[[#This Row],[Player]]&amp;Receiving[[#This Row],[Season]]</f>
        <v>Steven Sims2022</v>
      </c>
    </row>
    <row r="749" spans="1:20">
      <c r="A749">
        <v>2022</v>
      </c>
      <c r="B749" t="s">
        <v>263</v>
      </c>
      <c r="C749" t="s">
        <v>6</v>
      </c>
      <c r="D749">
        <v>23</v>
      </c>
      <c r="E749" t="s">
        <v>109</v>
      </c>
      <c r="F749">
        <v>15</v>
      </c>
      <c r="G749">
        <v>9</v>
      </c>
      <c r="H749">
        <v>18</v>
      </c>
      <c r="I749">
        <v>13</v>
      </c>
      <c r="J749" s="9">
        <v>0.72199999999999998</v>
      </c>
      <c r="K749">
        <v>117</v>
      </c>
      <c r="L749">
        <v>9</v>
      </c>
      <c r="M749">
        <v>0</v>
      </c>
      <c r="N749">
        <v>8</v>
      </c>
      <c r="O749">
        <v>18</v>
      </c>
      <c r="P749">
        <v>6.5</v>
      </c>
      <c r="Q749">
        <v>0.9</v>
      </c>
      <c r="R749">
        <v>7.8</v>
      </c>
      <c r="S749">
        <v>2</v>
      </c>
      <c r="T749" t="str">
        <f>Receiving[[#This Row],[Player]]&amp;Receiving[[#This Row],[Season]]</f>
        <v>Cam Akers2022</v>
      </c>
    </row>
    <row r="750" spans="1:20">
      <c r="A750">
        <v>2022</v>
      </c>
      <c r="B750" t="s">
        <v>432</v>
      </c>
      <c r="C750" t="s">
        <v>19</v>
      </c>
      <c r="D750">
        <v>29</v>
      </c>
      <c r="E750" t="s">
        <v>91</v>
      </c>
      <c r="F750">
        <v>14</v>
      </c>
      <c r="G750">
        <v>4</v>
      </c>
      <c r="H750">
        <v>23</v>
      </c>
      <c r="I750">
        <v>13</v>
      </c>
      <c r="J750" s="9">
        <v>0.56499999999999995</v>
      </c>
      <c r="K750">
        <v>268</v>
      </c>
      <c r="L750">
        <v>20.6</v>
      </c>
      <c r="M750">
        <v>2</v>
      </c>
      <c r="N750">
        <v>9</v>
      </c>
      <c r="O750">
        <v>75</v>
      </c>
      <c r="P750">
        <v>11.7</v>
      </c>
      <c r="Q750">
        <v>0.9</v>
      </c>
      <c r="R750">
        <v>19.100000000000001</v>
      </c>
      <c r="S750">
        <v>0</v>
      </c>
      <c r="T750" t="str">
        <f>Receiving[[#This Row],[Player]]&amp;Receiving[[#This Row],[Season]]</f>
        <v>Damiere Byrd2022</v>
      </c>
    </row>
    <row r="751" spans="1:20">
      <c r="A751">
        <v>2022</v>
      </c>
      <c r="B751" t="s">
        <v>744</v>
      </c>
      <c r="C751" t="s">
        <v>71</v>
      </c>
      <c r="D751">
        <v>25</v>
      </c>
      <c r="E751" t="s">
        <v>126</v>
      </c>
      <c r="F751">
        <v>7</v>
      </c>
      <c r="G751">
        <v>4</v>
      </c>
      <c r="H751">
        <v>19</v>
      </c>
      <c r="I751">
        <v>13</v>
      </c>
      <c r="J751" s="9">
        <v>0.68400000000000005</v>
      </c>
      <c r="K751">
        <v>118</v>
      </c>
      <c r="L751">
        <v>9.1</v>
      </c>
      <c r="M751">
        <v>1</v>
      </c>
      <c r="N751">
        <v>8</v>
      </c>
      <c r="O751">
        <v>20</v>
      </c>
      <c r="P751">
        <v>6.2</v>
      </c>
      <c r="Q751">
        <v>1.9</v>
      </c>
      <c r="R751">
        <v>16.899999999999999</v>
      </c>
      <c r="S751">
        <v>0</v>
      </c>
      <c r="T751" t="str">
        <f>Receiving[[#This Row],[Player]]&amp;Receiving[[#This Row],[Season]]</f>
        <v>Lawrence Cager2022</v>
      </c>
    </row>
    <row r="752" spans="1:20">
      <c r="A752">
        <v>2022</v>
      </c>
      <c r="B752" t="s">
        <v>436</v>
      </c>
      <c r="C752" t="s">
        <v>955</v>
      </c>
      <c r="D752">
        <v>25</v>
      </c>
      <c r="E752" t="s">
        <v>126</v>
      </c>
      <c r="F752">
        <v>17</v>
      </c>
      <c r="G752">
        <v>3</v>
      </c>
      <c r="H752">
        <v>15</v>
      </c>
      <c r="I752">
        <v>13</v>
      </c>
      <c r="J752" s="9">
        <v>0.86699999999999999</v>
      </c>
      <c r="K752">
        <v>114</v>
      </c>
      <c r="L752">
        <v>8.8000000000000007</v>
      </c>
      <c r="M752">
        <v>0</v>
      </c>
      <c r="N752">
        <v>4</v>
      </c>
      <c r="O752">
        <v>25</v>
      </c>
      <c r="P752">
        <v>7.6</v>
      </c>
      <c r="Q752">
        <v>0.8</v>
      </c>
      <c r="R752">
        <v>6.7</v>
      </c>
      <c r="S752">
        <v>0</v>
      </c>
      <c r="T752" t="str">
        <f>Receiving[[#This Row],[Player]]&amp;Receiving[[#This Row],[Season]]</f>
        <v>Josiah Deguara2022</v>
      </c>
    </row>
    <row r="753" spans="1:20">
      <c r="A753">
        <v>2022</v>
      </c>
      <c r="B753" t="s">
        <v>469</v>
      </c>
      <c r="C753" t="s">
        <v>19</v>
      </c>
      <c r="D753">
        <v>27</v>
      </c>
      <c r="E753" t="s">
        <v>91</v>
      </c>
      <c r="F753">
        <v>17</v>
      </c>
      <c r="G753">
        <v>1</v>
      </c>
      <c r="H753">
        <v>20</v>
      </c>
      <c r="I753">
        <v>13</v>
      </c>
      <c r="J753" s="9">
        <v>0.65</v>
      </c>
      <c r="K753">
        <v>202</v>
      </c>
      <c r="L753">
        <v>15.5</v>
      </c>
      <c r="M753">
        <v>1</v>
      </c>
      <c r="N753">
        <v>7</v>
      </c>
      <c r="O753">
        <v>39</v>
      </c>
      <c r="P753">
        <v>10.1</v>
      </c>
      <c r="Q753">
        <v>0.8</v>
      </c>
      <c r="R753">
        <v>11.9</v>
      </c>
      <c r="S753">
        <v>0</v>
      </c>
      <c r="T753" t="str">
        <f>Receiving[[#This Row],[Player]]&amp;Receiving[[#This Row],[Season]]</f>
        <v>KhaDarel Hodge2022</v>
      </c>
    </row>
    <row r="754" spans="1:20">
      <c r="A754">
        <v>2022</v>
      </c>
      <c r="B754" t="s">
        <v>745</v>
      </c>
      <c r="C754" t="s">
        <v>53</v>
      </c>
      <c r="D754">
        <v>21</v>
      </c>
      <c r="E754" t="s">
        <v>109</v>
      </c>
      <c r="F754">
        <v>7</v>
      </c>
      <c r="G754">
        <v>4</v>
      </c>
      <c r="H754">
        <v>14</v>
      </c>
      <c r="I754">
        <v>13</v>
      </c>
      <c r="J754" s="9">
        <v>0.92900000000000005</v>
      </c>
      <c r="K754">
        <v>100</v>
      </c>
      <c r="L754">
        <v>7.7</v>
      </c>
      <c r="M754">
        <v>0</v>
      </c>
      <c r="N754">
        <v>5</v>
      </c>
      <c r="O754">
        <v>16</v>
      </c>
      <c r="P754">
        <v>7.1</v>
      </c>
      <c r="Q754">
        <v>1.9</v>
      </c>
      <c r="R754">
        <v>14.3</v>
      </c>
      <c r="S754">
        <v>2</v>
      </c>
      <c r="T754" t="str">
        <f>Receiving[[#This Row],[Player]]&amp;Receiving[[#This Row],[Season]]</f>
        <v>Zonovan Knight2022</v>
      </c>
    </row>
    <row r="755" spans="1:20">
      <c r="A755">
        <v>2022</v>
      </c>
      <c r="B755" t="s">
        <v>746</v>
      </c>
      <c r="C755" t="s">
        <v>957</v>
      </c>
      <c r="D755">
        <v>23</v>
      </c>
      <c r="E755" t="s">
        <v>109</v>
      </c>
      <c r="F755">
        <v>17</v>
      </c>
      <c r="G755">
        <v>11</v>
      </c>
      <c r="H755">
        <v>14</v>
      </c>
      <c r="I755">
        <v>13</v>
      </c>
      <c r="J755" s="9">
        <v>0.92900000000000005</v>
      </c>
      <c r="K755">
        <v>130</v>
      </c>
      <c r="L755">
        <v>10</v>
      </c>
      <c r="M755">
        <v>0</v>
      </c>
      <c r="N755">
        <v>7</v>
      </c>
      <c r="O755">
        <v>32</v>
      </c>
      <c r="P755">
        <v>9.3000000000000007</v>
      </c>
      <c r="Q755">
        <v>0.8</v>
      </c>
      <c r="R755">
        <v>7.6</v>
      </c>
      <c r="S755">
        <v>4</v>
      </c>
      <c r="T755" t="str">
        <f>Receiving[[#This Row],[Player]]&amp;Receiving[[#This Row],[Season]]</f>
        <v>Isiah Pacheco2022</v>
      </c>
    </row>
    <row r="756" spans="1:20">
      <c r="A756">
        <v>2022</v>
      </c>
      <c r="B756" t="s">
        <v>366</v>
      </c>
      <c r="C756" t="s">
        <v>51</v>
      </c>
      <c r="D756">
        <v>29</v>
      </c>
      <c r="E756" t="s">
        <v>91</v>
      </c>
      <c r="F756">
        <v>3</v>
      </c>
      <c r="G756">
        <v>2</v>
      </c>
      <c r="H756">
        <v>24</v>
      </c>
      <c r="I756">
        <v>13</v>
      </c>
      <c r="J756" s="9">
        <v>0.54200000000000004</v>
      </c>
      <c r="K756">
        <v>154</v>
      </c>
      <c r="L756">
        <v>11.8</v>
      </c>
      <c r="M756">
        <v>1</v>
      </c>
      <c r="N756">
        <v>4</v>
      </c>
      <c r="O756">
        <v>65</v>
      </c>
      <c r="P756">
        <v>6.4</v>
      </c>
      <c r="Q756">
        <v>4.3</v>
      </c>
      <c r="R756">
        <v>51.3</v>
      </c>
      <c r="S756">
        <v>0</v>
      </c>
      <c r="T756" t="str">
        <f>Receiving[[#This Row],[Player]]&amp;Receiving[[#This Row],[Season]]</f>
        <v>Sterling Shepard2022</v>
      </c>
    </row>
    <row r="757" spans="1:20">
      <c r="A757">
        <v>2022</v>
      </c>
      <c r="B757" t="s">
        <v>747</v>
      </c>
      <c r="C757" t="s">
        <v>19</v>
      </c>
      <c r="D757">
        <v>24</v>
      </c>
      <c r="E757" t="s">
        <v>109</v>
      </c>
      <c r="F757">
        <v>17</v>
      </c>
      <c r="G757">
        <v>3</v>
      </c>
      <c r="H757">
        <v>14</v>
      </c>
      <c r="I757">
        <v>13</v>
      </c>
      <c r="J757" s="9">
        <v>0.92900000000000005</v>
      </c>
      <c r="K757">
        <v>61</v>
      </c>
      <c r="L757">
        <v>4.7</v>
      </c>
      <c r="M757">
        <v>0</v>
      </c>
      <c r="N757">
        <v>3</v>
      </c>
      <c r="O757">
        <v>10</v>
      </c>
      <c r="P757">
        <v>4.4000000000000004</v>
      </c>
      <c r="Q757">
        <v>0.8</v>
      </c>
      <c r="R757">
        <v>3.6</v>
      </c>
      <c r="S757">
        <v>1</v>
      </c>
      <c r="T757" t="str">
        <f>Receiving[[#This Row],[Player]]&amp;Receiving[[#This Row],[Season]]</f>
        <v>Avery Williams2022</v>
      </c>
    </row>
    <row r="758" spans="1:20">
      <c r="A758">
        <v>2022</v>
      </c>
      <c r="B758" t="s">
        <v>443</v>
      </c>
      <c r="C758" t="s">
        <v>71</v>
      </c>
      <c r="D758">
        <v>28</v>
      </c>
      <c r="E758" t="s">
        <v>126</v>
      </c>
      <c r="F758">
        <v>16</v>
      </c>
      <c r="G758">
        <v>8</v>
      </c>
      <c r="H758">
        <v>20</v>
      </c>
      <c r="I758">
        <v>12</v>
      </c>
      <c r="J758" s="9">
        <v>0.6</v>
      </c>
      <c r="K758">
        <v>117</v>
      </c>
      <c r="L758">
        <v>9.8000000000000007</v>
      </c>
      <c r="M758">
        <v>0</v>
      </c>
      <c r="N758">
        <v>6</v>
      </c>
      <c r="O758">
        <v>30</v>
      </c>
      <c r="P758">
        <v>5.9</v>
      </c>
      <c r="Q758">
        <v>0.8</v>
      </c>
      <c r="R758">
        <v>7.3</v>
      </c>
      <c r="S758">
        <v>0</v>
      </c>
      <c r="T758" t="str">
        <f>Receiving[[#This Row],[Player]]&amp;Receiving[[#This Row],[Season]]</f>
        <v>Pharaoh Brown2022</v>
      </c>
    </row>
    <row r="759" spans="1:20">
      <c r="A759">
        <v>2022</v>
      </c>
      <c r="B759" t="s">
        <v>748</v>
      </c>
      <c r="C759" t="s">
        <v>25</v>
      </c>
      <c r="D759">
        <v>23</v>
      </c>
      <c r="E759" t="s">
        <v>126</v>
      </c>
      <c r="F759">
        <v>17</v>
      </c>
      <c r="G759">
        <v>0</v>
      </c>
      <c r="H759">
        <v>17</v>
      </c>
      <c r="I759">
        <v>12</v>
      </c>
      <c r="J759" s="9">
        <v>0.70599999999999996</v>
      </c>
      <c r="K759">
        <v>151</v>
      </c>
      <c r="L759">
        <v>12.6</v>
      </c>
      <c r="M759">
        <v>1</v>
      </c>
      <c r="N759">
        <v>6</v>
      </c>
      <c r="O759">
        <v>45</v>
      </c>
      <c r="P759">
        <v>8.9</v>
      </c>
      <c r="Q759">
        <v>0.7</v>
      </c>
      <c r="R759">
        <v>8.9</v>
      </c>
      <c r="S759">
        <v>0</v>
      </c>
      <c r="T759" t="str">
        <f>Receiving[[#This Row],[Player]]&amp;Receiving[[#This Row],[Season]]</f>
        <v>Connor Heyward2022</v>
      </c>
    </row>
    <row r="760" spans="1:20">
      <c r="A760">
        <v>2022</v>
      </c>
      <c r="B760" t="s">
        <v>749</v>
      </c>
      <c r="C760" t="s">
        <v>43</v>
      </c>
      <c r="D760">
        <v>25</v>
      </c>
      <c r="E760" t="s">
        <v>109</v>
      </c>
      <c r="F760">
        <v>15</v>
      </c>
      <c r="G760">
        <v>0</v>
      </c>
      <c r="H760">
        <v>12</v>
      </c>
      <c r="I760">
        <v>12</v>
      </c>
      <c r="J760" s="9">
        <v>1</v>
      </c>
      <c r="K760">
        <v>58</v>
      </c>
      <c r="L760">
        <v>4.8</v>
      </c>
      <c r="M760">
        <v>0</v>
      </c>
      <c r="N760">
        <v>2</v>
      </c>
      <c r="O760">
        <v>15</v>
      </c>
      <c r="P760">
        <v>4.8</v>
      </c>
      <c r="Q760">
        <v>0.8</v>
      </c>
      <c r="R760">
        <v>3.9</v>
      </c>
      <c r="S760">
        <v>2</v>
      </c>
      <c r="T760" t="str">
        <f>Receiving[[#This Row],[Player]]&amp;Receiving[[#This Row],[Season]]</f>
        <v>Justice Hill2022</v>
      </c>
    </row>
    <row r="761" spans="1:20">
      <c r="A761">
        <v>2022</v>
      </c>
      <c r="B761" t="s">
        <v>181</v>
      </c>
      <c r="C761" t="s">
        <v>35</v>
      </c>
      <c r="D761">
        <v>26</v>
      </c>
      <c r="E761" t="s">
        <v>109</v>
      </c>
      <c r="F761">
        <v>16</v>
      </c>
      <c r="G761">
        <v>0</v>
      </c>
      <c r="H761">
        <v>19</v>
      </c>
      <c r="I761">
        <v>12</v>
      </c>
      <c r="J761" s="9">
        <v>0.63200000000000001</v>
      </c>
      <c r="K761">
        <v>101</v>
      </c>
      <c r="L761">
        <v>8.4</v>
      </c>
      <c r="M761">
        <v>1</v>
      </c>
      <c r="N761">
        <v>7</v>
      </c>
      <c r="O761">
        <v>15</v>
      </c>
      <c r="P761">
        <v>5.3</v>
      </c>
      <c r="Q761">
        <v>0.8</v>
      </c>
      <c r="R761">
        <v>6.3</v>
      </c>
      <c r="S761">
        <v>0</v>
      </c>
      <c r="T761" t="str">
        <f>Receiving[[#This Row],[Player]]&amp;Receiving[[#This Row],[Season]]</f>
        <v>Justin Jackson2022</v>
      </c>
    </row>
    <row r="762" spans="1:20">
      <c r="A762">
        <v>2022</v>
      </c>
      <c r="B762" t="s">
        <v>185</v>
      </c>
      <c r="C762" t="s">
        <v>53</v>
      </c>
      <c r="D762">
        <v>25</v>
      </c>
      <c r="E762" t="s">
        <v>109</v>
      </c>
      <c r="F762">
        <v>17</v>
      </c>
      <c r="G762">
        <v>1</v>
      </c>
      <c r="H762">
        <v>24</v>
      </c>
      <c r="I762">
        <v>12</v>
      </c>
      <c r="J762" s="9">
        <v>0.5</v>
      </c>
      <c r="K762">
        <v>88</v>
      </c>
      <c r="L762">
        <v>7.3</v>
      </c>
      <c r="M762">
        <v>0</v>
      </c>
      <c r="N762">
        <v>3</v>
      </c>
      <c r="O762">
        <v>16</v>
      </c>
      <c r="P762">
        <v>3.7</v>
      </c>
      <c r="Q762">
        <v>0.7</v>
      </c>
      <c r="R762">
        <v>5.2</v>
      </c>
      <c r="S762">
        <v>0</v>
      </c>
      <c r="T762" t="str">
        <f>Receiving[[#This Row],[Player]]&amp;Receiving[[#This Row],[Season]]</f>
        <v>Ty Johnson2022</v>
      </c>
    </row>
    <row r="763" spans="1:20">
      <c r="A763">
        <v>2022</v>
      </c>
      <c r="B763" t="s">
        <v>423</v>
      </c>
      <c r="C763" t="s">
        <v>27</v>
      </c>
      <c r="D763">
        <v>29</v>
      </c>
      <c r="E763" t="s">
        <v>126</v>
      </c>
      <c r="F763">
        <v>17</v>
      </c>
      <c r="G763">
        <v>13</v>
      </c>
      <c r="H763">
        <v>16</v>
      </c>
      <c r="I763">
        <v>12</v>
      </c>
      <c r="J763" s="9">
        <v>0.75</v>
      </c>
      <c r="K763">
        <v>58</v>
      </c>
      <c r="L763">
        <v>4.8</v>
      </c>
      <c r="M763">
        <v>1</v>
      </c>
      <c r="N763">
        <v>4</v>
      </c>
      <c r="O763">
        <v>13</v>
      </c>
      <c r="P763">
        <v>3.6</v>
      </c>
      <c r="Q763">
        <v>0.7</v>
      </c>
      <c r="R763">
        <v>3.4</v>
      </c>
      <c r="S763">
        <v>0</v>
      </c>
      <c r="T763" t="str">
        <f>Receiving[[#This Row],[Player]]&amp;Receiving[[#This Row],[Season]]</f>
        <v>Geoff Swaim2022</v>
      </c>
    </row>
    <row r="764" spans="1:20">
      <c r="A764">
        <v>2022</v>
      </c>
      <c r="B764" t="s">
        <v>150</v>
      </c>
      <c r="C764" t="s">
        <v>35</v>
      </c>
      <c r="D764">
        <v>27</v>
      </c>
      <c r="E764" t="s">
        <v>109</v>
      </c>
      <c r="F764">
        <v>17</v>
      </c>
      <c r="G764">
        <v>9</v>
      </c>
      <c r="H764">
        <v>16</v>
      </c>
      <c r="I764">
        <v>12</v>
      </c>
      <c r="J764" s="9">
        <v>0.75</v>
      </c>
      <c r="K764">
        <v>73</v>
      </c>
      <c r="L764">
        <v>6.1</v>
      </c>
      <c r="M764">
        <v>0</v>
      </c>
      <c r="N764">
        <v>4</v>
      </c>
      <c r="O764">
        <v>17</v>
      </c>
      <c r="P764">
        <v>4.5999999999999996</v>
      </c>
      <c r="Q764">
        <v>0.7</v>
      </c>
      <c r="R764">
        <v>4.3</v>
      </c>
      <c r="S764">
        <v>3</v>
      </c>
      <c r="T764" t="str">
        <f>Receiving[[#This Row],[Player]]&amp;Receiving[[#This Row],[Season]]</f>
        <v>Jamaal Williams2022</v>
      </c>
    </row>
    <row r="765" spans="1:20">
      <c r="A765">
        <v>2022</v>
      </c>
      <c r="B765" t="s">
        <v>90</v>
      </c>
      <c r="C765" t="s">
        <v>47</v>
      </c>
      <c r="D765">
        <v>27</v>
      </c>
      <c r="E765" t="s">
        <v>91</v>
      </c>
      <c r="F765">
        <v>15</v>
      </c>
      <c r="G765">
        <v>0</v>
      </c>
      <c r="H765">
        <v>18</v>
      </c>
      <c r="I765">
        <v>12</v>
      </c>
      <c r="J765" s="9">
        <v>0.66700000000000004</v>
      </c>
      <c r="K765">
        <v>136</v>
      </c>
      <c r="L765">
        <v>11.3</v>
      </c>
      <c r="M765">
        <v>0</v>
      </c>
      <c r="N765">
        <v>8</v>
      </c>
      <c r="O765">
        <v>21</v>
      </c>
      <c r="P765">
        <v>7.6</v>
      </c>
      <c r="Q765">
        <v>0.8</v>
      </c>
      <c r="R765">
        <v>9.1</v>
      </c>
      <c r="S765">
        <v>0</v>
      </c>
      <c r="T765" t="str">
        <f>Receiving[[#This Row],[Player]]&amp;Receiving[[#This Row],[Season]]</f>
        <v>Cedrick Wilson Jr.2022</v>
      </c>
    </row>
    <row r="766" spans="1:20">
      <c r="A766">
        <v>2022</v>
      </c>
      <c r="B766" t="s">
        <v>750</v>
      </c>
      <c r="C766" t="s">
        <v>27</v>
      </c>
      <c r="D766">
        <v>23</v>
      </c>
      <c r="E766" t="s">
        <v>109</v>
      </c>
      <c r="F766">
        <v>15</v>
      </c>
      <c r="G766">
        <v>1</v>
      </c>
      <c r="H766">
        <v>12</v>
      </c>
      <c r="I766">
        <v>11</v>
      </c>
      <c r="J766" s="9">
        <v>0.91700000000000004</v>
      </c>
      <c r="K766">
        <v>57</v>
      </c>
      <c r="L766">
        <v>5.2</v>
      </c>
      <c r="M766">
        <v>0</v>
      </c>
      <c r="N766">
        <v>2</v>
      </c>
      <c r="O766">
        <v>10</v>
      </c>
      <c r="P766">
        <v>4.8</v>
      </c>
      <c r="Q766">
        <v>0.7</v>
      </c>
      <c r="R766">
        <v>3.8</v>
      </c>
      <c r="S766">
        <v>0</v>
      </c>
      <c r="T766" t="str">
        <f>Receiving[[#This Row],[Player]]&amp;Receiving[[#This Row],[Season]]</f>
        <v>Hassan Haskins2022</v>
      </c>
    </row>
    <row r="767" spans="1:20">
      <c r="A767">
        <v>2022</v>
      </c>
      <c r="B767" t="s">
        <v>751</v>
      </c>
      <c r="C767" t="s">
        <v>13</v>
      </c>
      <c r="D767">
        <v>23</v>
      </c>
      <c r="E767" t="s">
        <v>126</v>
      </c>
      <c r="F767">
        <v>17</v>
      </c>
      <c r="G767">
        <v>2</v>
      </c>
      <c r="H767">
        <v>16</v>
      </c>
      <c r="I767">
        <v>11</v>
      </c>
      <c r="J767" s="9">
        <v>0.68799999999999994</v>
      </c>
      <c r="K767">
        <v>103</v>
      </c>
      <c r="L767">
        <v>9.4</v>
      </c>
      <c r="M767">
        <v>2</v>
      </c>
      <c r="N767">
        <v>8</v>
      </c>
      <c r="O767">
        <v>29</v>
      </c>
      <c r="P767">
        <v>6.4</v>
      </c>
      <c r="Q767">
        <v>0.6</v>
      </c>
      <c r="R767">
        <v>6.1</v>
      </c>
      <c r="S767">
        <v>1</v>
      </c>
      <c r="T767" t="str">
        <f>Receiving[[#This Row],[Player]]&amp;Receiving[[#This Row],[Season]]</f>
        <v>Peyton Hendershot2022</v>
      </c>
    </row>
    <row r="768" spans="1:20">
      <c r="A768">
        <v>2022</v>
      </c>
      <c r="B768" t="s">
        <v>491</v>
      </c>
      <c r="C768" t="s">
        <v>53</v>
      </c>
      <c r="D768">
        <v>25</v>
      </c>
      <c r="E768" t="s">
        <v>91</v>
      </c>
      <c r="F768">
        <v>10</v>
      </c>
      <c r="G768">
        <v>4</v>
      </c>
      <c r="H768">
        <v>25</v>
      </c>
      <c r="I768">
        <v>11</v>
      </c>
      <c r="J768" s="9">
        <v>0.44</v>
      </c>
      <c r="K768">
        <v>186</v>
      </c>
      <c r="L768">
        <v>16.899999999999999</v>
      </c>
      <c r="M768">
        <v>0</v>
      </c>
      <c r="N768">
        <v>7</v>
      </c>
      <c r="O768">
        <v>63</v>
      </c>
      <c r="P768">
        <v>7.4</v>
      </c>
      <c r="Q768">
        <v>1.1000000000000001</v>
      </c>
      <c r="R768">
        <v>18.600000000000001</v>
      </c>
      <c r="S768">
        <v>0</v>
      </c>
      <c r="T768" t="str">
        <f>Receiving[[#This Row],[Player]]&amp;Receiving[[#This Row],[Season]]</f>
        <v>Denzel Mims2022</v>
      </c>
    </row>
    <row r="769" spans="1:20">
      <c r="A769">
        <v>2022</v>
      </c>
      <c r="B769" t="s">
        <v>752</v>
      </c>
      <c r="C769" t="s">
        <v>35</v>
      </c>
      <c r="D769">
        <v>23</v>
      </c>
      <c r="E769" t="s">
        <v>126</v>
      </c>
      <c r="F769">
        <v>14</v>
      </c>
      <c r="G769">
        <v>0</v>
      </c>
      <c r="H769">
        <v>11</v>
      </c>
      <c r="I769">
        <v>11</v>
      </c>
      <c r="J769" s="9">
        <v>1</v>
      </c>
      <c r="K769">
        <v>113</v>
      </c>
      <c r="L769">
        <v>10.3</v>
      </c>
      <c r="M769">
        <v>1</v>
      </c>
      <c r="N769">
        <v>7</v>
      </c>
      <c r="O769">
        <v>22</v>
      </c>
      <c r="P769">
        <v>10.3</v>
      </c>
      <c r="Q769">
        <v>0.8</v>
      </c>
      <c r="R769">
        <v>8.1</v>
      </c>
      <c r="S769">
        <v>0</v>
      </c>
      <c r="T769" t="str">
        <f>Receiving[[#This Row],[Player]]&amp;Receiving[[#This Row],[Season]]</f>
        <v>James Mitchell2022</v>
      </c>
    </row>
    <row r="770" spans="1:20">
      <c r="A770">
        <v>2022</v>
      </c>
      <c r="B770" t="s">
        <v>171</v>
      </c>
      <c r="C770" t="s">
        <v>71</v>
      </c>
      <c r="D770">
        <v>25</v>
      </c>
      <c r="E770" t="s">
        <v>109</v>
      </c>
      <c r="F770">
        <v>13</v>
      </c>
      <c r="G770">
        <v>3</v>
      </c>
      <c r="H770">
        <v>13</v>
      </c>
      <c r="I770">
        <v>11</v>
      </c>
      <c r="J770" s="9">
        <v>0.84599999999999997</v>
      </c>
      <c r="K770">
        <v>39</v>
      </c>
      <c r="L770">
        <v>3.5</v>
      </c>
      <c r="M770">
        <v>0</v>
      </c>
      <c r="N770">
        <v>2</v>
      </c>
      <c r="O770">
        <v>8</v>
      </c>
      <c r="P770">
        <v>3</v>
      </c>
      <c r="Q770">
        <v>0.8</v>
      </c>
      <c r="R770">
        <v>3</v>
      </c>
      <c r="S770">
        <v>1</v>
      </c>
      <c r="T770" t="str">
        <f>Receiving[[#This Row],[Player]]&amp;Receiving[[#This Row],[Season]]</f>
        <v>Zack Moss2022</v>
      </c>
    </row>
    <row r="771" spans="1:20">
      <c r="A771">
        <v>2022</v>
      </c>
      <c r="B771" t="s">
        <v>147</v>
      </c>
      <c r="C771" t="s">
        <v>71</v>
      </c>
      <c r="D771">
        <v>24</v>
      </c>
      <c r="E771" t="s">
        <v>109</v>
      </c>
      <c r="F771">
        <v>11</v>
      </c>
      <c r="G771">
        <v>5</v>
      </c>
      <c r="H771">
        <v>14</v>
      </c>
      <c r="I771">
        <v>11</v>
      </c>
      <c r="J771" s="9">
        <v>0.78600000000000003</v>
      </c>
      <c r="K771">
        <v>51</v>
      </c>
      <c r="L771">
        <v>4.5999999999999996</v>
      </c>
      <c r="M771">
        <v>2</v>
      </c>
      <c r="N771">
        <v>5</v>
      </c>
      <c r="O771">
        <v>10</v>
      </c>
      <c r="P771">
        <v>3.6</v>
      </c>
      <c r="Q771">
        <v>1</v>
      </c>
      <c r="R771">
        <v>4.5999999999999996</v>
      </c>
      <c r="S771">
        <v>1</v>
      </c>
      <c r="T771" t="str">
        <f>Receiving[[#This Row],[Player]]&amp;Receiving[[#This Row],[Season]]</f>
        <v>James Robinson2022</v>
      </c>
    </row>
    <row r="772" spans="1:20">
      <c r="A772">
        <v>2022</v>
      </c>
      <c r="B772" t="s">
        <v>559</v>
      </c>
      <c r="C772" t="s">
        <v>51</v>
      </c>
      <c r="D772">
        <v>26</v>
      </c>
      <c r="E772" t="s">
        <v>91</v>
      </c>
      <c r="F772">
        <v>9</v>
      </c>
      <c r="G772">
        <v>5</v>
      </c>
      <c r="H772">
        <v>17</v>
      </c>
      <c r="I772">
        <v>11</v>
      </c>
      <c r="J772" s="9">
        <v>0.64700000000000002</v>
      </c>
      <c r="K772">
        <v>106</v>
      </c>
      <c r="L772">
        <v>9.6</v>
      </c>
      <c r="M772">
        <v>0</v>
      </c>
      <c r="N772">
        <v>7</v>
      </c>
      <c r="O772">
        <v>24</v>
      </c>
      <c r="P772">
        <v>6.2</v>
      </c>
      <c r="Q772">
        <v>1.2</v>
      </c>
      <c r="R772">
        <v>11.8</v>
      </c>
      <c r="S772">
        <v>0</v>
      </c>
      <c r="T772" t="str">
        <f>Receiving[[#This Row],[Player]]&amp;Receiving[[#This Row],[Season]]</f>
        <v>David Sills2022</v>
      </c>
    </row>
    <row r="773" spans="1:20">
      <c r="A773">
        <v>2022</v>
      </c>
      <c r="B773" t="s">
        <v>526</v>
      </c>
      <c r="C773" t="s">
        <v>37</v>
      </c>
      <c r="D773">
        <v>24</v>
      </c>
      <c r="E773" t="s">
        <v>126</v>
      </c>
      <c r="F773">
        <v>17</v>
      </c>
      <c r="G773">
        <v>11</v>
      </c>
      <c r="H773">
        <v>14</v>
      </c>
      <c r="I773">
        <v>11</v>
      </c>
      <c r="J773" s="9">
        <v>0.78600000000000003</v>
      </c>
      <c r="K773">
        <v>123</v>
      </c>
      <c r="L773">
        <v>11.2</v>
      </c>
      <c r="M773">
        <v>0</v>
      </c>
      <c r="N773">
        <v>5</v>
      </c>
      <c r="O773">
        <v>26</v>
      </c>
      <c r="P773">
        <v>8.8000000000000007</v>
      </c>
      <c r="Q773">
        <v>0.6</v>
      </c>
      <c r="R773">
        <v>7.2</v>
      </c>
      <c r="S773">
        <v>0</v>
      </c>
      <c r="T773" t="str">
        <f>Receiving[[#This Row],[Player]]&amp;Receiving[[#This Row],[Season]]</f>
        <v>Jack Stoll2022</v>
      </c>
    </row>
    <row r="774" spans="1:20">
      <c r="A774">
        <v>2022</v>
      </c>
      <c r="B774" t="s">
        <v>541</v>
      </c>
      <c r="C774" t="s">
        <v>35</v>
      </c>
      <c r="D774">
        <v>26</v>
      </c>
      <c r="E774" t="s">
        <v>126</v>
      </c>
      <c r="F774">
        <v>13</v>
      </c>
      <c r="G774">
        <v>2</v>
      </c>
      <c r="H774">
        <v>15</v>
      </c>
      <c r="I774">
        <v>11</v>
      </c>
      <c r="J774" s="9">
        <v>0.73299999999999998</v>
      </c>
      <c r="K774">
        <v>60</v>
      </c>
      <c r="L774">
        <v>5.5</v>
      </c>
      <c r="M774">
        <v>4</v>
      </c>
      <c r="N774">
        <v>6</v>
      </c>
      <c r="O774">
        <v>14</v>
      </c>
      <c r="P774">
        <v>4</v>
      </c>
      <c r="Q774">
        <v>0.8</v>
      </c>
      <c r="R774">
        <v>4.5999999999999996</v>
      </c>
      <c r="S774">
        <v>0</v>
      </c>
      <c r="T774" t="str">
        <f>Receiving[[#This Row],[Player]]&amp;Receiving[[#This Row],[Season]]</f>
        <v>Shane Zylstra2022</v>
      </c>
    </row>
    <row r="775" spans="1:20">
      <c r="A775">
        <v>2022</v>
      </c>
      <c r="B775" t="s">
        <v>753</v>
      </c>
      <c r="C775" t="s">
        <v>4</v>
      </c>
      <c r="D775">
        <v>25</v>
      </c>
      <c r="E775" t="s">
        <v>91</v>
      </c>
      <c r="F775">
        <v>10</v>
      </c>
      <c r="G775">
        <v>2</v>
      </c>
      <c r="H775">
        <v>21</v>
      </c>
      <c r="I775">
        <v>10</v>
      </c>
      <c r="J775" s="9">
        <v>0.47599999999999998</v>
      </c>
      <c r="K775">
        <v>89</v>
      </c>
      <c r="L775">
        <v>8.9</v>
      </c>
      <c r="M775">
        <v>0</v>
      </c>
      <c r="N775">
        <v>5</v>
      </c>
      <c r="O775">
        <v>25</v>
      </c>
      <c r="P775">
        <v>4.2</v>
      </c>
      <c r="Q775">
        <v>1</v>
      </c>
      <c r="R775">
        <v>8.9</v>
      </c>
      <c r="S775">
        <v>0</v>
      </c>
      <c r="T775" t="str">
        <f>Receiving[[#This Row],[Player]]&amp;Receiving[[#This Row],[Season]]</f>
        <v>Michael Bandy2022</v>
      </c>
    </row>
    <row r="776" spans="1:20">
      <c r="A776">
        <v>2022</v>
      </c>
      <c r="B776" t="s">
        <v>754</v>
      </c>
      <c r="C776" t="s">
        <v>49</v>
      </c>
      <c r="D776">
        <v>23</v>
      </c>
      <c r="E776" t="s">
        <v>109</v>
      </c>
      <c r="F776">
        <v>13</v>
      </c>
      <c r="G776">
        <v>1</v>
      </c>
      <c r="H776">
        <v>12</v>
      </c>
      <c r="I776">
        <v>10</v>
      </c>
      <c r="J776" s="9">
        <v>0.83299999999999996</v>
      </c>
      <c r="K776">
        <v>93</v>
      </c>
      <c r="L776">
        <v>9.3000000000000007</v>
      </c>
      <c r="M776">
        <v>0</v>
      </c>
      <c r="N776">
        <v>3</v>
      </c>
      <c r="O776">
        <v>27</v>
      </c>
      <c r="P776">
        <v>7.8</v>
      </c>
      <c r="Q776">
        <v>0.8</v>
      </c>
      <c r="R776">
        <v>7.2</v>
      </c>
      <c r="S776">
        <v>1</v>
      </c>
      <c r="T776" t="str">
        <f>Receiving[[#This Row],[Player]]&amp;Receiving[[#This Row],[Season]]</f>
        <v>Raheem Blackshear2022</v>
      </c>
    </row>
    <row r="777" spans="1:20">
      <c r="A777">
        <v>2022</v>
      </c>
      <c r="B777" t="s">
        <v>122</v>
      </c>
      <c r="C777" t="s">
        <v>958</v>
      </c>
      <c r="D777">
        <v>29</v>
      </c>
      <c r="E777" t="s">
        <v>91</v>
      </c>
      <c r="F777">
        <v>14</v>
      </c>
      <c r="G777">
        <v>3</v>
      </c>
      <c r="H777">
        <v>21</v>
      </c>
      <c r="I777">
        <v>10</v>
      </c>
      <c r="J777" s="9">
        <v>0.47599999999999998</v>
      </c>
      <c r="K777">
        <v>141</v>
      </c>
      <c r="L777">
        <v>14.1</v>
      </c>
      <c r="M777">
        <v>1</v>
      </c>
      <c r="N777">
        <v>8</v>
      </c>
      <c r="O777">
        <v>30</v>
      </c>
      <c r="P777">
        <v>6.7</v>
      </c>
      <c r="Q777">
        <v>0.7</v>
      </c>
      <c r="R777">
        <v>10.1</v>
      </c>
      <c r="S777">
        <v>1</v>
      </c>
      <c r="T777" t="str">
        <f>Receiving[[#This Row],[Player]]&amp;Receiving[[#This Row],[Season]]</f>
        <v>Keelan Cole2022</v>
      </c>
    </row>
    <row r="778" spans="1:20">
      <c r="A778">
        <v>2022</v>
      </c>
      <c r="B778" t="s">
        <v>467</v>
      </c>
      <c r="C778" t="s">
        <v>45</v>
      </c>
      <c r="D778">
        <v>28</v>
      </c>
      <c r="E778" t="s">
        <v>126</v>
      </c>
      <c r="F778">
        <v>13</v>
      </c>
      <c r="G778">
        <v>10</v>
      </c>
      <c r="H778">
        <v>23</v>
      </c>
      <c r="I778">
        <v>10</v>
      </c>
      <c r="J778" s="9">
        <v>0.435</v>
      </c>
      <c r="K778">
        <v>145</v>
      </c>
      <c r="L778">
        <v>14.5</v>
      </c>
      <c r="M778">
        <v>2</v>
      </c>
      <c r="N778">
        <v>6</v>
      </c>
      <c r="O778">
        <v>26</v>
      </c>
      <c r="P778">
        <v>6.3</v>
      </c>
      <c r="Q778">
        <v>0.8</v>
      </c>
      <c r="R778">
        <v>11.2</v>
      </c>
      <c r="S778">
        <v>0</v>
      </c>
      <c r="T778" t="str">
        <f>Receiving[[#This Row],[Player]]&amp;Receiving[[#This Row],[Season]]</f>
        <v>O.J. Howard2022</v>
      </c>
    </row>
    <row r="779" spans="1:20">
      <c r="A779">
        <v>2022</v>
      </c>
      <c r="B779" t="s">
        <v>755</v>
      </c>
      <c r="C779" t="s">
        <v>51</v>
      </c>
      <c r="D779">
        <v>28</v>
      </c>
      <c r="E779" t="s">
        <v>126</v>
      </c>
      <c r="F779">
        <v>11</v>
      </c>
      <c r="G779">
        <v>0</v>
      </c>
      <c r="H779">
        <v>15</v>
      </c>
      <c r="I779">
        <v>10</v>
      </c>
      <c r="J779" s="9">
        <v>0.66700000000000004</v>
      </c>
      <c r="K779">
        <v>132</v>
      </c>
      <c r="L779">
        <v>13.2</v>
      </c>
      <c r="M779">
        <v>0</v>
      </c>
      <c r="N779">
        <v>8</v>
      </c>
      <c r="O779">
        <v>27</v>
      </c>
      <c r="P779">
        <v>8.8000000000000007</v>
      </c>
      <c r="Q779">
        <v>0.9</v>
      </c>
      <c r="R779">
        <v>12</v>
      </c>
      <c r="S779">
        <v>0</v>
      </c>
      <c r="T779" t="str">
        <f>Receiving[[#This Row],[Player]]&amp;Receiving[[#This Row],[Season]]</f>
        <v>Tanner Hudson2022</v>
      </c>
    </row>
    <row r="780" spans="1:20">
      <c r="A780">
        <v>2022</v>
      </c>
      <c r="B780" t="s">
        <v>500</v>
      </c>
      <c r="C780" t="s">
        <v>4</v>
      </c>
      <c r="D780">
        <v>23</v>
      </c>
      <c r="E780" t="s">
        <v>126</v>
      </c>
      <c r="F780">
        <v>17</v>
      </c>
      <c r="G780">
        <v>8</v>
      </c>
      <c r="H780">
        <v>18</v>
      </c>
      <c r="I780">
        <v>10</v>
      </c>
      <c r="J780" s="9">
        <v>0.55600000000000005</v>
      </c>
      <c r="K780">
        <v>72</v>
      </c>
      <c r="L780">
        <v>7.2</v>
      </c>
      <c r="M780">
        <v>0</v>
      </c>
      <c r="N780">
        <v>0</v>
      </c>
      <c r="O780">
        <v>12</v>
      </c>
      <c r="P780">
        <v>4</v>
      </c>
      <c r="Q780">
        <v>0.6</v>
      </c>
      <c r="R780">
        <v>4.2</v>
      </c>
      <c r="S780">
        <v>1</v>
      </c>
      <c r="T780" t="str">
        <f>Receiving[[#This Row],[Player]]&amp;Receiving[[#This Row],[Season]]</f>
        <v>Tre' McKitty2022</v>
      </c>
    </row>
    <row r="781" spans="1:20">
      <c r="A781">
        <v>2022</v>
      </c>
      <c r="B781" t="s">
        <v>418</v>
      </c>
      <c r="C781" t="s">
        <v>40</v>
      </c>
      <c r="D781">
        <v>24</v>
      </c>
      <c r="E781" t="s">
        <v>126</v>
      </c>
      <c r="F781">
        <v>8</v>
      </c>
      <c r="G781">
        <v>1</v>
      </c>
      <c r="H781">
        <v>18</v>
      </c>
      <c r="I781">
        <v>10</v>
      </c>
      <c r="J781" s="9">
        <v>0.55600000000000005</v>
      </c>
      <c r="K781">
        <v>95</v>
      </c>
      <c r="L781">
        <v>9.5</v>
      </c>
      <c r="M781">
        <v>1</v>
      </c>
      <c r="N781">
        <v>4</v>
      </c>
      <c r="O781">
        <v>25</v>
      </c>
      <c r="P781">
        <v>5.3</v>
      </c>
      <c r="Q781">
        <v>1.3</v>
      </c>
      <c r="R781">
        <v>11.9</v>
      </c>
      <c r="S781">
        <v>0</v>
      </c>
      <c r="T781" t="str">
        <f>Receiving[[#This Row],[Player]]&amp;Receiving[[#This Row],[Season]]</f>
        <v>Albert Okwuegbunam2022</v>
      </c>
    </row>
    <row r="782" spans="1:20">
      <c r="A782">
        <v>2022</v>
      </c>
      <c r="B782" t="s">
        <v>451</v>
      </c>
      <c r="C782" t="s">
        <v>4</v>
      </c>
      <c r="D782">
        <v>25</v>
      </c>
      <c r="E782" t="s">
        <v>126</v>
      </c>
      <c r="F782">
        <v>6</v>
      </c>
      <c r="G782">
        <v>1</v>
      </c>
      <c r="H782">
        <v>12</v>
      </c>
      <c r="I782">
        <v>10</v>
      </c>
      <c r="J782" s="9">
        <v>0.83299999999999996</v>
      </c>
      <c r="K782">
        <v>130</v>
      </c>
      <c r="L782">
        <v>13</v>
      </c>
      <c r="M782">
        <v>1</v>
      </c>
      <c r="N782">
        <v>5</v>
      </c>
      <c r="O782">
        <v>24</v>
      </c>
      <c r="P782">
        <v>10.8</v>
      </c>
      <c r="Q782">
        <v>1.7</v>
      </c>
      <c r="R782">
        <v>21.7</v>
      </c>
      <c r="S782">
        <v>0</v>
      </c>
      <c r="T782" t="str">
        <f>Receiving[[#This Row],[Player]]&amp;Receiving[[#This Row],[Season]]</f>
        <v>Donald Parham2022</v>
      </c>
    </row>
    <row r="783" spans="1:20">
      <c r="A783">
        <v>2022</v>
      </c>
      <c r="B783" t="s">
        <v>403</v>
      </c>
      <c r="C783" t="s">
        <v>55</v>
      </c>
      <c r="D783">
        <v>29</v>
      </c>
      <c r="E783" t="s">
        <v>91</v>
      </c>
      <c r="F783">
        <v>11</v>
      </c>
      <c r="G783">
        <v>4</v>
      </c>
      <c r="H783">
        <v>16</v>
      </c>
      <c r="I783">
        <v>10</v>
      </c>
      <c r="J783" s="9">
        <v>0.625</v>
      </c>
      <c r="K783">
        <v>135</v>
      </c>
      <c r="L783">
        <v>13.5</v>
      </c>
      <c r="M783">
        <v>2</v>
      </c>
      <c r="N783">
        <v>8</v>
      </c>
      <c r="O783">
        <v>35</v>
      </c>
      <c r="P783">
        <v>8.4</v>
      </c>
      <c r="Q783">
        <v>0.9</v>
      </c>
      <c r="R783">
        <v>12.3</v>
      </c>
      <c r="S783">
        <v>0</v>
      </c>
      <c r="T783" t="str">
        <f>Receiving[[#This Row],[Player]]&amp;Receiving[[#This Row],[Season]]</f>
        <v>Byron Pringle2022</v>
      </c>
    </row>
    <row r="784" spans="1:20">
      <c r="A784">
        <v>2022</v>
      </c>
      <c r="B784" t="s">
        <v>756</v>
      </c>
      <c r="C784" t="s">
        <v>15</v>
      </c>
      <c r="D784">
        <v>22</v>
      </c>
      <c r="E784" t="s">
        <v>91</v>
      </c>
      <c r="F784">
        <v>14</v>
      </c>
      <c r="G784">
        <v>2</v>
      </c>
      <c r="H784">
        <v>20</v>
      </c>
      <c r="I784">
        <v>10</v>
      </c>
      <c r="J784" s="9">
        <v>0.5</v>
      </c>
      <c r="K784">
        <v>161</v>
      </c>
      <c r="L784">
        <v>16.100000000000001</v>
      </c>
      <c r="M784">
        <v>1</v>
      </c>
      <c r="N784">
        <v>7</v>
      </c>
      <c r="O784">
        <v>31</v>
      </c>
      <c r="P784">
        <v>8.1</v>
      </c>
      <c r="Q784">
        <v>0.7</v>
      </c>
      <c r="R784">
        <v>11.5</v>
      </c>
      <c r="S784">
        <v>0</v>
      </c>
      <c r="T784" t="str">
        <f>Receiving[[#This Row],[Player]]&amp;Receiving[[#This Row],[Season]]</f>
        <v>Khalil Shakir2022</v>
      </c>
    </row>
    <row r="785" spans="1:20">
      <c r="A785">
        <v>2022</v>
      </c>
      <c r="B785" t="s">
        <v>411</v>
      </c>
      <c r="C785" t="s">
        <v>956</v>
      </c>
      <c r="D785">
        <v>27</v>
      </c>
      <c r="E785" t="s">
        <v>126</v>
      </c>
      <c r="F785">
        <v>17</v>
      </c>
      <c r="G785">
        <v>0</v>
      </c>
      <c r="H785">
        <v>13</v>
      </c>
      <c r="I785">
        <v>9</v>
      </c>
      <c r="J785" s="9">
        <v>0.69199999999999995</v>
      </c>
      <c r="K785">
        <v>135</v>
      </c>
      <c r="L785">
        <v>15</v>
      </c>
      <c r="M785">
        <v>0</v>
      </c>
      <c r="N785">
        <v>5</v>
      </c>
      <c r="O785">
        <v>26</v>
      </c>
      <c r="P785">
        <v>10.4</v>
      </c>
      <c r="Q785">
        <v>0.5</v>
      </c>
      <c r="R785">
        <v>7.9</v>
      </c>
      <c r="S785">
        <v>0</v>
      </c>
      <c r="T785" t="str">
        <f>Receiving[[#This Row],[Player]]&amp;Receiving[[#This Row],[Season]]</f>
        <v>Dan Arnold2022</v>
      </c>
    </row>
    <row r="786" spans="1:20">
      <c r="A786">
        <v>2022</v>
      </c>
      <c r="B786" t="s">
        <v>198</v>
      </c>
      <c r="C786" t="s">
        <v>958</v>
      </c>
      <c r="D786">
        <v>32</v>
      </c>
      <c r="E786" t="s">
        <v>109</v>
      </c>
      <c r="F786">
        <v>16</v>
      </c>
      <c r="G786">
        <v>0</v>
      </c>
      <c r="H786">
        <v>9</v>
      </c>
      <c r="I786">
        <v>9</v>
      </c>
      <c r="J786" s="9">
        <v>1</v>
      </c>
      <c r="K786">
        <v>57</v>
      </c>
      <c r="L786">
        <v>6.3</v>
      </c>
      <c r="M786">
        <v>1</v>
      </c>
      <c r="N786">
        <v>2</v>
      </c>
      <c r="O786">
        <v>18</v>
      </c>
      <c r="P786">
        <v>6.3</v>
      </c>
      <c r="Q786">
        <v>0.6</v>
      </c>
      <c r="R786">
        <v>3.6</v>
      </c>
      <c r="S786">
        <v>0</v>
      </c>
      <c r="T786" t="str">
        <f>Receiving[[#This Row],[Player]]&amp;Receiving[[#This Row],[Season]]</f>
        <v>Brandon Bolden2022</v>
      </c>
    </row>
    <row r="787" spans="1:20">
      <c r="A787">
        <v>2022</v>
      </c>
      <c r="B787" t="s">
        <v>275</v>
      </c>
      <c r="C787" t="s">
        <v>40</v>
      </c>
      <c r="D787">
        <v>27</v>
      </c>
      <c r="E787" t="s">
        <v>109</v>
      </c>
      <c r="F787">
        <v>9</v>
      </c>
      <c r="G787">
        <v>0</v>
      </c>
      <c r="H787">
        <v>15</v>
      </c>
      <c r="I787">
        <v>9</v>
      </c>
      <c r="J787" s="9">
        <v>0.6</v>
      </c>
      <c r="K787">
        <v>96</v>
      </c>
      <c r="L787">
        <v>10.7</v>
      </c>
      <c r="M787">
        <v>0</v>
      </c>
      <c r="N787">
        <v>2</v>
      </c>
      <c r="O787">
        <v>34</v>
      </c>
      <c r="P787">
        <v>6.4</v>
      </c>
      <c r="Q787">
        <v>1</v>
      </c>
      <c r="R787">
        <v>10.7</v>
      </c>
      <c r="S787">
        <v>0</v>
      </c>
      <c r="T787" t="str">
        <f>Receiving[[#This Row],[Player]]&amp;Receiving[[#This Row],[Season]]</f>
        <v>Mike Boone2022</v>
      </c>
    </row>
    <row r="788" spans="1:20">
      <c r="A788">
        <v>2022</v>
      </c>
      <c r="B788" t="s">
        <v>757</v>
      </c>
      <c r="C788" t="s">
        <v>47</v>
      </c>
      <c r="D788">
        <v>28</v>
      </c>
      <c r="E788" t="s">
        <v>91</v>
      </c>
      <c r="F788">
        <v>11</v>
      </c>
      <c r="G788">
        <v>0</v>
      </c>
      <c r="H788">
        <v>14</v>
      </c>
      <c r="I788">
        <v>9</v>
      </c>
      <c r="J788" s="9">
        <v>0.64300000000000002</v>
      </c>
      <c r="K788">
        <v>102</v>
      </c>
      <c r="L788">
        <v>11.3</v>
      </c>
      <c r="M788">
        <v>2</v>
      </c>
      <c r="N788">
        <v>8</v>
      </c>
      <c r="O788">
        <v>22</v>
      </c>
      <c r="P788">
        <v>7.3</v>
      </c>
      <c r="Q788">
        <v>0.8</v>
      </c>
      <c r="R788">
        <v>9.3000000000000007</v>
      </c>
      <c r="S788">
        <v>0</v>
      </c>
      <c r="T788" t="str">
        <f>Receiving[[#This Row],[Player]]&amp;Receiving[[#This Row],[Season]]</f>
        <v>River Cracraft2022</v>
      </c>
    </row>
    <row r="789" spans="1:20">
      <c r="A789">
        <v>2022</v>
      </c>
      <c r="B789" t="s">
        <v>415</v>
      </c>
      <c r="C789" t="s">
        <v>19</v>
      </c>
      <c r="D789">
        <v>27</v>
      </c>
      <c r="E789" t="s">
        <v>126</v>
      </c>
      <c r="F789">
        <v>11</v>
      </c>
      <c r="G789">
        <v>1</v>
      </c>
      <c r="H789">
        <v>13</v>
      </c>
      <c r="I789">
        <v>9</v>
      </c>
      <c r="J789" s="9">
        <v>0.69199999999999995</v>
      </c>
      <c r="K789">
        <v>100</v>
      </c>
      <c r="L789">
        <v>11.1</v>
      </c>
      <c r="M789">
        <v>0</v>
      </c>
      <c r="N789">
        <v>5</v>
      </c>
      <c r="O789">
        <v>22</v>
      </c>
      <c r="P789">
        <v>7.7</v>
      </c>
      <c r="Q789">
        <v>0.8</v>
      </c>
      <c r="R789">
        <v>9.1</v>
      </c>
      <c r="S789">
        <v>0</v>
      </c>
      <c r="T789" t="str">
        <f>Receiving[[#This Row],[Player]]&amp;Receiving[[#This Row],[Season]]</f>
        <v>Anthony Firkser2022</v>
      </c>
    </row>
    <row r="790" spans="1:20">
      <c r="A790">
        <v>2022</v>
      </c>
      <c r="B790" t="s">
        <v>504</v>
      </c>
      <c r="C790" t="s">
        <v>957</v>
      </c>
      <c r="D790">
        <v>27</v>
      </c>
      <c r="E790" t="s">
        <v>126</v>
      </c>
      <c r="F790">
        <v>13</v>
      </c>
      <c r="G790">
        <v>1</v>
      </c>
      <c r="H790">
        <v>13</v>
      </c>
      <c r="I790">
        <v>9</v>
      </c>
      <c r="J790" s="9">
        <v>0.69199999999999995</v>
      </c>
      <c r="K790">
        <v>108</v>
      </c>
      <c r="L790">
        <v>12</v>
      </c>
      <c r="M790">
        <v>2</v>
      </c>
      <c r="N790">
        <v>6</v>
      </c>
      <c r="O790">
        <v>40</v>
      </c>
      <c r="P790">
        <v>8.3000000000000007</v>
      </c>
      <c r="Q790">
        <v>0.7</v>
      </c>
      <c r="R790">
        <v>8.3000000000000007</v>
      </c>
      <c r="S790">
        <v>1</v>
      </c>
      <c r="T790" t="str">
        <f>Receiving[[#This Row],[Player]]&amp;Receiving[[#This Row],[Season]]</f>
        <v>Jody Fortson2022</v>
      </c>
    </row>
    <row r="791" spans="1:20">
      <c r="A791">
        <v>2022</v>
      </c>
      <c r="B791" t="s">
        <v>167</v>
      </c>
      <c r="C791" t="s">
        <v>55</v>
      </c>
      <c r="D791">
        <v>24</v>
      </c>
      <c r="E791" t="s">
        <v>109</v>
      </c>
      <c r="F791">
        <v>13</v>
      </c>
      <c r="G791">
        <v>1</v>
      </c>
      <c r="H791">
        <v>12</v>
      </c>
      <c r="I791">
        <v>9</v>
      </c>
      <c r="J791" s="9">
        <v>0.75</v>
      </c>
      <c r="K791">
        <v>57</v>
      </c>
      <c r="L791">
        <v>6.3</v>
      </c>
      <c r="M791">
        <v>1</v>
      </c>
      <c r="N791">
        <v>2</v>
      </c>
      <c r="O791">
        <v>25</v>
      </c>
      <c r="P791">
        <v>4.8</v>
      </c>
      <c r="Q791">
        <v>0.7</v>
      </c>
      <c r="R791">
        <v>4.4000000000000004</v>
      </c>
      <c r="S791">
        <v>0</v>
      </c>
      <c r="T791" t="str">
        <f>Receiving[[#This Row],[Player]]&amp;Receiving[[#This Row],[Season]]</f>
        <v>Khalil Herbert2022</v>
      </c>
    </row>
    <row r="792" spans="1:20">
      <c r="A792">
        <v>2022</v>
      </c>
      <c r="B792" t="s">
        <v>507</v>
      </c>
      <c r="C792" t="s">
        <v>19</v>
      </c>
      <c r="D792">
        <v>27</v>
      </c>
      <c r="E792" t="s">
        <v>126</v>
      </c>
      <c r="F792">
        <v>17</v>
      </c>
      <c r="G792">
        <v>7</v>
      </c>
      <c r="H792">
        <v>11</v>
      </c>
      <c r="I792">
        <v>9</v>
      </c>
      <c r="J792" s="9">
        <v>0.81799999999999995</v>
      </c>
      <c r="K792">
        <v>89</v>
      </c>
      <c r="L792">
        <v>9.9</v>
      </c>
      <c r="M792">
        <v>0</v>
      </c>
      <c r="N792">
        <v>6</v>
      </c>
      <c r="O792">
        <v>22</v>
      </c>
      <c r="P792">
        <v>8.1</v>
      </c>
      <c r="Q792">
        <v>0.5</v>
      </c>
      <c r="R792">
        <v>5.2</v>
      </c>
      <c r="S792">
        <v>0</v>
      </c>
      <c r="T792" t="str">
        <f>Receiving[[#This Row],[Player]]&amp;Receiving[[#This Row],[Season]]</f>
        <v>Parker Hesse2022</v>
      </c>
    </row>
    <row r="793" spans="1:20">
      <c r="A793">
        <v>2022</v>
      </c>
      <c r="B793" t="s">
        <v>62</v>
      </c>
      <c r="C793" t="s">
        <v>960</v>
      </c>
      <c r="D793">
        <v>32</v>
      </c>
      <c r="E793" t="s">
        <v>126</v>
      </c>
      <c r="F793">
        <v>16</v>
      </c>
      <c r="G793">
        <v>8</v>
      </c>
      <c r="H793">
        <v>13</v>
      </c>
      <c r="I793">
        <v>9</v>
      </c>
      <c r="J793" s="9">
        <v>0.69199999999999995</v>
      </c>
      <c r="K793">
        <v>77</v>
      </c>
      <c r="L793">
        <v>8.6</v>
      </c>
      <c r="M793">
        <v>2</v>
      </c>
      <c r="N793">
        <v>5</v>
      </c>
      <c r="O793">
        <v>30</v>
      </c>
      <c r="P793">
        <v>5.9</v>
      </c>
      <c r="Q793">
        <v>0.6</v>
      </c>
      <c r="R793">
        <v>4.8</v>
      </c>
      <c r="S793">
        <v>2</v>
      </c>
      <c r="T793" t="str">
        <f>Receiving[[#This Row],[Player]]&amp;Receiving[[#This Row],[Season]]</f>
        <v>Taysom Hill2022</v>
      </c>
    </row>
    <row r="794" spans="1:20">
      <c r="A794">
        <v>2022</v>
      </c>
      <c r="B794" t="s">
        <v>347</v>
      </c>
      <c r="C794" t="s">
        <v>43</v>
      </c>
      <c r="D794">
        <v>36</v>
      </c>
      <c r="E794" t="s">
        <v>91</v>
      </c>
      <c r="F794">
        <v>7</v>
      </c>
      <c r="G794">
        <v>1</v>
      </c>
      <c r="H794">
        <v>17</v>
      </c>
      <c r="I794">
        <v>9</v>
      </c>
      <c r="J794" s="9">
        <v>0.52900000000000003</v>
      </c>
      <c r="K794">
        <v>153</v>
      </c>
      <c r="L794">
        <v>17</v>
      </c>
      <c r="M794">
        <v>0</v>
      </c>
      <c r="N794">
        <v>5</v>
      </c>
      <c r="O794">
        <v>62</v>
      </c>
      <c r="P794">
        <v>9</v>
      </c>
      <c r="Q794">
        <v>1.3</v>
      </c>
      <c r="R794">
        <v>21.9</v>
      </c>
      <c r="S794">
        <v>0</v>
      </c>
      <c r="T794" t="str">
        <f>Receiving[[#This Row],[Player]]&amp;Receiving[[#This Row],[Season]]</f>
        <v>DeSean Jackson2022</v>
      </c>
    </row>
    <row r="795" spans="1:20">
      <c r="A795">
        <v>2022</v>
      </c>
      <c r="B795" t="s">
        <v>310</v>
      </c>
      <c r="C795" t="s">
        <v>51</v>
      </c>
      <c r="D795">
        <v>28</v>
      </c>
      <c r="E795" t="s">
        <v>91</v>
      </c>
      <c r="F795">
        <v>14</v>
      </c>
      <c r="G795">
        <v>7</v>
      </c>
      <c r="H795">
        <v>22</v>
      </c>
      <c r="I795">
        <v>9</v>
      </c>
      <c r="J795" s="9">
        <v>0.40899999999999997</v>
      </c>
      <c r="K795">
        <v>99</v>
      </c>
      <c r="L795">
        <v>11</v>
      </c>
      <c r="M795">
        <v>0</v>
      </c>
      <c r="N795">
        <v>6</v>
      </c>
      <c r="O795">
        <v>18</v>
      </c>
      <c r="P795">
        <v>4.5</v>
      </c>
      <c r="Q795">
        <v>0.6</v>
      </c>
      <c r="R795">
        <v>7.1</v>
      </c>
      <c r="S795">
        <v>0</v>
      </c>
      <c r="T795" t="str">
        <f>Receiving[[#This Row],[Player]]&amp;Receiving[[#This Row],[Season]]</f>
        <v>Marcus Johnson2022</v>
      </c>
    </row>
    <row r="796" spans="1:20">
      <c r="A796">
        <v>2022</v>
      </c>
      <c r="B796" t="s">
        <v>136</v>
      </c>
      <c r="C796" t="s">
        <v>4</v>
      </c>
      <c r="D796">
        <v>27</v>
      </c>
      <c r="E796" t="s">
        <v>109</v>
      </c>
      <c r="F796">
        <v>10</v>
      </c>
      <c r="G796">
        <v>0</v>
      </c>
      <c r="H796">
        <v>13</v>
      </c>
      <c r="I796">
        <v>9</v>
      </c>
      <c r="J796" s="9">
        <v>0.69199999999999995</v>
      </c>
      <c r="K796">
        <v>53</v>
      </c>
      <c r="L796">
        <v>5.9</v>
      </c>
      <c r="M796">
        <v>0</v>
      </c>
      <c r="N796">
        <v>1</v>
      </c>
      <c r="O796">
        <v>9</v>
      </c>
      <c r="P796">
        <v>4.0999999999999996</v>
      </c>
      <c r="Q796">
        <v>0.9</v>
      </c>
      <c r="R796">
        <v>5.3</v>
      </c>
      <c r="S796">
        <v>0</v>
      </c>
      <c r="T796" t="str">
        <f>Receiving[[#This Row],[Player]]&amp;Receiving[[#This Row],[Season]]</f>
        <v>Sony Michel2022</v>
      </c>
    </row>
    <row r="797" spans="1:20">
      <c r="A797">
        <v>2022</v>
      </c>
      <c r="B797" t="s">
        <v>758</v>
      </c>
      <c r="C797" t="s">
        <v>16</v>
      </c>
      <c r="D797">
        <v>23</v>
      </c>
      <c r="E797" t="s">
        <v>91</v>
      </c>
      <c r="F797">
        <v>15</v>
      </c>
      <c r="G797">
        <v>0</v>
      </c>
      <c r="H797">
        <v>13</v>
      </c>
      <c r="I797">
        <v>9</v>
      </c>
      <c r="J797" s="9">
        <v>0.69199999999999995</v>
      </c>
      <c r="K797">
        <v>179</v>
      </c>
      <c r="L797">
        <v>19.899999999999999</v>
      </c>
      <c r="M797">
        <v>1</v>
      </c>
      <c r="N797">
        <v>7</v>
      </c>
      <c r="O797">
        <v>47</v>
      </c>
      <c r="P797">
        <v>13.8</v>
      </c>
      <c r="Q797">
        <v>0.6</v>
      </c>
      <c r="R797">
        <v>11.9</v>
      </c>
      <c r="S797">
        <v>0</v>
      </c>
      <c r="T797" t="str">
        <f>Receiving[[#This Row],[Player]]&amp;Receiving[[#This Row],[Season]]</f>
        <v>Jalen Nailor2022</v>
      </c>
    </row>
    <row r="798" spans="1:20">
      <c r="A798">
        <v>2022</v>
      </c>
      <c r="B798" t="s">
        <v>361</v>
      </c>
      <c r="C798" t="s">
        <v>608</v>
      </c>
      <c r="D798">
        <v>29</v>
      </c>
      <c r="E798" t="s">
        <v>91</v>
      </c>
      <c r="F798">
        <v>11</v>
      </c>
      <c r="G798">
        <v>3</v>
      </c>
      <c r="H798">
        <v>19</v>
      </c>
      <c r="I798">
        <v>9</v>
      </c>
      <c r="J798" s="9">
        <v>0.47399999999999998</v>
      </c>
      <c r="K798">
        <v>110</v>
      </c>
      <c r="L798">
        <v>12.2</v>
      </c>
      <c r="M798">
        <v>1</v>
      </c>
      <c r="N798">
        <v>5</v>
      </c>
      <c r="O798">
        <v>28</v>
      </c>
      <c r="P798">
        <v>5.8</v>
      </c>
      <c r="Q798">
        <v>0.8</v>
      </c>
      <c r="R798">
        <v>10</v>
      </c>
      <c r="S798">
        <v>2</v>
      </c>
      <c r="T798" t="str">
        <f>Receiving[[#This Row],[Player]]&amp;Receiving[[#This Row],[Season]]</f>
        <v>Breshad Perriman2022</v>
      </c>
    </row>
    <row r="799" spans="1:20">
      <c r="A799">
        <v>2022</v>
      </c>
      <c r="B799" t="s">
        <v>191</v>
      </c>
      <c r="C799" t="s">
        <v>35</v>
      </c>
      <c r="D799">
        <v>26</v>
      </c>
      <c r="E799" t="s">
        <v>109</v>
      </c>
      <c r="F799">
        <v>9</v>
      </c>
      <c r="G799">
        <v>0</v>
      </c>
      <c r="H799">
        <v>10</v>
      </c>
      <c r="I799">
        <v>9</v>
      </c>
      <c r="J799" s="9">
        <v>0.9</v>
      </c>
      <c r="K799">
        <v>116</v>
      </c>
      <c r="L799">
        <v>12.9</v>
      </c>
      <c r="M799">
        <v>0</v>
      </c>
      <c r="N799">
        <v>5</v>
      </c>
      <c r="O799">
        <v>36</v>
      </c>
      <c r="P799">
        <v>11.6</v>
      </c>
      <c r="Q799">
        <v>1</v>
      </c>
      <c r="R799">
        <v>12.9</v>
      </c>
      <c r="S799">
        <v>0</v>
      </c>
      <c r="T799" t="str">
        <f>Receiving[[#This Row],[Player]]&amp;Receiving[[#This Row],[Season]]</f>
        <v>Craig Reynolds2022</v>
      </c>
    </row>
    <row r="800" spans="1:20">
      <c r="A800">
        <v>2022</v>
      </c>
      <c r="B800" t="s">
        <v>759</v>
      </c>
      <c r="C800" t="s">
        <v>33</v>
      </c>
      <c r="D800">
        <v>23</v>
      </c>
      <c r="E800" t="s">
        <v>109</v>
      </c>
      <c r="F800">
        <v>12</v>
      </c>
      <c r="G800">
        <v>9</v>
      </c>
      <c r="H800">
        <v>12</v>
      </c>
      <c r="I800">
        <v>9</v>
      </c>
      <c r="J800" s="9">
        <v>0.75</v>
      </c>
      <c r="K800">
        <v>60</v>
      </c>
      <c r="L800">
        <v>6.7</v>
      </c>
      <c r="M800">
        <v>1</v>
      </c>
      <c r="N800">
        <v>3</v>
      </c>
      <c r="O800">
        <v>18</v>
      </c>
      <c r="P800">
        <v>5</v>
      </c>
      <c r="Q800">
        <v>0.8</v>
      </c>
      <c r="R800">
        <v>5</v>
      </c>
      <c r="S800">
        <v>2</v>
      </c>
      <c r="T800" t="str">
        <f>Receiving[[#This Row],[Player]]&amp;Receiving[[#This Row],[Season]]</f>
        <v>Brian Robinson Jr.2022</v>
      </c>
    </row>
    <row r="801" spans="1:20">
      <c r="A801">
        <v>2022</v>
      </c>
      <c r="B801" t="s">
        <v>585</v>
      </c>
      <c r="C801" t="s">
        <v>40</v>
      </c>
      <c r="D801">
        <v>30</v>
      </c>
      <c r="E801" t="s">
        <v>126</v>
      </c>
      <c r="F801">
        <v>17</v>
      </c>
      <c r="G801">
        <v>12</v>
      </c>
      <c r="H801">
        <v>13</v>
      </c>
      <c r="I801">
        <v>9</v>
      </c>
      <c r="J801" s="9">
        <v>0.69199999999999995</v>
      </c>
      <c r="K801">
        <v>79</v>
      </c>
      <c r="L801">
        <v>8.8000000000000007</v>
      </c>
      <c r="M801">
        <v>2</v>
      </c>
      <c r="N801">
        <v>5</v>
      </c>
      <c r="O801">
        <v>18</v>
      </c>
      <c r="P801">
        <v>6.1</v>
      </c>
      <c r="Q801">
        <v>0.5</v>
      </c>
      <c r="R801">
        <v>4.5999999999999996</v>
      </c>
      <c r="S801">
        <v>0</v>
      </c>
      <c r="T801" t="str">
        <f>Receiving[[#This Row],[Player]]&amp;Receiving[[#This Row],[Season]]</f>
        <v>Eric Tomlinson2022</v>
      </c>
    </row>
    <row r="802" spans="1:20">
      <c r="A802">
        <v>2022</v>
      </c>
      <c r="B802" t="s">
        <v>760</v>
      </c>
      <c r="C802" t="s">
        <v>6</v>
      </c>
      <c r="D802">
        <v>22</v>
      </c>
      <c r="E802" t="s">
        <v>109</v>
      </c>
      <c r="F802">
        <v>10</v>
      </c>
      <c r="G802">
        <v>0</v>
      </c>
      <c r="H802">
        <v>12</v>
      </c>
      <c r="I802">
        <v>9</v>
      </c>
      <c r="J802" s="9">
        <v>0.75</v>
      </c>
      <c r="K802">
        <v>76</v>
      </c>
      <c r="L802">
        <v>8.4</v>
      </c>
      <c r="M802">
        <v>0</v>
      </c>
      <c r="N802">
        <v>5</v>
      </c>
      <c r="O802">
        <v>15</v>
      </c>
      <c r="P802">
        <v>6.3</v>
      </c>
      <c r="Q802">
        <v>0.9</v>
      </c>
      <c r="R802">
        <v>7.6</v>
      </c>
      <c r="S802">
        <v>0</v>
      </c>
      <c r="T802" t="str">
        <f>Receiving[[#This Row],[Player]]&amp;Receiving[[#This Row],[Season]]</f>
        <v>Kyren Williams2022</v>
      </c>
    </row>
    <row r="803" spans="1:20">
      <c r="A803">
        <v>2022</v>
      </c>
      <c r="B803" t="s">
        <v>93</v>
      </c>
      <c r="C803" t="s">
        <v>35</v>
      </c>
      <c r="D803">
        <v>26</v>
      </c>
      <c r="E803" t="s">
        <v>91</v>
      </c>
      <c r="F803">
        <v>7</v>
      </c>
      <c r="G803">
        <v>1</v>
      </c>
      <c r="H803">
        <v>15</v>
      </c>
      <c r="I803">
        <v>8</v>
      </c>
      <c r="J803" s="9">
        <v>0.53300000000000003</v>
      </c>
      <c r="K803">
        <v>141</v>
      </c>
      <c r="L803">
        <v>17.600000000000001</v>
      </c>
      <c r="M803">
        <v>0</v>
      </c>
      <c r="N803">
        <v>7</v>
      </c>
      <c r="O803">
        <v>44</v>
      </c>
      <c r="P803">
        <v>9.4</v>
      </c>
      <c r="Q803">
        <v>1.1000000000000001</v>
      </c>
      <c r="R803">
        <v>20.100000000000001</v>
      </c>
      <c r="S803">
        <v>0</v>
      </c>
      <c r="T803" t="str">
        <f>Receiving[[#This Row],[Player]]&amp;Receiving[[#This Row],[Season]]</f>
        <v>Tom Kennedy2022</v>
      </c>
    </row>
    <row r="804" spans="1:20">
      <c r="A804">
        <v>2022</v>
      </c>
      <c r="B804" t="s">
        <v>215</v>
      </c>
      <c r="C804" t="s">
        <v>71</v>
      </c>
      <c r="D804">
        <v>26</v>
      </c>
      <c r="E804" t="str">
        <f>VLOOKUP(B804, 'Rushing'!B:E, 4, 0)</f>
        <v>RB</v>
      </c>
      <c r="F804">
        <v>8</v>
      </c>
      <c r="G804">
        <v>0</v>
      </c>
      <c r="H804">
        <v>10</v>
      </c>
      <c r="I804">
        <v>8</v>
      </c>
      <c r="J804" s="9">
        <v>0.8</v>
      </c>
      <c r="K804">
        <v>99</v>
      </c>
      <c r="L804">
        <v>12.4</v>
      </c>
      <c r="M804">
        <v>1</v>
      </c>
      <c r="N804">
        <v>2</v>
      </c>
      <c r="O804">
        <v>66</v>
      </c>
      <c r="P804">
        <v>9.9</v>
      </c>
      <c r="Q804">
        <v>1</v>
      </c>
      <c r="R804">
        <v>12.4</v>
      </c>
      <c r="S804">
        <v>0</v>
      </c>
      <c r="T804" t="str">
        <f>Receiving[[#This Row],[Player]]&amp;Receiving[[#This Row],[Season]]</f>
        <v>Marlon Mack2022</v>
      </c>
    </row>
    <row r="805" spans="1:20">
      <c r="A805">
        <v>2022</v>
      </c>
      <c r="B805" t="s">
        <v>761</v>
      </c>
      <c r="C805" t="s">
        <v>15</v>
      </c>
      <c r="D805">
        <v>23</v>
      </c>
      <c r="E805" t="s">
        <v>126</v>
      </c>
      <c r="F805">
        <v>14</v>
      </c>
      <c r="G805">
        <v>1</v>
      </c>
      <c r="H805">
        <v>11</v>
      </c>
      <c r="I805">
        <v>8</v>
      </c>
      <c r="J805" s="9">
        <v>0.72699999999999998</v>
      </c>
      <c r="K805">
        <v>84</v>
      </c>
      <c r="L805">
        <v>10.5</v>
      </c>
      <c r="M805">
        <v>1</v>
      </c>
      <c r="N805">
        <v>6</v>
      </c>
      <c r="O805">
        <v>26</v>
      </c>
      <c r="P805">
        <v>7.6</v>
      </c>
      <c r="Q805">
        <v>0.6</v>
      </c>
      <c r="R805">
        <v>6</v>
      </c>
      <c r="S805">
        <v>1</v>
      </c>
      <c r="T805" t="str">
        <f>Receiving[[#This Row],[Player]]&amp;Receiving[[#This Row],[Season]]</f>
        <v>Quintin Morris2022</v>
      </c>
    </row>
    <row r="806" spans="1:20">
      <c r="A806">
        <v>2022</v>
      </c>
      <c r="B806" t="s">
        <v>762</v>
      </c>
      <c r="C806" t="s">
        <v>27</v>
      </c>
      <c r="D806">
        <v>23</v>
      </c>
      <c r="E806" t="s">
        <v>91</v>
      </c>
      <c r="F806">
        <v>4</v>
      </c>
      <c r="G806">
        <v>0</v>
      </c>
      <c r="H806">
        <v>13</v>
      </c>
      <c r="I806">
        <v>8</v>
      </c>
      <c r="J806" s="9">
        <v>0.61499999999999999</v>
      </c>
      <c r="K806">
        <v>78</v>
      </c>
      <c r="L806">
        <v>9.8000000000000007</v>
      </c>
      <c r="M806">
        <v>0</v>
      </c>
      <c r="N806">
        <v>3</v>
      </c>
      <c r="O806">
        <v>21</v>
      </c>
      <c r="P806">
        <v>6</v>
      </c>
      <c r="Q806">
        <v>2</v>
      </c>
      <c r="R806">
        <v>19.5</v>
      </c>
      <c r="S806">
        <v>2</v>
      </c>
      <c r="T806" t="str">
        <f>Receiving[[#This Row],[Player]]&amp;Receiving[[#This Row],[Season]]</f>
        <v>Kyle Philips2022</v>
      </c>
    </row>
    <row r="807" spans="1:20">
      <c r="A807">
        <v>2022</v>
      </c>
      <c r="B807" t="s">
        <v>461</v>
      </c>
      <c r="C807" t="s">
        <v>43</v>
      </c>
      <c r="D807">
        <v>26</v>
      </c>
      <c r="E807" t="s">
        <v>91</v>
      </c>
      <c r="F807">
        <v>15</v>
      </c>
      <c r="G807">
        <v>0</v>
      </c>
      <c r="H807">
        <v>17</v>
      </c>
      <c r="I807">
        <v>8</v>
      </c>
      <c r="J807" s="9">
        <v>0.47099999999999997</v>
      </c>
      <c r="K807">
        <v>62</v>
      </c>
      <c r="L807">
        <v>7.8</v>
      </c>
      <c r="M807">
        <v>0</v>
      </c>
      <c r="N807">
        <v>3</v>
      </c>
      <c r="O807">
        <v>12</v>
      </c>
      <c r="P807">
        <v>3.6</v>
      </c>
      <c r="Q807">
        <v>0.5</v>
      </c>
      <c r="R807">
        <v>4.0999999999999996</v>
      </c>
      <c r="S807">
        <v>0</v>
      </c>
      <c r="T807" t="str">
        <f>Receiving[[#This Row],[Player]]&amp;Receiving[[#This Row],[Season]]</f>
        <v>James Proche2022</v>
      </c>
    </row>
    <row r="808" spans="1:20">
      <c r="A808">
        <v>2022</v>
      </c>
      <c r="B808" t="s">
        <v>241</v>
      </c>
      <c r="C808" t="s">
        <v>16</v>
      </c>
      <c r="D808">
        <v>23</v>
      </c>
      <c r="E808" t="s">
        <v>91</v>
      </c>
      <c r="F808">
        <v>17</v>
      </c>
      <c r="G808">
        <v>0</v>
      </c>
      <c r="H808">
        <v>13</v>
      </c>
      <c r="I808">
        <v>8</v>
      </c>
      <c r="J808" s="9">
        <v>0.61499999999999999</v>
      </c>
      <c r="K808">
        <v>104</v>
      </c>
      <c r="L808">
        <v>13</v>
      </c>
      <c r="M808">
        <v>1</v>
      </c>
      <c r="N808">
        <v>5</v>
      </c>
      <c r="O808">
        <v>38</v>
      </c>
      <c r="P808">
        <v>8</v>
      </c>
      <c r="Q808">
        <v>0.5</v>
      </c>
      <c r="R808">
        <v>6.1</v>
      </c>
      <c r="S808">
        <v>4</v>
      </c>
      <c r="T808" t="str">
        <f>Receiving[[#This Row],[Player]]&amp;Receiving[[#This Row],[Season]]</f>
        <v>Jalen Reagor2022</v>
      </c>
    </row>
    <row r="809" spans="1:20">
      <c r="A809">
        <v>2022</v>
      </c>
      <c r="B809" t="s">
        <v>599</v>
      </c>
      <c r="C809" t="s">
        <v>49</v>
      </c>
      <c r="D809">
        <v>26</v>
      </c>
      <c r="E809" t="s">
        <v>126</v>
      </c>
      <c r="F809">
        <v>15</v>
      </c>
      <c r="G809">
        <v>3</v>
      </c>
      <c r="H809">
        <v>9</v>
      </c>
      <c r="I809">
        <v>8</v>
      </c>
      <c r="J809" s="9">
        <v>0.88900000000000001</v>
      </c>
      <c r="K809">
        <v>100</v>
      </c>
      <c r="L809">
        <v>12.5</v>
      </c>
      <c r="M809">
        <v>0</v>
      </c>
      <c r="N809">
        <v>3</v>
      </c>
      <c r="O809">
        <v>32</v>
      </c>
      <c r="P809">
        <v>11.1</v>
      </c>
      <c r="Q809">
        <v>0.5</v>
      </c>
      <c r="R809">
        <v>6.7</v>
      </c>
      <c r="S809">
        <v>0</v>
      </c>
      <c r="T809" t="str">
        <f>Receiving[[#This Row],[Player]]&amp;Receiving[[#This Row],[Season]]</f>
        <v>Giovanni Ricci2022</v>
      </c>
    </row>
    <row r="810" spans="1:20">
      <c r="A810">
        <v>2022</v>
      </c>
      <c r="B810" t="s">
        <v>367</v>
      </c>
      <c r="C810" t="s">
        <v>33</v>
      </c>
      <c r="D810">
        <v>26</v>
      </c>
      <c r="E810" t="s">
        <v>91</v>
      </c>
      <c r="F810">
        <v>17</v>
      </c>
      <c r="G810">
        <v>3</v>
      </c>
      <c r="H810">
        <v>18</v>
      </c>
      <c r="I810">
        <v>8</v>
      </c>
      <c r="J810" s="9">
        <v>0.44400000000000001</v>
      </c>
      <c r="K810">
        <v>89</v>
      </c>
      <c r="L810">
        <v>11.1</v>
      </c>
      <c r="M810">
        <v>0</v>
      </c>
      <c r="N810">
        <v>5</v>
      </c>
      <c r="O810">
        <v>21</v>
      </c>
      <c r="P810">
        <v>4.9000000000000004</v>
      </c>
      <c r="Q810">
        <v>0.5</v>
      </c>
      <c r="R810">
        <v>5.2</v>
      </c>
      <c r="S810">
        <v>0</v>
      </c>
      <c r="T810" t="str">
        <f>Receiving[[#This Row],[Player]]&amp;Receiving[[#This Row],[Season]]</f>
        <v>Cam Sims2022</v>
      </c>
    </row>
    <row r="811" spans="1:20">
      <c r="A811">
        <v>2022</v>
      </c>
      <c r="B811" t="s">
        <v>370</v>
      </c>
      <c r="C811" t="s">
        <v>53</v>
      </c>
      <c r="D811">
        <v>25</v>
      </c>
      <c r="E811" t="s">
        <v>91</v>
      </c>
      <c r="F811">
        <v>11</v>
      </c>
      <c r="G811">
        <v>0</v>
      </c>
      <c r="H811">
        <v>11</v>
      </c>
      <c r="I811">
        <v>8</v>
      </c>
      <c r="J811" s="9">
        <v>0.72699999999999998</v>
      </c>
      <c r="K811">
        <v>134</v>
      </c>
      <c r="L811">
        <v>16.8</v>
      </c>
      <c r="M811">
        <v>0</v>
      </c>
      <c r="N811">
        <v>5</v>
      </c>
      <c r="O811">
        <v>50</v>
      </c>
      <c r="P811">
        <v>12.2</v>
      </c>
      <c r="Q811">
        <v>0.7</v>
      </c>
      <c r="R811">
        <v>12.2</v>
      </c>
      <c r="S811">
        <v>0</v>
      </c>
      <c r="T811" t="str">
        <f>Receiving[[#This Row],[Player]]&amp;Receiving[[#This Row],[Season]]</f>
        <v>Jeff Smith2022</v>
      </c>
    </row>
    <row r="812" spans="1:20">
      <c r="A812">
        <v>2022</v>
      </c>
      <c r="B812" t="s">
        <v>763</v>
      </c>
      <c r="C812" t="s">
        <v>23</v>
      </c>
      <c r="D812">
        <v>25</v>
      </c>
      <c r="E812" t="s">
        <v>91</v>
      </c>
      <c r="F812">
        <v>8</v>
      </c>
      <c r="G812">
        <v>0</v>
      </c>
      <c r="H812">
        <v>10</v>
      </c>
      <c r="I812">
        <v>7</v>
      </c>
      <c r="J812" s="9">
        <v>0.7</v>
      </c>
      <c r="K812">
        <v>45</v>
      </c>
      <c r="L812">
        <v>6.4</v>
      </c>
      <c r="M812">
        <v>0</v>
      </c>
      <c r="N812">
        <v>4</v>
      </c>
      <c r="O812">
        <v>11</v>
      </c>
      <c r="P812">
        <v>4.5</v>
      </c>
      <c r="Q812">
        <v>0.9</v>
      </c>
      <c r="R812">
        <v>5.6</v>
      </c>
      <c r="S812">
        <v>0</v>
      </c>
      <c r="T812" t="str">
        <f>Receiving[[#This Row],[Player]]&amp;Receiving[[#This Row],[Season]]</f>
        <v>Andre Baccellia2022</v>
      </c>
    </row>
    <row r="813" spans="1:20">
      <c r="A813">
        <v>2022</v>
      </c>
      <c r="B813" t="s">
        <v>764</v>
      </c>
      <c r="C813" t="s">
        <v>43</v>
      </c>
      <c r="D813">
        <v>24</v>
      </c>
      <c r="E813" t="s">
        <v>109</v>
      </c>
      <c r="F813">
        <v>8</v>
      </c>
      <c r="G813">
        <v>8</v>
      </c>
      <c r="H813">
        <v>8</v>
      </c>
      <c r="I813">
        <v>7</v>
      </c>
      <c r="J813" s="9">
        <v>0.875</v>
      </c>
      <c r="K813">
        <v>42</v>
      </c>
      <c r="L813">
        <v>6</v>
      </c>
      <c r="M813">
        <v>1</v>
      </c>
      <c r="N813">
        <v>3</v>
      </c>
      <c r="O813">
        <v>20</v>
      </c>
      <c r="P813">
        <v>5.3</v>
      </c>
      <c r="Q813">
        <v>0.9</v>
      </c>
      <c r="R813">
        <v>5.3</v>
      </c>
      <c r="S813">
        <v>0</v>
      </c>
      <c r="T813" t="str">
        <f>Receiving[[#This Row],[Player]]&amp;Receiving[[#This Row],[Season]]</f>
        <v>J.K. Dobbins2022</v>
      </c>
    </row>
    <row r="814" spans="1:20">
      <c r="A814">
        <v>2022</v>
      </c>
      <c r="B814" t="s">
        <v>276</v>
      </c>
      <c r="C814" t="s">
        <v>38</v>
      </c>
      <c r="D814">
        <v>25</v>
      </c>
      <c r="E814" t="s">
        <v>91</v>
      </c>
      <c r="F814">
        <v>10</v>
      </c>
      <c r="G814">
        <v>0</v>
      </c>
      <c r="H814">
        <v>13</v>
      </c>
      <c r="I814">
        <v>7</v>
      </c>
      <c r="J814" s="9">
        <v>0.53800000000000003</v>
      </c>
      <c r="K814">
        <v>58</v>
      </c>
      <c r="L814">
        <v>8.3000000000000007</v>
      </c>
      <c r="M814">
        <v>0</v>
      </c>
      <c r="N814">
        <v>4</v>
      </c>
      <c r="O814">
        <v>16</v>
      </c>
      <c r="P814">
        <v>4.5</v>
      </c>
      <c r="Q814">
        <v>0.7</v>
      </c>
      <c r="R814">
        <v>5.8</v>
      </c>
      <c r="S814">
        <v>0</v>
      </c>
      <c r="T814" t="str">
        <f>Receiving[[#This Row],[Player]]&amp;Receiving[[#This Row],[Season]]</f>
        <v>D'Wayne Eskridge2022</v>
      </c>
    </row>
    <row r="815" spans="1:20">
      <c r="A815">
        <v>2022</v>
      </c>
      <c r="B815" t="s">
        <v>506</v>
      </c>
      <c r="C815" t="s">
        <v>40</v>
      </c>
      <c r="D815">
        <v>23</v>
      </c>
      <c r="E815" t="s">
        <v>91</v>
      </c>
      <c r="F815">
        <v>7</v>
      </c>
      <c r="G815">
        <v>0</v>
      </c>
      <c r="H815">
        <v>14</v>
      </c>
      <c r="I815">
        <v>7</v>
      </c>
      <c r="J815" s="9">
        <v>0.5</v>
      </c>
      <c r="K815">
        <v>165</v>
      </c>
      <c r="L815">
        <v>23.6</v>
      </c>
      <c r="M815">
        <v>0</v>
      </c>
      <c r="N815">
        <v>3</v>
      </c>
      <c r="O815">
        <v>55</v>
      </c>
      <c r="P815">
        <v>11.8</v>
      </c>
      <c r="Q815">
        <v>1</v>
      </c>
      <c r="R815">
        <v>23.6</v>
      </c>
      <c r="S815">
        <v>0</v>
      </c>
      <c r="T815" t="str">
        <f>Receiving[[#This Row],[Player]]&amp;Receiving[[#This Row],[Season]]</f>
        <v>KJ Hamler2022</v>
      </c>
    </row>
    <row r="816" spans="1:20">
      <c r="A816">
        <v>2022</v>
      </c>
      <c r="B816" t="s">
        <v>473</v>
      </c>
      <c r="C816" t="s">
        <v>55</v>
      </c>
      <c r="D816">
        <v>25</v>
      </c>
      <c r="E816" t="s">
        <v>91</v>
      </c>
      <c r="F816">
        <v>7</v>
      </c>
      <c r="G816">
        <v>0</v>
      </c>
      <c r="H816">
        <v>9</v>
      </c>
      <c r="I816">
        <v>7</v>
      </c>
      <c r="J816" s="9">
        <v>0.77800000000000002</v>
      </c>
      <c r="K816">
        <v>116</v>
      </c>
      <c r="L816">
        <v>16.600000000000001</v>
      </c>
      <c r="M816">
        <v>1</v>
      </c>
      <c r="N816">
        <v>4</v>
      </c>
      <c r="O816">
        <v>49</v>
      </c>
      <c r="P816">
        <v>12.9</v>
      </c>
      <c r="Q816">
        <v>1</v>
      </c>
      <c r="R816">
        <v>16.600000000000001</v>
      </c>
      <c r="S816">
        <v>0</v>
      </c>
      <c r="T816" t="str">
        <f>Receiving[[#This Row],[Player]]&amp;Receiving[[#This Row],[Season]]</f>
        <v>N'Keal Harry2022</v>
      </c>
    </row>
    <row r="817" spans="1:20">
      <c r="A817">
        <v>2022</v>
      </c>
      <c r="B817" t="s">
        <v>444</v>
      </c>
      <c r="C817" t="s">
        <v>13</v>
      </c>
      <c r="D817">
        <v>33</v>
      </c>
      <c r="E817" t="s">
        <v>91</v>
      </c>
      <c r="F817">
        <v>3</v>
      </c>
      <c r="G817">
        <v>0</v>
      </c>
      <c r="H817">
        <v>10</v>
      </c>
      <c r="I817">
        <v>7</v>
      </c>
      <c r="J817" s="9">
        <v>0.7</v>
      </c>
      <c r="K817">
        <v>121</v>
      </c>
      <c r="L817">
        <v>17.3</v>
      </c>
      <c r="M817">
        <v>0</v>
      </c>
      <c r="N817">
        <v>5</v>
      </c>
      <c r="O817">
        <v>52</v>
      </c>
      <c r="P817">
        <v>12.1</v>
      </c>
      <c r="Q817">
        <v>2.2999999999999998</v>
      </c>
      <c r="R817">
        <v>40.299999999999997</v>
      </c>
      <c r="S817">
        <v>0</v>
      </c>
      <c r="T817" t="str">
        <f>Receiving[[#This Row],[Player]]&amp;Receiving[[#This Row],[Season]]</f>
        <v>T.Y. Hilton2022</v>
      </c>
    </row>
    <row r="818" spans="1:20">
      <c r="A818">
        <v>2022</v>
      </c>
      <c r="B818" t="s">
        <v>578</v>
      </c>
      <c r="C818" t="s">
        <v>6</v>
      </c>
      <c r="D818">
        <v>25</v>
      </c>
      <c r="E818" t="s">
        <v>126</v>
      </c>
      <c r="F818">
        <v>14</v>
      </c>
      <c r="G818">
        <v>1</v>
      </c>
      <c r="H818">
        <v>11</v>
      </c>
      <c r="I818">
        <v>7</v>
      </c>
      <c r="J818" s="9">
        <v>0.63600000000000001</v>
      </c>
      <c r="K818">
        <v>109</v>
      </c>
      <c r="L818">
        <v>15.6</v>
      </c>
      <c r="M818">
        <v>0</v>
      </c>
      <c r="N818">
        <v>5</v>
      </c>
      <c r="O818">
        <v>22</v>
      </c>
      <c r="P818">
        <v>9.9</v>
      </c>
      <c r="Q818">
        <v>0.5</v>
      </c>
      <c r="R818">
        <v>7.8</v>
      </c>
      <c r="S818">
        <v>0</v>
      </c>
      <c r="T818" t="str">
        <f>Receiving[[#This Row],[Player]]&amp;Receiving[[#This Row],[Season]]</f>
        <v>Brycen Hopkins2022</v>
      </c>
    </row>
    <row r="819" spans="1:20">
      <c r="A819">
        <v>2022</v>
      </c>
      <c r="B819" t="s">
        <v>765</v>
      </c>
      <c r="C819" t="s">
        <v>55</v>
      </c>
      <c r="D819">
        <v>25</v>
      </c>
      <c r="E819" t="s">
        <v>91</v>
      </c>
      <c r="F819">
        <v>12</v>
      </c>
      <c r="G819">
        <v>2</v>
      </c>
      <c r="H819">
        <v>14</v>
      </c>
      <c r="I819">
        <v>7</v>
      </c>
      <c r="J819" s="9">
        <v>0.5</v>
      </c>
      <c r="K819">
        <v>107</v>
      </c>
      <c r="L819">
        <v>15.3</v>
      </c>
      <c r="M819">
        <v>1</v>
      </c>
      <c r="N819">
        <v>4</v>
      </c>
      <c r="O819">
        <v>44</v>
      </c>
      <c r="P819">
        <v>7.6</v>
      </c>
      <c r="Q819">
        <v>0.6</v>
      </c>
      <c r="R819">
        <v>8.9</v>
      </c>
      <c r="S819">
        <v>3</v>
      </c>
      <c r="T819" t="str">
        <f>Receiving[[#This Row],[Player]]&amp;Receiving[[#This Row],[Season]]</f>
        <v>Velus Jones Jr.2022</v>
      </c>
    </row>
    <row r="820" spans="1:20">
      <c r="A820">
        <v>2022</v>
      </c>
      <c r="B820" t="s">
        <v>766</v>
      </c>
      <c r="C820" t="s">
        <v>608</v>
      </c>
      <c r="D820">
        <v>24</v>
      </c>
      <c r="E820" t="s">
        <v>126</v>
      </c>
      <c r="F820">
        <v>17</v>
      </c>
      <c r="G820">
        <v>12</v>
      </c>
      <c r="H820">
        <v>10</v>
      </c>
      <c r="I820">
        <v>7</v>
      </c>
      <c r="J820" s="9">
        <v>0.7</v>
      </c>
      <c r="K820">
        <v>80</v>
      </c>
      <c r="L820">
        <v>11.4</v>
      </c>
      <c r="M820">
        <v>1</v>
      </c>
      <c r="N820">
        <v>5</v>
      </c>
      <c r="O820">
        <v>19</v>
      </c>
      <c r="P820">
        <v>8</v>
      </c>
      <c r="Q820">
        <v>0.4</v>
      </c>
      <c r="R820">
        <v>4.7</v>
      </c>
      <c r="S820">
        <v>0</v>
      </c>
      <c r="T820" t="str">
        <f>Receiving[[#This Row],[Player]]&amp;Receiving[[#This Row],[Season]]</f>
        <v>Ko Kieft2022</v>
      </c>
    </row>
    <row r="821" spans="1:20">
      <c r="A821">
        <v>2022</v>
      </c>
      <c r="B821" t="s">
        <v>767</v>
      </c>
      <c r="C821" t="s">
        <v>45</v>
      </c>
      <c r="D821">
        <v>22</v>
      </c>
      <c r="E821" t="s">
        <v>126</v>
      </c>
      <c r="F821">
        <v>9</v>
      </c>
      <c r="G821">
        <v>6</v>
      </c>
      <c r="H821">
        <v>14</v>
      </c>
      <c r="I821">
        <v>7</v>
      </c>
      <c r="J821" s="9">
        <v>0.5</v>
      </c>
      <c r="K821">
        <v>113</v>
      </c>
      <c r="L821">
        <v>16.100000000000001</v>
      </c>
      <c r="M821">
        <v>2</v>
      </c>
      <c r="N821">
        <v>5</v>
      </c>
      <c r="O821">
        <v>52</v>
      </c>
      <c r="P821">
        <v>8.1</v>
      </c>
      <c r="Q821">
        <v>0.8</v>
      </c>
      <c r="R821">
        <v>12.6</v>
      </c>
      <c r="S821">
        <v>0</v>
      </c>
      <c r="T821" t="str">
        <f>Receiving[[#This Row],[Player]]&amp;Receiving[[#This Row],[Season]]</f>
        <v>Teagan Quitoriano2022</v>
      </c>
    </row>
    <row r="822" spans="1:20">
      <c r="A822">
        <v>2022</v>
      </c>
      <c r="B822" t="s">
        <v>768</v>
      </c>
      <c r="C822" t="s">
        <v>959</v>
      </c>
      <c r="D822">
        <v>24</v>
      </c>
      <c r="E822" t="s">
        <v>109</v>
      </c>
      <c r="F822">
        <v>15</v>
      </c>
      <c r="G822">
        <v>0</v>
      </c>
      <c r="H822">
        <v>7</v>
      </c>
      <c r="I822">
        <v>7</v>
      </c>
      <c r="J822" s="9">
        <v>1</v>
      </c>
      <c r="K822">
        <v>42</v>
      </c>
      <c r="L822">
        <v>6</v>
      </c>
      <c r="M822">
        <v>0</v>
      </c>
      <c r="N822">
        <v>3</v>
      </c>
      <c r="O822">
        <v>16</v>
      </c>
      <c r="P822">
        <v>6</v>
      </c>
      <c r="Q822">
        <v>0.5</v>
      </c>
      <c r="R822">
        <v>2.8</v>
      </c>
      <c r="S822">
        <v>0</v>
      </c>
      <c r="T822" t="str">
        <f>Receiving[[#This Row],[Player]]&amp;Receiving[[#This Row],[Season]]</f>
        <v>Pierre Strong2022</v>
      </c>
    </row>
    <row r="823" spans="1:20">
      <c r="A823">
        <v>2022</v>
      </c>
      <c r="B823" t="s">
        <v>226</v>
      </c>
      <c r="C823" t="s">
        <v>33</v>
      </c>
      <c r="D823">
        <v>28</v>
      </c>
      <c r="E823" t="s">
        <v>109</v>
      </c>
      <c r="F823">
        <v>13</v>
      </c>
      <c r="G823">
        <v>2</v>
      </c>
      <c r="H823">
        <v>10</v>
      </c>
      <c r="I823">
        <v>7</v>
      </c>
      <c r="J823" s="9">
        <v>0.7</v>
      </c>
      <c r="K823">
        <v>40</v>
      </c>
      <c r="L823">
        <v>5.7</v>
      </c>
      <c r="M823">
        <v>0</v>
      </c>
      <c r="N823">
        <v>2</v>
      </c>
      <c r="O823">
        <v>21</v>
      </c>
      <c r="P823">
        <v>4</v>
      </c>
      <c r="Q823">
        <v>0.5</v>
      </c>
      <c r="R823">
        <v>3.1</v>
      </c>
      <c r="S823">
        <v>0</v>
      </c>
      <c r="T823" t="str">
        <f>Receiving[[#This Row],[Player]]&amp;Receiving[[#This Row],[Season]]</f>
        <v>Jonathan Williams2022</v>
      </c>
    </row>
    <row r="824" spans="1:20">
      <c r="A824">
        <v>2022</v>
      </c>
      <c r="B824" t="s">
        <v>117</v>
      </c>
      <c r="C824" t="s">
        <v>71</v>
      </c>
      <c r="D824">
        <v>33</v>
      </c>
      <c r="E824" t="s">
        <v>91</v>
      </c>
      <c r="F824">
        <v>4</v>
      </c>
      <c r="G824">
        <v>1</v>
      </c>
      <c r="H824">
        <v>7</v>
      </c>
      <c r="I824">
        <v>6</v>
      </c>
      <c r="J824" s="9">
        <v>0.85699999999999998</v>
      </c>
      <c r="K824">
        <v>35</v>
      </c>
      <c r="L824">
        <v>5.8</v>
      </c>
      <c r="M824">
        <v>0</v>
      </c>
      <c r="N824">
        <v>1</v>
      </c>
      <c r="O824">
        <v>9</v>
      </c>
      <c r="P824">
        <v>5</v>
      </c>
      <c r="Q824">
        <v>1.5</v>
      </c>
      <c r="R824">
        <v>8.8000000000000007</v>
      </c>
      <c r="S824">
        <v>0</v>
      </c>
      <c r="T824" t="str">
        <f>Receiving[[#This Row],[Player]]&amp;Receiving[[#This Row],[Season]]</f>
        <v>Cole Beasley2022</v>
      </c>
    </row>
    <row r="825" spans="1:20">
      <c r="A825">
        <v>2022</v>
      </c>
      <c r="B825" t="s">
        <v>395</v>
      </c>
      <c r="C825" t="s">
        <v>15</v>
      </c>
      <c r="D825">
        <v>29</v>
      </c>
      <c r="E825" t="s">
        <v>91</v>
      </c>
      <c r="F825">
        <v>4</v>
      </c>
      <c r="G825">
        <v>0</v>
      </c>
      <c r="H825">
        <v>13</v>
      </c>
      <c r="I825">
        <v>6</v>
      </c>
      <c r="J825" s="9">
        <v>0.46200000000000002</v>
      </c>
      <c r="K825">
        <v>60</v>
      </c>
      <c r="L825">
        <v>10</v>
      </c>
      <c r="M825">
        <v>0</v>
      </c>
      <c r="N825">
        <v>4</v>
      </c>
      <c r="O825">
        <v>16</v>
      </c>
      <c r="P825">
        <v>4.5999999999999996</v>
      </c>
      <c r="Q825">
        <v>1.5</v>
      </c>
      <c r="R825">
        <v>15</v>
      </c>
      <c r="S825">
        <v>1</v>
      </c>
      <c r="T825" t="str">
        <f>Receiving[[#This Row],[Player]]&amp;Receiving[[#This Row],[Season]]</f>
        <v>Jamison Crowder2022</v>
      </c>
    </row>
    <row r="826" spans="1:20">
      <c r="A826">
        <v>2022</v>
      </c>
      <c r="B826" t="s">
        <v>769</v>
      </c>
      <c r="C826" t="s">
        <v>13</v>
      </c>
      <c r="D826">
        <v>24</v>
      </c>
      <c r="E826" t="s">
        <v>109</v>
      </c>
      <c r="F826">
        <v>12</v>
      </c>
      <c r="G826">
        <v>0</v>
      </c>
      <c r="H826">
        <v>7</v>
      </c>
      <c r="I826">
        <v>6</v>
      </c>
      <c r="J826" s="9">
        <v>0.85699999999999998</v>
      </c>
      <c r="K826">
        <v>63</v>
      </c>
      <c r="L826">
        <v>10.5</v>
      </c>
      <c r="M826">
        <v>0</v>
      </c>
      <c r="N826">
        <v>5</v>
      </c>
      <c r="O826">
        <v>18</v>
      </c>
      <c r="P826">
        <v>9</v>
      </c>
      <c r="Q826">
        <v>0.5</v>
      </c>
      <c r="R826">
        <v>5.3</v>
      </c>
      <c r="S826">
        <v>0</v>
      </c>
      <c r="T826" t="str">
        <f>Receiving[[#This Row],[Player]]&amp;Receiving[[#This Row],[Season]]</f>
        <v>Malik Davis2022</v>
      </c>
    </row>
    <row r="827" spans="1:20">
      <c r="A827">
        <v>2022</v>
      </c>
      <c r="B827" t="s">
        <v>186</v>
      </c>
      <c r="C827" t="s">
        <v>45</v>
      </c>
      <c r="D827">
        <v>26</v>
      </c>
      <c r="E827" t="s">
        <v>109</v>
      </c>
      <c r="F827">
        <v>4</v>
      </c>
      <c r="G827">
        <v>1</v>
      </c>
      <c r="H827">
        <v>8</v>
      </c>
      <c r="I827">
        <v>6</v>
      </c>
      <c r="J827" s="9">
        <v>0.75</v>
      </c>
      <c r="K827">
        <v>33</v>
      </c>
      <c r="L827">
        <v>5.5</v>
      </c>
      <c r="M827">
        <v>0</v>
      </c>
      <c r="N827">
        <v>0</v>
      </c>
      <c r="O827">
        <v>9</v>
      </c>
      <c r="P827">
        <v>4.0999999999999996</v>
      </c>
      <c r="Q827">
        <v>1.5</v>
      </c>
      <c r="R827">
        <v>8.3000000000000007</v>
      </c>
      <c r="S827">
        <v>1</v>
      </c>
      <c r="T827" t="str">
        <f>Receiving[[#This Row],[Player]]&amp;Receiving[[#This Row],[Season]]</f>
        <v>Royce Freeman2022</v>
      </c>
    </row>
    <row r="828" spans="1:20">
      <c r="A828">
        <v>2022</v>
      </c>
      <c r="B828" t="s">
        <v>409</v>
      </c>
      <c r="C828" t="s">
        <v>51</v>
      </c>
      <c r="D828">
        <v>29</v>
      </c>
      <c r="E828" t="s">
        <v>91</v>
      </c>
      <c r="F828">
        <v>12</v>
      </c>
      <c r="G828">
        <v>4</v>
      </c>
      <c r="H828">
        <v>17</v>
      </c>
      <c r="I828">
        <v>6</v>
      </c>
      <c r="J828" s="9">
        <v>0.35299999999999998</v>
      </c>
      <c r="K828">
        <v>81</v>
      </c>
      <c r="L828">
        <v>13.5</v>
      </c>
      <c r="M828">
        <v>1</v>
      </c>
      <c r="N828">
        <v>4</v>
      </c>
      <c r="O828">
        <v>25</v>
      </c>
      <c r="P828">
        <v>4.8</v>
      </c>
      <c r="Q828">
        <v>0.5</v>
      </c>
      <c r="R828">
        <v>6.8</v>
      </c>
      <c r="S828">
        <v>0</v>
      </c>
      <c r="T828" t="str">
        <f>Receiving[[#This Row],[Player]]&amp;Receiving[[#This Row],[Season]]</f>
        <v>Kenny Golladay2022</v>
      </c>
    </row>
    <row r="829" spans="1:20">
      <c r="A829">
        <v>2022</v>
      </c>
      <c r="B829" t="s">
        <v>770</v>
      </c>
      <c r="C829" t="s">
        <v>40</v>
      </c>
      <c r="D829">
        <v>24</v>
      </c>
      <c r="E829" t="s">
        <v>91</v>
      </c>
      <c r="F829">
        <v>7</v>
      </c>
      <c r="G829">
        <v>1</v>
      </c>
      <c r="H829">
        <v>14</v>
      </c>
      <c r="I829">
        <v>6</v>
      </c>
      <c r="J829" s="9">
        <v>0.42899999999999999</v>
      </c>
      <c r="K829">
        <v>42</v>
      </c>
      <c r="L829">
        <v>7</v>
      </c>
      <c r="M829">
        <v>1</v>
      </c>
      <c r="N829">
        <v>2</v>
      </c>
      <c r="O829">
        <v>12</v>
      </c>
      <c r="P829">
        <v>3</v>
      </c>
      <c r="Q829">
        <v>0.9</v>
      </c>
      <c r="R829">
        <v>6</v>
      </c>
      <c r="S829">
        <v>1</v>
      </c>
      <c r="T829" t="str">
        <f>Receiving[[#This Row],[Player]]&amp;Receiving[[#This Row],[Season]]</f>
        <v>Brandon Johnson2022</v>
      </c>
    </row>
    <row r="830" spans="1:20">
      <c r="A830">
        <v>2022</v>
      </c>
      <c r="B830" t="s">
        <v>445</v>
      </c>
      <c r="C830" t="s">
        <v>955</v>
      </c>
      <c r="D830">
        <v>38</v>
      </c>
      <c r="E830" t="s">
        <v>126</v>
      </c>
      <c r="F830">
        <v>17</v>
      </c>
      <c r="G830">
        <v>17</v>
      </c>
      <c r="H830">
        <v>7</v>
      </c>
      <c r="I830">
        <v>6</v>
      </c>
      <c r="J830" s="9">
        <v>0.85699999999999998</v>
      </c>
      <c r="K830">
        <v>66</v>
      </c>
      <c r="L830">
        <v>11</v>
      </c>
      <c r="M830">
        <v>2</v>
      </c>
      <c r="N830">
        <v>5</v>
      </c>
      <c r="O830">
        <v>31</v>
      </c>
      <c r="P830">
        <v>9.4</v>
      </c>
      <c r="Q830">
        <v>0.4</v>
      </c>
      <c r="R830">
        <v>3.9</v>
      </c>
      <c r="S830">
        <v>0</v>
      </c>
      <c r="T830" t="str">
        <f>Receiving[[#This Row],[Player]]&amp;Receiving[[#This Row],[Season]]</f>
        <v>Marcedes Lewis2022</v>
      </c>
    </row>
    <row r="831" spans="1:20">
      <c r="A831">
        <v>2022</v>
      </c>
      <c r="B831" t="s">
        <v>172</v>
      </c>
      <c r="C831" t="s">
        <v>31</v>
      </c>
      <c r="D831">
        <v>28</v>
      </c>
      <c r="E831" t="s">
        <v>109</v>
      </c>
      <c r="F831">
        <v>3</v>
      </c>
      <c r="G831">
        <v>0</v>
      </c>
      <c r="H831">
        <v>8</v>
      </c>
      <c r="I831">
        <v>6</v>
      </c>
      <c r="J831" s="9">
        <v>0.75</v>
      </c>
      <c r="K831">
        <v>19</v>
      </c>
      <c r="L831">
        <v>3.2</v>
      </c>
      <c r="M831">
        <v>0</v>
      </c>
      <c r="N831">
        <v>0</v>
      </c>
      <c r="O831">
        <v>7</v>
      </c>
      <c r="P831">
        <v>2.4</v>
      </c>
      <c r="Q831">
        <v>2</v>
      </c>
      <c r="R831">
        <v>6.3</v>
      </c>
      <c r="S831">
        <v>0</v>
      </c>
      <c r="T831" t="str">
        <f>Receiving[[#This Row],[Player]]&amp;Receiving[[#This Row],[Season]]</f>
        <v>Phillip Lindsay2022</v>
      </c>
    </row>
    <row r="832" spans="1:20">
      <c r="A832">
        <v>2022</v>
      </c>
      <c r="B832" t="s">
        <v>499</v>
      </c>
      <c r="C832" t="s">
        <v>956</v>
      </c>
      <c r="D832">
        <v>30</v>
      </c>
      <c r="E832" t="s">
        <v>126</v>
      </c>
      <c r="F832">
        <v>17</v>
      </c>
      <c r="G832">
        <v>11</v>
      </c>
      <c r="H832">
        <v>8</v>
      </c>
      <c r="I832">
        <v>6</v>
      </c>
      <c r="J832" s="9">
        <v>0.75</v>
      </c>
      <c r="K832">
        <v>42</v>
      </c>
      <c r="L832">
        <v>7</v>
      </c>
      <c r="M832">
        <v>0</v>
      </c>
      <c r="N832">
        <v>2</v>
      </c>
      <c r="O832">
        <v>21</v>
      </c>
      <c r="P832">
        <v>5.3</v>
      </c>
      <c r="Q832">
        <v>0.4</v>
      </c>
      <c r="R832">
        <v>2.5</v>
      </c>
      <c r="S832">
        <v>0</v>
      </c>
      <c r="T832" t="str">
        <f>Receiving[[#This Row],[Player]]&amp;Receiving[[#This Row],[Season]]</f>
        <v>Chris Manhertz2022</v>
      </c>
    </row>
    <row r="833" spans="1:20">
      <c r="A833">
        <v>2022</v>
      </c>
      <c r="B833" t="s">
        <v>353</v>
      </c>
      <c r="C833" t="s">
        <v>33</v>
      </c>
      <c r="D833">
        <v>23</v>
      </c>
      <c r="E833" t="s">
        <v>91</v>
      </c>
      <c r="F833">
        <v>15</v>
      </c>
      <c r="G833">
        <v>1</v>
      </c>
      <c r="H833">
        <v>7</v>
      </c>
      <c r="I833">
        <v>6</v>
      </c>
      <c r="J833" s="9">
        <v>0.85699999999999998</v>
      </c>
      <c r="K833">
        <v>37</v>
      </c>
      <c r="L833">
        <v>6.2</v>
      </c>
      <c r="M833">
        <v>1</v>
      </c>
      <c r="N833">
        <v>2</v>
      </c>
      <c r="O833">
        <v>12</v>
      </c>
      <c r="P833">
        <v>5.3</v>
      </c>
      <c r="Q833">
        <v>0.4</v>
      </c>
      <c r="R833">
        <v>2.5</v>
      </c>
      <c r="S833">
        <v>1</v>
      </c>
      <c r="T833" t="str">
        <f>Receiving[[#This Row],[Player]]&amp;Receiving[[#This Row],[Season]]</f>
        <v>Dax Milne2022</v>
      </c>
    </row>
    <row r="834" spans="1:20">
      <c r="A834">
        <v>2022</v>
      </c>
      <c r="B834" t="s">
        <v>563</v>
      </c>
      <c r="C834" t="s">
        <v>11</v>
      </c>
      <c r="D834">
        <v>28</v>
      </c>
      <c r="E834" t="s">
        <v>91</v>
      </c>
      <c r="F834">
        <v>16</v>
      </c>
      <c r="G834">
        <v>1</v>
      </c>
      <c r="H834">
        <v>10</v>
      </c>
      <c r="I834">
        <v>6</v>
      </c>
      <c r="J834" s="9">
        <v>0.6</v>
      </c>
      <c r="K834">
        <v>62</v>
      </c>
      <c r="L834">
        <v>10.3</v>
      </c>
      <c r="M834">
        <v>0</v>
      </c>
      <c r="N834">
        <v>1</v>
      </c>
      <c r="O834">
        <v>34</v>
      </c>
      <c r="P834">
        <v>6.2</v>
      </c>
      <c r="Q834">
        <v>0.4</v>
      </c>
      <c r="R834">
        <v>3.9</v>
      </c>
      <c r="S834">
        <v>2</v>
      </c>
      <c r="T834" t="str">
        <f>Receiving[[#This Row],[Player]]&amp;Receiving[[#This Row],[Season]]</f>
        <v>Trent Taylor2022</v>
      </c>
    </row>
    <row r="835" spans="1:20">
      <c r="A835">
        <v>2022</v>
      </c>
      <c r="B835" t="s">
        <v>419</v>
      </c>
      <c r="C835" t="s">
        <v>38</v>
      </c>
      <c r="D835">
        <v>27</v>
      </c>
      <c r="E835" t="s">
        <v>91</v>
      </c>
      <c r="F835">
        <v>6</v>
      </c>
      <c r="G835">
        <v>0</v>
      </c>
      <c r="H835">
        <v>10</v>
      </c>
      <c r="I835">
        <v>6</v>
      </c>
      <c r="J835" s="9">
        <v>0.6</v>
      </c>
      <c r="K835">
        <v>42</v>
      </c>
      <c r="L835">
        <v>7</v>
      </c>
      <c r="M835">
        <v>0</v>
      </c>
      <c r="N835">
        <v>3</v>
      </c>
      <c r="O835">
        <v>17</v>
      </c>
      <c r="P835">
        <v>4.2</v>
      </c>
      <c r="Q835">
        <v>1</v>
      </c>
      <c r="R835">
        <v>7</v>
      </c>
      <c r="S835">
        <v>0</v>
      </c>
      <c r="T835" t="str">
        <f>Receiving[[#This Row],[Player]]&amp;Receiving[[#This Row],[Season]]</f>
        <v>Laquon Treadwell2022</v>
      </c>
    </row>
    <row r="836" spans="1:20">
      <c r="A836">
        <v>2022</v>
      </c>
      <c r="B836" t="s">
        <v>490</v>
      </c>
      <c r="C836" t="s">
        <v>71</v>
      </c>
      <c r="D836">
        <v>29</v>
      </c>
      <c r="E836" t="s">
        <v>126</v>
      </c>
      <c r="F836">
        <v>9</v>
      </c>
      <c r="G836">
        <v>3</v>
      </c>
      <c r="H836">
        <v>9</v>
      </c>
      <c r="I836">
        <v>6</v>
      </c>
      <c r="J836" s="9">
        <v>0.66700000000000004</v>
      </c>
      <c r="K836">
        <v>55</v>
      </c>
      <c r="L836">
        <v>9.1999999999999993</v>
      </c>
      <c r="M836">
        <v>0</v>
      </c>
      <c r="N836">
        <v>1</v>
      </c>
      <c r="O836">
        <v>15</v>
      </c>
      <c r="P836">
        <v>6.1</v>
      </c>
      <c r="Q836">
        <v>0.7</v>
      </c>
      <c r="R836">
        <v>6.1</v>
      </c>
      <c r="S836">
        <v>0</v>
      </c>
      <c r="T836" t="str">
        <f>Receiving[[#This Row],[Player]]&amp;Receiving[[#This Row],[Season]]</f>
        <v>Nick Vannett2022</v>
      </c>
    </row>
    <row r="837" spans="1:20">
      <c r="A837">
        <v>2022</v>
      </c>
      <c r="B837" t="s">
        <v>771</v>
      </c>
      <c r="C837" t="s">
        <v>31</v>
      </c>
      <c r="D837">
        <v>28</v>
      </c>
      <c r="E837" t="s">
        <v>109</v>
      </c>
      <c r="F837">
        <v>4</v>
      </c>
      <c r="G837">
        <v>0</v>
      </c>
      <c r="H837">
        <v>8</v>
      </c>
      <c r="I837">
        <v>6</v>
      </c>
      <c r="J837" s="9">
        <v>0.75</v>
      </c>
      <c r="K837">
        <v>29</v>
      </c>
      <c r="L837">
        <v>4.8</v>
      </c>
      <c r="M837">
        <v>0</v>
      </c>
      <c r="N837">
        <v>1</v>
      </c>
      <c r="O837">
        <v>10</v>
      </c>
      <c r="P837">
        <v>3.6</v>
      </c>
      <c r="Q837">
        <v>1.5</v>
      </c>
      <c r="R837">
        <v>7.3</v>
      </c>
      <c r="S837">
        <v>0</v>
      </c>
      <c r="T837" t="str">
        <f>Receiving[[#This Row],[Player]]&amp;Receiving[[#This Row],[Season]]</f>
        <v>Jordan Wilkins2022</v>
      </c>
    </row>
    <row r="838" spans="1:20">
      <c r="A838">
        <v>2022</v>
      </c>
      <c r="B838" t="s">
        <v>330</v>
      </c>
      <c r="C838" t="s">
        <v>51</v>
      </c>
      <c r="D838">
        <v>23</v>
      </c>
      <c r="E838" t="s">
        <v>109</v>
      </c>
      <c r="F838">
        <v>17</v>
      </c>
      <c r="G838">
        <v>0</v>
      </c>
      <c r="H838">
        <v>8</v>
      </c>
      <c r="I838">
        <v>5</v>
      </c>
      <c r="J838" s="9">
        <v>0.625</v>
      </c>
      <c r="K838">
        <v>39</v>
      </c>
      <c r="L838">
        <v>7.8</v>
      </c>
      <c r="M838">
        <v>0</v>
      </c>
      <c r="N838">
        <v>4</v>
      </c>
      <c r="O838">
        <v>12</v>
      </c>
      <c r="P838">
        <v>4.9000000000000004</v>
      </c>
      <c r="Q838">
        <v>0.3</v>
      </c>
      <c r="R838">
        <v>2.2999999999999998</v>
      </c>
      <c r="S838">
        <v>0</v>
      </c>
      <c r="T838" t="str">
        <f>Receiving[[#This Row],[Player]]&amp;Receiving[[#This Row],[Season]]</f>
        <v>Gary Brightwell2022</v>
      </c>
    </row>
    <row r="839" spans="1:20">
      <c r="A839">
        <v>2022</v>
      </c>
      <c r="B839" t="s">
        <v>332</v>
      </c>
      <c r="C839" t="s">
        <v>33</v>
      </c>
      <c r="D839">
        <v>23</v>
      </c>
      <c r="E839" t="s">
        <v>91</v>
      </c>
      <c r="F839">
        <v>15</v>
      </c>
      <c r="G839">
        <v>0</v>
      </c>
      <c r="H839">
        <v>14</v>
      </c>
      <c r="I839">
        <v>5</v>
      </c>
      <c r="J839" s="9">
        <v>0.35699999999999998</v>
      </c>
      <c r="K839">
        <v>143</v>
      </c>
      <c r="L839">
        <v>28.6</v>
      </c>
      <c r="M839">
        <v>2</v>
      </c>
      <c r="N839">
        <v>5</v>
      </c>
      <c r="O839">
        <v>75</v>
      </c>
      <c r="P839">
        <v>10.199999999999999</v>
      </c>
      <c r="Q839">
        <v>0.3</v>
      </c>
      <c r="R839">
        <v>9.5</v>
      </c>
      <c r="S839">
        <v>0</v>
      </c>
      <c r="T839" t="str">
        <f>Receiving[[#This Row],[Player]]&amp;Receiving[[#This Row],[Season]]</f>
        <v>Dyami Brown2022</v>
      </c>
    </row>
    <row r="840" spans="1:20">
      <c r="A840">
        <v>2022</v>
      </c>
      <c r="B840" t="s">
        <v>210</v>
      </c>
      <c r="C840" t="s">
        <v>6</v>
      </c>
      <c r="D840">
        <v>29</v>
      </c>
      <c r="E840" t="s">
        <v>109</v>
      </c>
      <c r="F840">
        <v>11</v>
      </c>
      <c r="G840">
        <v>0</v>
      </c>
      <c r="H840">
        <v>6</v>
      </c>
      <c r="I840">
        <v>5</v>
      </c>
      <c r="J840" s="9">
        <v>0.83299999999999996</v>
      </c>
      <c r="K840">
        <v>37</v>
      </c>
      <c r="L840">
        <v>7.4</v>
      </c>
      <c r="M840">
        <v>0</v>
      </c>
      <c r="N840">
        <v>2</v>
      </c>
      <c r="O840">
        <v>13</v>
      </c>
      <c r="P840">
        <v>6.2</v>
      </c>
      <c r="Q840">
        <v>0.5</v>
      </c>
      <c r="R840">
        <v>3.4</v>
      </c>
      <c r="S840">
        <v>0</v>
      </c>
      <c r="T840" t="str">
        <f>Receiving[[#This Row],[Player]]&amp;Receiving[[#This Row],[Season]]</f>
        <v>Malcolm Brown2022</v>
      </c>
    </row>
    <row r="841" spans="1:20">
      <c r="A841">
        <v>2022</v>
      </c>
      <c r="B841" t="s">
        <v>772</v>
      </c>
      <c r="C841" t="s">
        <v>37</v>
      </c>
      <c r="D841">
        <v>24</v>
      </c>
      <c r="E841" t="s">
        <v>126</v>
      </c>
      <c r="F841">
        <v>15</v>
      </c>
      <c r="G841">
        <v>2</v>
      </c>
      <c r="H841">
        <v>9</v>
      </c>
      <c r="I841">
        <v>5</v>
      </c>
      <c r="J841" s="9">
        <v>0.55600000000000005</v>
      </c>
      <c r="K841">
        <v>81</v>
      </c>
      <c r="L841">
        <v>16.2</v>
      </c>
      <c r="M841">
        <v>0</v>
      </c>
      <c r="N841">
        <v>3</v>
      </c>
      <c r="O841">
        <v>40</v>
      </c>
      <c r="P841">
        <v>9</v>
      </c>
      <c r="Q841">
        <v>0.3</v>
      </c>
      <c r="R841">
        <v>5.4</v>
      </c>
      <c r="S841">
        <v>0</v>
      </c>
      <c r="T841" t="str">
        <f>Receiving[[#This Row],[Player]]&amp;Receiving[[#This Row],[Season]]</f>
        <v>Grant Calcaterra2022</v>
      </c>
    </row>
    <row r="842" spans="1:20">
      <c r="A842">
        <v>2022</v>
      </c>
      <c r="B842" t="s">
        <v>211</v>
      </c>
      <c r="C842" t="s">
        <v>23</v>
      </c>
      <c r="D842">
        <v>28</v>
      </c>
      <c r="E842" t="s">
        <v>109</v>
      </c>
      <c r="F842">
        <v>9</v>
      </c>
      <c r="G842">
        <v>1</v>
      </c>
      <c r="H842">
        <v>7</v>
      </c>
      <c r="I842">
        <v>5</v>
      </c>
      <c r="J842" s="9">
        <v>0.71399999999999997</v>
      </c>
      <c r="K842">
        <v>54</v>
      </c>
      <c r="L842">
        <v>10.8</v>
      </c>
      <c r="M842">
        <v>0</v>
      </c>
      <c r="N842">
        <v>3</v>
      </c>
      <c r="O842">
        <v>21</v>
      </c>
      <c r="P842">
        <v>7.7</v>
      </c>
      <c r="Q842">
        <v>0.6</v>
      </c>
      <c r="R842">
        <v>6</v>
      </c>
      <c r="S842">
        <v>0</v>
      </c>
      <c r="T842" t="str">
        <f>Receiving[[#This Row],[Player]]&amp;Receiving[[#This Row],[Season]]</f>
        <v>Corey Clement2022</v>
      </c>
    </row>
    <row r="843" spans="1:20">
      <c r="A843">
        <v>2022</v>
      </c>
      <c r="B843" t="s">
        <v>158</v>
      </c>
      <c r="C843" t="s">
        <v>49</v>
      </c>
      <c r="D843">
        <v>26</v>
      </c>
      <c r="E843" t="s">
        <v>109</v>
      </c>
      <c r="F843">
        <v>17</v>
      </c>
      <c r="G843">
        <v>9</v>
      </c>
      <c r="H843">
        <v>9</v>
      </c>
      <c r="I843">
        <v>5</v>
      </c>
      <c r="J843" s="9">
        <v>0.55600000000000005</v>
      </c>
      <c r="K843">
        <v>26</v>
      </c>
      <c r="L843">
        <v>5.2</v>
      </c>
      <c r="M843">
        <v>0</v>
      </c>
      <c r="N843">
        <v>1</v>
      </c>
      <c r="O843">
        <v>23</v>
      </c>
      <c r="P843">
        <v>2.9</v>
      </c>
      <c r="Q843">
        <v>0.3</v>
      </c>
      <c r="R843">
        <v>1.5</v>
      </c>
      <c r="S843">
        <v>1</v>
      </c>
      <c r="T843" t="str">
        <f>Receiving[[#This Row],[Player]]&amp;Receiving[[#This Row],[Season]]</f>
        <v>D'Onta Foreman2022</v>
      </c>
    </row>
    <row r="844" spans="1:20">
      <c r="A844">
        <v>2022</v>
      </c>
      <c r="B844" t="s">
        <v>194</v>
      </c>
      <c r="C844" t="s">
        <v>71</v>
      </c>
      <c r="D844">
        <v>25</v>
      </c>
      <c r="E844" t="s">
        <v>109</v>
      </c>
      <c r="F844">
        <v>6</v>
      </c>
      <c r="G844">
        <v>0</v>
      </c>
      <c r="H844">
        <v>8</v>
      </c>
      <c r="I844">
        <v>5</v>
      </c>
      <c r="J844" s="9">
        <v>0.625</v>
      </c>
      <c r="K844">
        <v>30</v>
      </c>
      <c r="L844">
        <v>6</v>
      </c>
      <c r="M844">
        <v>0</v>
      </c>
      <c r="N844">
        <v>0</v>
      </c>
      <c r="O844">
        <v>9</v>
      </c>
      <c r="P844">
        <v>3.8</v>
      </c>
      <c r="Q844">
        <v>0.8</v>
      </c>
      <c r="R844">
        <v>5</v>
      </c>
      <c r="S844">
        <v>0</v>
      </c>
      <c r="T844" t="str">
        <f>Receiving[[#This Row],[Player]]&amp;Receiving[[#This Row],[Season]]</f>
        <v>Tony Jones2022</v>
      </c>
    </row>
    <row r="845" spans="1:20">
      <c r="A845">
        <v>2022</v>
      </c>
      <c r="B845" t="s">
        <v>357</v>
      </c>
      <c r="C845" t="s">
        <v>25</v>
      </c>
      <c r="D845">
        <v>26</v>
      </c>
      <c r="E845" t="s">
        <v>91</v>
      </c>
      <c r="F845">
        <v>16</v>
      </c>
      <c r="G845">
        <v>2</v>
      </c>
      <c r="H845">
        <v>7</v>
      </c>
      <c r="I845">
        <v>5</v>
      </c>
      <c r="J845" s="9">
        <v>0.71399999999999997</v>
      </c>
      <c r="K845">
        <v>53</v>
      </c>
      <c r="L845">
        <v>10.6</v>
      </c>
      <c r="M845">
        <v>0</v>
      </c>
      <c r="N845">
        <v>1</v>
      </c>
      <c r="O845">
        <v>31</v>
      </c>
      <c r="P845">
        <v>7.6</v>
      </c>
      <c r="Q845">
        <v>0.3</v>
      </c>
      <c r="R845">
        <v>3.3</v>
      </c>
      <c r="S845">
        <v>2</v>
      </c>
      <c r="T845" t="str">
        <f>Receiving[[#This Row],[Player]]&amp;Receiving[[#This Row],[Season]]</f>
        <v>Gunner Olszewski2022</v>
      </c>
    </row>
    <row r="846" spans="1:20">
      <c r="A846">
        <v>2022</v>
      </c>
      <c r="B846" t="s">
        <v>773</v>
      </c>
      <c r="C846" t="s">
        <v>6</v>
      </c>
      <c r="D846">
        <v>23</v>
      </c>
      <c r="E846" t="s">
        <v>109</v>
      </c>
      <c r="F846">
        <v>8</v>
      </c>
      <c r="G846">
        <v>1</v>
      </c>
      <c r="H846">
        <v>5</v>
      </c>
      <c r="I846">
        <v>5</v>
      </c>
      <c r="J846" s="9">
        <v>1</v>
      </c>
      <c r="K846">
        <v>29</v>
      </c>
      <c r="L846">
        <v>5.8</v>
      </c>
      <c r="M846">
        <v>0</v>
      </c>
      <c r="N846">
        <v>1</v>
      </c>
      <c r="O846">
        <v>14</v>
      </c>
      <c r="P846">
        <v>5.8</v>
      </c>
      <c r="Q846">
        <v>0.6</v>
      </c>
      <c r="R846">
        <v>3.6</v>
      </c>
      <c r="S846">
        <v>0</v>
      </c>
      <c r="T846" t="str">
        <f>Receiving[[#This Row],[Player]]&amp;Receiving[[#This Row],[Season]]</f>
        <v>Ronnie Rivers2022</v>
      </c>
    </row>
    <row r="847" spans="1:20">
      <c r="A847">
        <v>2022</v>
      </c>
      <c r="B847" t="s">
        <v>774</v>
      </c>
      <c r="C847" t="s">
        <v>33</v>
      </c>
      <c r="D847">
        <v>25</v>
      </c>
      <c r="E847" t="s">
        <v>126</v>
      </c>
      <c r="F847">
        <v>11</v>
      </c>
      <c r="G847">
        <v>3</v>
      </c>
      <c r="H847">
        <v>6</v>
      </c>
      <c r="I847">
        <v>5</v>
      </c>
      <c r="J847" s="9">
        <v>0.83299999999999996</v>
      </c>
      <c r="K847">
        <v>64</v>
      </c>
      <c r="L847">
        <v>12.8</v>
      </c>
      <c r="M847">
        <v>0</v>
      </c>
      <c r="N847">
        <v>4</v>
      </c>
      <c r="O847">
        <v>23</v>
      </c>
      <c r="P847">
        <v>10.7</v>
      </c>
      <c r="Q847">
        <v>0.5</v>
      </c>
      <c r="R847">
        <v>5.8</v>
      </c>
      <c r="S847">
        <v>0</v>
      </c>
      <c r="T847" t="str">
        <f>Receiving[[#This Row],[Player]]&amp;Receiving[[#This Row],[Season]]</f>
        <v>Armani Rogers2022</v>
      </c>
    </row>
    <row r="848" spans="1:20">
      <c r="A848">
        <v>2022</v>
      </c>
      <c r="B848" t="s">
        <v>173</v>
      </c>
      <c r="C848" t="s">
        <v>37</v>
      </c>
      <c r="D848">
        <v>27</v>
      </c>
      <c r="E848" t="s">
        <v>109</v>
      </c>
      <c r="F848">
        <v>15</v>
      </c>
      <c r="G848">
        <v>2</v>
      </c>
      <c r="H848">
        <v>6</v>
      </c>
      <c r="I848">
        <v>5</v>
      </c>
      <c r="J848" s="9">
        <v>0.83299999999999996</v>
      </c>
      <c r="K848">
        <v>15</v>
      </c>
      <c r="L848">
        <v>3</v>
      </c>
      <c r="M848">
        <v>0</v>
      </c>
      <c r="N848">
        <v>0</v>
      </c>
      <c r="O848">
        <v>5</v>
      </c>
      <c r="P848">
        <v>2.5</v>
      </c>
      <c r="Q848">
        <v>0.3</v>
      </c>
      <c r="R848">
        <v>1</v>
      </c>
      <c r="S848">
        <v>0</v>
      </c>
      <c r="T848" t="str">
        <f>Receiving[[#This Row],[Player]]&amp;Receiving[[#This Row],[Season]]</f>
        <v>Boston Scott2022</v>
      </c>
    </row>
    <row r="849" spans="1:20">
      <c r="A849">
        <v>2022</v>
      </c>
      <c r="B849" t="s">
        <v>775</v>
      </c>
      <c r="C849" t="s">
        <v>608</v>
      </c>
      <c r="D849">
        <v>23</v>
      </c>
      <c r="E849" t="s">
        <v>91</v>
      </c>
      <c r="F849">
        <v>5</v>
      </c>
      <c r="G849">
        <v>1</v>
      </c>
      <c r="H849">
        <v>10</v>
      </c>
      <c r="I849">
        <v>5</v>
      </c>
      <c r="J849" s="9">
        <v>0.5</v>
      </c>
      <c r="K849">
        <v>32</v>
      </c>
      <c r="L849">
        <v>6.4</v>
      </c>
      <c r="M849">
        <v>0</v>
      </c>
      <c r="N849">
        <v>1</v>
      </c>
      <c r="O849">
        <v>13</v>
      </c>
      <c r="P849">
        <v>3.2</v>
      </c>
      <c r="Q849">
        <v>1</v>
      </c>
      <c r="R849">
        <v>6.4</v>
      </c>
      <c r="S849">
        <v>1</v>
      </c>
      <c r="T849" t="str">
        <f>Receiving[[#This Row],[Player]]&amp;Receiving[[#This Row],[Season]]</f>
        <v>Deven Thompkins2022</v>
      </c>
    </row>
    <row r="850" spans="1:20">
      <c r="A850">
        <v>2022</v>
      </c>
      <c r="B850" t="s">
        <v>776</v>
      </c>
      <c r="C850" t="s">
        <v>955</v>
      </c>
      <c r="D850">
        <v>24</v>
      </c>
      <c r="E850" t="s">
        <v>91</v>
      </c>
      <c r="F850">
        <v>11</v>
      </c>
      <c r="G850">
        <v>2</v>
      </c>
      <c r="H850">
        <v>10</v>
      </c>
      <c r="I850">
        <v>5</v>
      </c>
      <c r="J850" s="9">
        <v>0.5</v>
      </c>
      <c r="K850">
        <v>82</v>
      </c>
      <c r="L850">
        <v>16.399999999999999</v>
      </c>
      <c r="M850">
        <v>1</v>
      </c>
      <c r="N850">
        <v>2</v>
      </c>
      <c r="O850">
        <v>37</v>
      </c>
      <c r="P850">
        <v>8.1999999999999993</v>
      </c>
      <c r="Q850">
        <v>0.5</v>
      </c>
      <c r="R850">
        <v>7.5</v>
      </c>
      <c r="S850">
        <v>1</v>
      </c>
      <c r="T850" t="str">
        <f>Receiving[[#This Row],[Player]]&amp;Receiving[[#This Row],[Season]]</f>
        <v>Samori Toure2022</v>
      </c>
    </row>
    <row r="851" spans="1:20">
      <c r="A851">
        <v>2022</v>
      </c>
      <c r="B851" t="s">
        <v>777</v>
      </c>
      <c r="C851" t="s">
        <v>42</v>
      </c>
      <c r="D851">
        <v>22</v>
      </c>
      <c r="E851" t="s">
        <v>91</v>
      </c>
      <c r="F851">
        <v>10</v>
      </c>
      <c r="G851">
        <v>0</v>
      </c>
      <c r="H851">
        <v>10</v>
      </c>
      <c r="I851">
        <v>5</v>
      </c>
      <c r="J851" s="9">
        <v>0.5</v>
      </c>
      <c r="K851">
        <v>45</v>
      </c>
      <c r="L851">
        <v>9</v>
      </c>
      <c r="M851">
        <v>0</v>
      </c>
      <c r="N851">
        <v>3</v>
      </c>
      <c r="O851">
        <v>15</v>
      </c>
      <c r="P851">
        <v>4.5</v>
      </c>
      <c r="Q851">
        <v>0.5</v>
      </c>
      <c r="R851">
        <v>4.5</v>
      </c>
      <c r="S851">
        <v>0</v>
      </c>
      <c r="T851" t="str">
        <f>Receiving[[#This Row],[Player]]&amp;Receiving[[#This Row],[Season]]</f>
        <v>Michael Woods II2022</v>
      </c>
    </row>
    <row r="852" spans="1:20">
      <c r="A852">
        <v>2022</v>
      </c>
      <c r="B852" t="s">
        <v>335</v>
      </c>
      <c r="C852" t="s">
        <v>71</v>
      </c>
      <c r="D852">
        <v>30</v>
      </c>
      <c r="E852" t="s">
        <v>91</v>
      </c>
      <c r="F852">
        <v>9</v>
      </c>
      <c r="G852">
        <v>1</v>
      </c>
      <c r="H852">
        <v>7</v>
      </c>
      <c r="I852">
        <v>4</v>
      </c>
      <c r="J852" s="9">
        <v>0.57099999999999995</v>
      </c>
      <c r="K852">
        <v>46</v>
      </c>
      <c r="L852">
        <v>11.5</v>
      </c>
      <c r="M852">
        <v>0</v>
      </c>
      <c r="N852">
        <v>2</v>
      </c>
      <c r="O852">
        <v>27</v>
      </c>
      <c r="P852">
        <v>6.6</v>
      </c>
      <c r="Q852">
        <v>0.4</v>
      </c>
      <c r="R852">
        <v>5.0999999999999996</v>
      </c>
      <c r="S852">
        <v>0</v>
      </c>
      <c r="T852" t="str">
        <f>Receiving[[#This Row],[Player]]&amp;Receiving[[#This Row],[Season]]</f>
        <v>Chris Conley2022</v>
      </c>
    </row>
    <row r="853" spans="1:20">
      <c r="A853">
        <v>2022</v>
      </c>
      <c r="B853" t="s">
        <v>517</v>
      </c>
      <c r="C853" t="s">
        <v>955</v>
      </c>
      <c r="D853">
        <v>25</v>
      </c>
      <c r="E853" t="s">
        <v>126</v>
      </c>
      <c r="F853">
        <v>17</v>
      </c>
      <c r="G853">
        <v>1</v>
      </c>
      <c r="H853">
        <v>7</v>
      </c>
      <c r="I853">
        <v>4</v>
      </c>
      <c r="J853" s="9">
        <v>0.57099999999999995</v>
      </c>
      <c r="K853">
        <v>26</v>
      </c>
      <c r="L853">
        <v>6.5</v>
      </c>
      <c r="M853">
        <v>0</v>
      </c>
      <c r="N853">
        <v>1</v>
      </c>
      <c r="O853">
        <v>23</v>
      </c>
      <c r="P853">
        <v>3.7</v>
      </c>
      <c r="Q853">
        <v>0.2</v>
      </c>
      <c r="R853">
        <v>1.5</v>
      </c>
      <c r="S853">
        <v>0</v>
      </c>
      <c r="T853" t="str">
        <f>Receiving[[#This Row],[Player]]&amp;Receiving[[#This Row],[Season]]</f>
        <v>Tyler Davis2022</v>
      </c>
    </row>
    <row r="854" spans="1:20">
      <c r="A854">
        <v>2022</v>
      </c>
      <c r="B854" t="s">
        <v>495</v>
      </c>
      <c r="C854" t="s">
        <v>956</v>
      </c>
      <c r="D854">
        <v>25</v>
      </c>
      <c r="E854" t="s">
        <v>126</v>
      </c>
      <c r="F854">
        <v>17</v>
      </c>
      <c r="G854">
        <v>0</v>
      </c>
      <c r="H854">
        <v>4</v>
      </c>
      <c r="I854">
        <v>4</v>
      </c>
      <c r="J854" s="9">
        <v>1</v>
      </c>
      <c r="K854">
        <v>40</v>
      </c>
      <c r="L854">
        <v>10</v>
      </c>
      <c r="M854">
        <v>0</v>
      </c>
      <c r="N854">
        <v>3</v>
      </c>
      <c r="O854">
        <v>15</v>
      </c>
      <c r="P854">
        <v>10</v>
      </c>
      <c r="Q854">
        <v>0.2</v>
      </c>
      <c r="R854">
        <v>2.4</v>
      </c>
      <c r="S854">
        <v>0</v>
      </c>
      <c r="T854" t="str">
        <f>Receiving[[#This Row],[Player]]&amp;Receiving[[#This Row],[Season]]</f>
        <v>Luke Farrell2022</v>
      </c>
    </row>
    <row r="855" spans="1:20">
      <c r="A855">
        <v>2022</v>
      </c>
      <c r="B855" t="s">
        <v>144</v>
      </c>
      <c r="C855" t="s">
        <v>47</v>
      </c>
      <c r="D855">
        <v>25</v>
      </c>
      <c r="E855" t="s">
        <v>109</v>
      </c>
      <c r="F855">
        <v>4</v>
      </c>
      <c r="G855">
        <v>0</v>
      </c>
      <c r="H855">
        <v>6</v>
      </c>
      <c r="I855">
        <v>4</v>
      </c>
      <c r="J855" s="9">
        <v>0.66700000000000004</v>
      </c>
      <c r="K855">
        <v>28</v>
      </c>
      <c r="L855">
        <v>7</v>
      </c>
      <c r="M855">
        <v>0</v>
      </c>
      <c r="N855">
        <v>0</v>
      </c>
      <c r="O855">
        <v>16</v>
      </c>
      <c r="P855">
        <v>4.7</v>
      </c>
      <c r="Q855">
        <v>1</v>
      </c>
      <c r="R855">
        <v>7</v>
      </c>
      <c r="S855">
        <v>0</v>
      </c>
      <c r="T855" t="str">
        <f>Receiving[[#This Row],[Player]]&amp;Receiving[[#This Row],[Season]]</f>
        <v>Myles Gaskin2022</v>
      </c>
    </row>
    <row r="856" spans="1:20">
      <c r="A856">
        <v>2022</v>
      </c>
      <c r="B856" t="s">
        <v>429</v>
      </c>
      <c r="C856" t="s">
        <v>55</v>
      </c>
      <c r="D856">
        <v>32</v>
      </c>
      <c r="E856" t="s">
        <v>126</v>
      </c>
      <c r="F856">
        <v>15</v>
      </c>
      <c r="G856">
        <v>0</v>
      </c>
      <c r="H856">
        <v>8</v>
      </c>
      <c r="I856">
        <v>4</v>
      </c>
      <c r="J856" s="9">
        <v>0.5</v>
      </c>
      <c r="K856">
        <v>26</v>
      </c>
      <c r="L856">
        <v>6.5</v>
      </c>
      <c r="M856">
        <v>0</v>
      </c>
      <c r="N856">
        <v>1</v>
      </c>
      <c r="O856">
        <v>18</v>
      </c>
      <c r="P856">
        <v>3.3</v>
      </c>
      <c r="Q856">
        <v>0.3</v>
      </c>
      <c r="R856">
        <v>1.7</v>
      </c>
      <c r="S856">
        <v>0</v>
      </c>
      <c r="T856" t="str">
        <f>Receiving[[#This Row],[Player]]&amp;Receiving[[#This Row],[Season]]</f>
        <v>Ryan Griffin2022</v>
      </c>
    </row>
    <row r="857" spans="1:20">
      <c r="A857">
        <v>2022</v>
      </c>
      <c r="B857" t="s">
        <v>778</v>
      </c>
      <c r="C857" t="s">
        <v>23</v>
      </c>
      <c r="D857">
        <v>23</v>
      </c>
      <c r="E857" t="s">
        <v>109</v>
      </c>
      <c r="F857">
        <v>12</v>
      </c>
      <c r="G857">
        <v>0</v>
      </c>
      <c r="H857">
        <v>5</v>
      </c>
      <c r="I857">
        <v>4</v>
      </c>
      <c r="J857" s="9">
        <v>0.8</v>
      </c>
      <c r="K857">
        <v>21</v>
      </c>
      <c r="L857">
        <v>5.3</v>
      </c>
      <c r="M857">
        <v>0</v>
      </c>
      <c r="N857">
        <v>1</v>
      </c>
      <c r="O857">
        <v>24</v>
      </c>
      <c r="P857">
        <v>4.2</v>
      </c>
      <c r="Q857">
        <v>0.3</v>
      </c>
      <c r="R857">
        <v>1.8</v>
      </c>
      <c r="S857">
        <v>0</v>
      </c>
      <c r="T857" t="str">
        <f>Receiving[[#This Row],[Player]]&amp;Receiving[[#This Row],[Season]]</f>
        <v>Keaontay Ingram2022</v>
      </c>
    </row>
    <row r="858" spans="1:20">
      <c r="A858">
        <v>2022</v>
      </c>
      <c r="B858" t="s">
        <v>183</v>
      </c>
      <c r="C858" t="s">
        <v>960</v>
      </c>
      <c r="D858">
        <v>31</v>
      </c>
      <c r="E858" t="s">
        <v>109</v>
      </c>
      <c r="F858">
        <v>5</v>
      </c>
      <c r="G858">
        <v>0</v>
      </c>
      <c r="H858">
        <v>4</v>
      </c>
      <c r="I858">
        <v>4</v>
      </c>
      <c r="J858" s="9">
        <v>1</v>
      </c>
      <c r="K858">
        <v>47</v>
      </c>
      <c r="L858">
        <v>11.8</v>
      </c>
      <c r="M858">
        <v>0</v>
      </c>
      <c r="N858">
        <v>3</v>
      </c>
      <c r="O858">
        <v>21</v>
      </c>
      <c r="P858">
        <v>11.8</v>
      </c>
      <c r="Q858">
        <v>0.8</v>
      </c>
      <c r="R858">
        <v>9.4</v>
      </c>
      <c r="S858">
        <v>1</v>
      </c>
      <c r="T858" t="str">
        <f>Receiving[[#This Row],[Player]]&amp;Receiving[[#This Row],[Season]]</f>
        <v>David Johnson2022</v>
      </c>
    </row>
    <row r="859" spans="1:20">
      <c r="A859">
        <v>2022</v>
      </c>
      <c r="B859" t="s">
        <v>779</v>
      </c>
      <c r="C859" t="s">
        <v>43</v>
      </c>
      <c r="D859">
        <v>23</v>
      </c>
      <c r="E859" t="s">
        <v>126</v>
      </c>
      <c r="F859">
        <v>2</v>
      </c>
      <c r="G859">
        <v>0</v>
      </c>
      <c r="H859">
        <v>6</v>
      </c>
      <c r="I859">
        <v>4</v>
      </c>
      <c r="J859" s="9">
        <v>0.66700000000000004</v>
      </c>
      <c r="K859">
        <v>49</v>
      </c>
      <c r="L859">
        <v>12.3</v>
      </c>
      <c r="M859">
        <v>0</v>
      </c>
      <c r="N859">
        <v>3</v>
      </c>
      <c r="O859">
        <v>15</v>
      </c>
      <c r="P859">
        <v>8.1999999999999993</v>
      </c>
      <c r="Q859">
        <v>2</v>
      </c>
      <c r="R859">
        <v>24.5</v>
      </c>
      <c r="S859">
        <v>0</v>
      </c>
      <c r="T859" t="str">
        <f>Receiving[[#This Row],[Player]]&amp;Receiving[[#This Row],[Season]]</f>
        <v>Charlie Kolar2022</v>
      </c>
    </row>
    <row r="860" spans="1:20">
      <c r="A860">
        <v>2022</v>
      </c>
      <c r="B860" t="s">
        <v>460</v>
      </c>
      <c r="C860" t="s">
        <v>961</v>
      </c>
      <c r="D860">
        <v>30</v>
      </c>
      <c r="E860" t="s">
        <v>126</v>
      </c>
      <c r="F860">
        <v>11</v>
      </c>
      <c r="G860">
        <v>4</v>
      </c>
      <c r="H860">
        <v>5</v>
      </c>
      <c r="I860">
        <v>4</v>
      </c>
      <c r="J860" s="9">
        <v>0.8</v>
      </c>
      <c r="K860">
        <v>57</v>
      </c>
      <c r="L860">
        <v>14.3</v>
      </c>
      <c r="M860">
        <v>0</v>
      </c>
      <c r="N860">
        <v>2</v>
      </c>
      <c r="O860">
        <v>28</v>
      </c>
      <c r="P860">
        <v>11.4</v>
      </c>
      <c r="Q860">
        <v>0.4</v>
      </c>
      <c r="R860">
        <v>5.2</v>
      </c>
      <c r="S860">
        <v>0</v>
      </c>
      <c r="T860" t="str">
        <f>Receiving[[#This Row],[Player]]&amp;Receiving[[#This Row],[Season]]</f>
        <v>Tyler Kroft2022</v>
      </c>
    </row>
    <row r="861" spans="1:20">
      <c r="A861">
        <v>2022</v>
      </c>
      <c r="B861" t="s">
        <v>551</v>
      </c>
      <c r="C861" t="s">
        <v>15</v>
      </c>
      <c r="D861">
        <v>30</v>
      </c>
      <c r="E861" t="s">
        <v>91</v>
      </c>
      <c r="F861">
        <v>6</v>
      </c>
      <c r="G861">
        <v>1</v>
      </c>
      <c r="H861">
        <v>7</v>
      </c>
      <c r="I861">
        <v>4</v>
      </c>
      <c r="J861" s="9">
        <v>0.57099999999999995</v>
      </c>
      <c r="K861">
        <v>64</v>
      </c>
      <c r="L861">
        <v>16</v>
      </c>
      <c r="M861">
        <v>0</v>
      </c>
      <c r="N861">
        <v>4</v>
      </c>
      <c r="O861">
        <v>39</v>
      </c>
      <c r="P861">
        <v>9.1</v>
      </c>
      <c r="Q861">
        <v>0.7</v>
      </c>
      <c r="R861">
        <v>10.7</v>
      </c>
      <c r="S861">
        <v>0</v>
      </c>
      <c r="T861" t="str">
        <f>Receiving[[#This Row],[Player]]&amp;Receiving[[#This Row],[Season]]</f>
        <v>Jake Kumerow2022</v>
      </c>
    </row>
    <row r="862" spans="1:20">
      <c r="A862">
        <v>2022</v>
      </c>
      <c r="B862" t="s">
        <v>164</v>
      </c>
      <c r="C862" t="s">
        <v>38</v>
      </c>
      <c r="D862">
        <v>26</v>
      </c>
      <c r="E862" t="s">
        <v>109</v>
      </c>
      <c r="F862">
        <v>5</v>
      </c>
      <c r="G862">
        <v>5</v>
      </c>
      <c r="H862">
        <v>5</v>
      </c>
      <c r="I862">
        <v>4</v>
      </c>
      <c r="J862" s="9">
        <v>0.8</v>
      </c>
      <c r="K862">
        <v>16</v>
      </c>
      <c r="L862">
        <v>4</v>
      </c>
      <c r="M862">
        <v>0</v>
      </c>
      <c r="N862">
        <v>2</v>
      </c>
      <c r="O862">
        <v>6</v>
      </c>
      <c r="P862">
        <v>3.2</v>
      </c>
      <c r="Q862">
        <v>0.8</v>
      </c>
      <c r="R862">
        <v>3.2</v>
      </c>
      <c r="S862">
        <v>1</v>
      </c>
      <c r="T862" t="str">
        <f>Receiving[[#This Row],[Player]]&amp;Receiving[[#This Row],[Season]]</f>
        <v>Rashaad Penny2022</v>
      </c>
    </row>
    <row r="863" spans="1:20">
      <c r="A863">
        <v>2022</v>
      </c>
      <c r="B863" t="s">
        <v>260</v>
      </c>
      <c r="C863" t="s">
        <v>42</v>
      </c>
      <c r="D863">
        <v>22</v>
      </c>
      <c r="E863" t="s">
        <v>91</v>
      </c>
      <c r="F863">
        <v>11</v>
      </c>
      <c r="G863">
        <v>1</v>
      </c>
      <c r="H863">
        <v>10</v>
      </c>
      <c r="I863">
        <v>4</v>
      </c>
      <c r="J863" s="9">
        <v>0.4</v>
      </c>
      <c r="K863">
        <v>51</v>
      </c>
      <c r="L863">
        <v>12.8</v>
      </c>
      <c r="M863">
        <v>0</v>
      </c>
      <c r="N863">
        <v>2</v>
      </c>
      <c r="O863">
        <v>19</v>
      </c>
      <c r="P863">
        <v>5.0999999999999996</v>
      </c>
      <c r="Q863">
        <v>0.4</v>
      </c>
      <c r="R863">
        <v>4.5999999999999996</v>
      </c>
      <c r="S863">
        <v>1</v>
      </c>
      <c r="T863" t="str">
        <f>Receiving[[#This Row],[Player]]&amp;Receiving[[#This Row],[Season]]</f>
        <v>Anthony Schwartz2022</v>
      </c>
    </row>
    <row r="864" spans="1:20">
      <c r="A864">
        <v>2022</v>
      </c>
      <c r="B864" t="s">
        <v>780</v>
      </c>
      <c r="C864" t="s">
        <v>4</v>
      </c>
      <c r="D864">
        <v>24</v>
      </c>
      <c r="E864" t="s">
        <v>126</v>
      </c>
      <c r="F864">
        <v>7</v>
      </c>
      <c r="G864">
        <v>1</v>
      </c>
      <c r="H864">
        <v>5</v>
      </c>
      <c r="I864">
        <v>4</v>
      </c>
      <c r="J864" s="9">
        <v>0.8</v>
      </c>
      <c r="K864">
        <v>17</v>
      </c>
      <c r="L864">
        <v>4.3</v>
      </c>
      <c r="M864">
        <v>0</v>
      </c>
      <c r="N864">
        <v>1</v>
      </c>
      <c r="O864">
        <v>8</v>
      </c>
      <c r="P864">
        <v>3.4</v>
      </c>
      <c r="Q864">
        <v>0.6</v>
      </c>
      <c r="R864">
        <v>2.4</v>
      </c>
      <c r="S864">
        <v>0</v>
      </c>
      <c r="T864" t="str">
        <f>Receiving[[#This Row],[Player]]&amp;Receiving[[#This Row],[Season]]</f>
        <v>Stone Smartt2022</v>
      </c>
    </row>
    <row r="865" spans="1:20">
      <c r="A865">
        <v>2022</v>
      </c>
      <c r="B865" t="s">
        <v>272</v>
      </c>
      <c r="C865" t="s">
        <v>71</v>
      </c>
      <c r="D865">
        <v>24</v>
      </c>
      <c r="E865" t="str">
        <f>VLOOKUP(B865, 'Rushing'!B:E, 4, 0)</f>
        <v>WR</v>
      </c>
      <c r="F865">
        <v>4</v>
      </c>
      <c r="G865">
        <v>1</v>
      </c>
      <c r="H865">
        <v>6</v>
      </c>
      <c r="I865">
        <v>4</v>
      </c>
      <c r="J865" s="9">
        <v>0.66700000000000004</v>
      </c>
      <c r="K865">
        <v>74</v>
      </c>
      <c r="L865">
        <v>18.5</v>
      </c>
      <c r="M865">
        <v>0</v>
      </c>
      <c r="N865">
        <v>3</v>
      </c>
      <c r="O865">
        <v>52</v>
      </c>
      <c r="P865">
        <v>12.3</v>
      </c>
      <c r="Q865">
        <v>1</v>
      </c>
      <c r="R865">
        <v>18.5</v>
      </c>
      <c r="S865">
        <v>1</v>
      </c>
      <c r="T865" t="str">
        <f>Receiving[[#This Row],[Player]]&amp;Receiving[[#This Row],[Season]]</f>
        <v>Freddie Swain2022</v>
      </c>
    </row>
    <row r="866" spans="1:20">
      <c r="A866">
        <v>2022</v>
      </c>
      <c r="B866" t="s">
        <v>564</v>
      </c>
      <c r="C866" t="s">
        <v>43</v>
      </c>
      <c r="D866">
        <v>23</v>
      </c>
      <c r="E866" t="s">
        <v>91</v>
      </c>
      <c r="F866">
        <v>9</v>
      </c>
      <c r="G866">
        <v>0</v>
      </c>
      <c r="H866">
        <v>7</v>
      </c>
      <c r="I866">
        <v>4</v>
      </c>
      <c r="J866" s="9">
        <v>0.57099999999999995</v>
      </c>
      <c r="K866">
        <v>33</v>
      </c>
      <c r="L866">
        <v>8.3000000000000007</v>
      </c>
      <c r="M866">
        <v>0</v>
      </c>
      <c r="N866">
        <v>1</v>
      </c>
      <c r="O866">
        <v>12</v>
      </c>
      <c r="P866">
        <v>4.7</v>
      </c>
      <c r="Q866">
        <v>0.4</v>
      </c>
      <c r="R866">
        <v>3.7</v>
      </c>
      <c r="S866">
        <v>0</v>
      </c>
      <c r="T866" t="str">
        <f>Receiving[[#This Row],[Player]]&amp;Receiving[[#This Row],[Season]]</f>
        <v>Tylan Wallace2022</v>
      </c>
    </row>
    <row r="867" spans="1:20">
      <c r="A867">
        <v>2022</v>
      </c>
      <c r="B867" t="s">
        <v>781</v>
      </c>
      <c r="C867" t="s">
        <v>40</v>
      </c>
      <c r="D867">
        <v>23</v>
      </c>
      <c r="E867" t="s">
        <v>91</v>
      </c>
      <c r="F867">
        <v>15</v>
      </c>
      <c r="G867">
        <v>1</v>
      </c>
      <c r="H867">
        <v>9</v>
      </c>
      <c r="I867">
        <v>4</v>
      </c>
      <c r="J867" s="9">
        <v>0.44400000000000001</v>
      </c>
      <c r="K867">
        <v>2</v>
      </c>
      <c r="L867">
        <v>0.5</v>
      </c>
      <c r="M867">
        <v>0</v>
      </c>
      <c r="N867">
        <v>0</v>
      </c>
      <c r="O867">
        <v>4</v>
      </c>
      <c r="P867">
        <v>0.2</v>
      </c>
      <c r="Q867">
        <v>0.3</v>
      </c>
      <c r="R867">
        <v>0.1</v>
      </c>
      <c r="S867">
        <v>5</v>
      </c>
      <c r="T867" t="str">
        <f>Receiving[[#This Row],[Player]]&amp;Receiving[[#This Row],[Season]]</f>
        <v>Montrell Washington2022</v>
      </c>
    </row>
    <row r="868" spans="1:20">
      <c r="A868">
        <v>2022</v>
      </c>
      <c r="B868" t="s">
        <v>154</v>
      </c>
      <c r="C868" t="s">
        <v>23</v>
      </c>
      <c r="D868">
        <v>27</v>
      </c>
      <c r="E868" t="s">
        <v>109</v>
      </c>
      <c r="F868">
        <v>6</v>
      </c>
      <c r="G868">
        <v>0</v>
      </c>
      <c r="H868">
        <v>8</v>
      </c>
      <c r="I868">
        <v>4</v>
      </c>
      <c r="J868" s="9">
        <v>0.5</v>
      </c>
      <c r="K868">
        <v>9</v>
      </c>
      <c r="L868">
        <v>2.2999999999999998</v>
      </c>
      <c r="M868">
        <v>0</v>
      </c>
      <c r="N868">
        <v>0</v>
      </c>
      <c r="O868">
        <v>6</v>
      </c>
      <c r="P868">
        <v>1.1000000000000001</v>
      </c>
      <c r="Q868">
        <v>0.7</v>
      </c>
      <c r="R868">
        <v>1.5</v>
      </c>
      <c r="S868">
        <v>0</v>
      </c>
      <c r="T868" t="str">
        <f>Receiving[[#This Row],[Player]]&amp;Receiving[[#This Row],[Season]]</f>
        <v>Darrel Williams2022</v>
      </c>
    </row>
    <row r="869" spans="1:20">
      <c r="A869">
        <v>2022</v>
      </c>
      <c r="B869" t="s">
        <v>458</v>
      </c>
      <c r="C869" t="s">
        <v>23</v>
      </c>
      <c r="D869">
        <v>29</v>
      </c>
      <c r="E869" t="s">
        <v>126</v>
      </c>
      <c r="F869">
        <v>16</v>
      </c>
      <c r="G869">
        <v>0</v>
      </c>
      <c r="H869">
        <v>7</v>
      </c>
      <c r="I869">
        <v>3</v>
      </c>
      <c r="J869" s="9">
        <v>0.42899999999999999</v>
      </c>
      <c r="K869">
        <v>9</v>
      </c>
      <c r="L869">
        <v>3</v>
      </c>
      <c r="M869">
        <v>0</v>
      </c>
      <c r="N869">
        <v>0</v>
      </c>
      <c r="O869">
        <v>6</v>
      </c>
      <c r="P869">
        <v>1.3</v>
      </c>
      <c r="Q869">
        <v>0.2</v>
      </c>
      <c r="R869">
        <v>0.6</v>
      </c>
      <c r="S869">
        <v>0</v>
      </c>
      <c r="T869" t="str">
        <f>Receiving[[#This Row],[Player]]&amp;Receiving[[#This Row],[Season]]</f>
        <v>Stephen Anderson2022</v>
      </c>
    </row>
    <row r="870" spans="1:20">
      <c r="A870">
        <v>2022</v>
      </c>
      <c r="B870" t="s">
        <v>782</v>
      </c>
      <c r="C870" t="s">
        <v>27</v>
      </c>
      <c r="D870">
        <v>22</v>
      </c>
      <c r="E870" t="s">
        <v>109</v>
      </c>
      <c r="F870">
        <v>6</v>
      </c>
      <c r="G870">
        <v>0</v>
      </c>
      <c r="H870">
        <v>3</v>
      </c>
      <c r="I870">
        <v>3</v>
      </c>
      <c r="J870" s="9">
        <v>1</v>
      </c>
      <c r="K870">
        <v>41</v>
      </c>
      <c r="L870">
        <v>13.7</v>
      </c>
      <c r="M870">
        <v>0</v>
      </c>
      <c r="N870">
        <v>1</v>
      </c>
      <c r="O870">
        <v>33</v>
      </c>
      <c r="P870">
        <v>13.7</v>
      </c>
      <c r="Q870">
        <v>0.5</v>
      </c>
      <c r="R870">
        <v>6.8</v>
      </c>
      <c r="S870">
        <v>0</v>
      </c>
      <c r="T870" t="str">
        <f>Receiving[[#This Row],[Player]]&amp;Receiving[[#This Row],[Season]]</f>
        <v>Julius Chestnut2022</v>
      </c>
    </row>
    <row r="871" spans="1:20">
      <c r="A871">
        <v>2022</v>
      </c>
      <c r="B871" t="s">
        <v>175</v>
      </c>
      <c r="C871" t="s">
        <v>961</v>
      </c>
      <c r="D871">
        <v>29</v>
      </c>
      <c r="E871" t="s">
        <v>109</v>
      </c>
      <c r="F871">
        <v>5</v>
      </c>
      <c r="G871">
        <v>0</v>
      </c>
      <c r="H871">
        <v>3</v>
      </c>
      <c r="I871">
        <v>3</v>
      </c>
      <c r="J871" s="9">
        <v>1</v>
      </c>
      <c r="K871">
        <v>44</v>
      </c>
      <c r="L871">
        <v>14.7</v>
      </c>
      <c r="M871">
        <v>1</v>
      </c>
      <c r="N871">
        <v>2</v>
      </c>
      <c r="O871">
        <v>30</v>
      </c>
      <c r="P871">
        <v>14.7</v>
      </c>
      <c r="Q871">
        <v>0.6</v>
      </c>
      <c r="R871">
        <v>8.8000000000000007</v>
      </c>
      <c r="S871">
        <v>0</v>
      </c>
      <c r="T871" t="str">
        <f>Receiving[[#This Row],[Player]]&amp;Receiving[[#This Row],[Season]]</f>
        <v>Tevin Coleman2022</v>
      </c>
    </row>
    <row r="872" spans="1:20">
      <c r="A872">
        <v>2022</v>
      </c>
      <c r="B872" t="s">
        <v>518</v>
      </c>
      <c r="C872" t="s">
        <v>961</v>
      </c>
      <c r="D872">
        <v>27</v>
      </c>
      <c r="E872" t="s">
        <v>126</v>
      </c>
      <c r="F872">
        <v>12</v>
      </c>
      <c r="G872">
        <v>0</v>
      </c>
      <c r="H872">
        <v>5</v>
      </c>
      <c r="I872">
        <v>3</v>
      </c>
      <c r="J872" s="9">
        <v>0.6</v>
      </c>
      <c r="K872">
        <v>105</v>
      </c>
      <c r="L872">
        <v>35</v>
      </c>
      <c r="M872">
        <v>1</v>
      </c>
      <c r="N872">
        <v>3</v>
      </c>
      <c r="O872">
        <v>56</v>
      </c>
      <c r="P872">
        <v>21</v>
      </c>
      <c r="Q872">
        <v>0.3</v>
      </c>
      <c r="R872">
        <v>8.8000000000000007</v>
      </c>
      <c r="S872">
        <v>0</v>
      </c>
      <c r="T872" t="str">
        <f>Receiving[[#This Row],[Player]]&amp;Receiving[[#This Row],[Season]]</f>
        <v>Ross Dwelley2022</v>
      </c>
    </row>
    <row r="873" spans="1:20">
      <c r="A873">
        <v>2022</v>
      </c>
      <c r="B873" t="s">
        <v>342</v>
      </c>
      <c r="C873" t="s">
        <v>19</v>
      </c>
      <c r="D873">
        <v>24</v>
      </c>
      <c r="E873" t="s">
        <v>91</v>
      </c>
      <c r="F873">
        <v>7</v>
      </c>
      <c r="G873">
        <v>1</v>
      </c>
      <c r="H873">
        <v>5</v>
      </c>
      <c r="I873">
        <v>3</v>
      </c>
      <c r="J873" s="9">
        <v>0.6</v>
      </c>
      <c r="K873">
        <v>15</v>
      </c>
      <c r="L873">
        <v>5</v>
      </c>
      <c r="M873">
        <v>0</v>
      </c>
      <c r="N873">
        <v>0</v>
      </c>
      <c r="O873">
        <v>10</v>
      </c>
      <c r="P873">
        <v>3</v>
      </c>
      <c r="Q873">
        <v>0.4</v>
      </c>
      <c r="R873">
        <v>2.1</v>
      </c>
      <c r="S873">
        <v>0</v>
      </c>
      <c r="T873" t="str">
        <f>Receiving[[#This Row],[Player]]&amp;Receiving[[#This Row],[Season]]</f>
        <v>Bryan Edwards2022</v>
      </c>
    </row>
    <row r="874" spans="1:20">
      <c r="A874">
        <v>2022</v>
      </c>
      <c r="B874" t="s">
        <v>596</v>
      </c>
      <c r="C874" t="s">
        <v>16</v>
      </c>
      <c r="D874">
        <v>26</v>
      </c>
      <c r="E874" t="s">
        <v>126</v>
      </c>
      <c r="F874">
        <v>4</v>
      </c>
      <c r="G874">
        <v>1</v>
      </c>
      <c r="H874">
        <v>3</v>
      </c>
      <c r="I874">
        <v>3</v>
      </c>
      <c r="J874" s="9">
        <v>1</v>
      </c>
      <c r="K874">
        <v>26</v>
      </c>
      <c r="L874">
        <v>8.6999999999999993</v>
      </c>
      <c r="M874">
        <v>0</v>
      </c>
      <c r="N874">
        <v>2</v>
      </c>
      <c r="O874">
        <v>12</v>
      </c>
      <c r="P874">
        <v>8.6999999999999993</v>
      </c>
      <c r="Q874">
        <v>0.8</v>
      </c>
      <c r="R874">
        <v>6.5</v>
      </c>
      <c r="S874">
        <v>0</v>
      </c>
      <c r="T874" t="str">
        <f>Receiving[[#This Row],[Player]]&amp;Receiving[[#This Row],[Season]]</f>
        <v>Ben Ellefson2022</v>
      </c>
    </row>
    <row r="875" spans="1:20">
      <c r="A875">
        <v>2022</v>
      </c>
      <c r="B875" t="s">
        <v>225</v>
      </c>
      <c r="C875" t="s">
        <v>11</v>
      </c>
      <c r="D875">
        <v>25</v>
      </c>
      <c r="E875" t="s">
        <v>109</v>
      </c>
      <c r="F875">
        <v>12</v>
      </c>
      <c r="G875">
        <v>0</v>
      </c>
      <c r="H875">
        <v>4</v>
      </c>
      <c r="I875">
        <v>3</v>
      </c>
      <c r="J875" s="9">
        <v>0.75</v>
      </c>
      <c r="K875">
        <v>38</v>
      </c>
      <c r="L875">
        <v>12.7</v>
      </c>
      <c r="M875">
        <v>1</v>
      </c>
      <c r="N875">
        <v>2</v>
      </c>
      <c r="O875">
        <v>26</v>
      </c>
      <c r="P875">
        <v>9.5</v>
      </c>
      <c r="Q875">
        <v>0.3</v>
      </c>
      <c r="R875">
        <v>3.2</v>
      </c>
      <c r="S875">
        <v>0</v>
      </c>
      <c r="T875" t="str">
        <f>Receiving[[#This Row],[Player]]&amp;Receiving[[#This Row],[Season]]</f>
        <v>Chris Evans2022</v>
      </c>
    </row>
    <row r="876" spans="1:20">
      <c r="A876">
        <v>2022</v>
      </c>
      <c r="B876" t="s">
        <v>783</v>
      </c>
      <c r="C876" t="s">
        <v>13</v>
      </c>
      <c r="D876">
        <v>25</v>
      </c>
      <c r="E876" t="s">
        <v>91</v>
      </c>
      <c r="F876">
        <v>5</v>
      </c>
      <c r="G876">
        <v>0</v>
      </c>
      <c r="H876">
        <v>4</v>
      </c>
      <c r="I876">
        <v>3</v>
      </c>
      <c r="J876" s="9">
        <v>0.75</v>
      </c>
      <c r="K876">
        <v>24</v>
      </c>
      <c r="L876">
        <v>8</v>
      </c>
      <c r="M876">
        <v>0</v>
      </c>
      <c r="N876">
        <v>1</v>
      </c>
      <c r="O876">
        <v>12</v>
      </c>
      <c r="P876">
        <v>6</v>
      </c>
      <c r="Q876">
        <v>0.6</v>
      </c>
      <c r="R876">
        <v>4.8</v>
      </c>
      <c r="S876">
        <v>0</v>
      </c>
      <c r="T876" t="str">
        <f>Receiving[[#This Row],[Player]]&amp;Receiving[[#This Row],[Season]]</f>
        <v>Simi Fehoko2022</v>
      </c>
    </row>
    <row r="877" spans="1:20">
      <c r="A877">
        <v>2022</v>
      </c>
      <c r="B877" t="s">
        <v>497</v>
      </c>
      <c r="C877" t="s">
        <v>38</v>
      </c>
      <c r="D877">
        <v>26</v>
      </c>
      <c r="E877" t="s">
        <v>91</v>
      </c>
      <c r="F877">
        <v>9</v>
      </c>
      <c r="G877">
        <v>0</v>
      </c>
      <c r="H877">
        <v>4</v>
      </c>
      <c r="I877">
        <v>3</v>
      </c>
      <c r="J877" s="9">
        <v>0.75</v>
      </c>
      <c r="K877">
        <v>20</v>
      </c>
      <c r="L877">
        <v>6.7</v>
      </c>
      <c r="M877">
        <v>0</v>
      </c>
      <c r="N877">
        <v>1</v>
      </c>
      <c r="O877">
        <v>15</v>
      </c>
      <c r="P877">
        <v>5</v>
      </c>
      <c r="Q877">
        <v>0.3</v>
      </c>
      <c r="R877">
        <v>2.2000000000000002</v>
      </c>
      <c r="S877">
        <v>0</v>
      </c>
      <c r="T877" t="str">
        <f>Receiving[[#This Row],[Player]]&amp;Receiving[[#This Row],[Season]]</f>
        <v>Penny Hart2022</v>
      </c>
    </row>
    <row r="878" spans="1:20">
      <c r="A878">
        <v>2022</v>
      </c>
      <c r="B878" t="s">
        <v>523</v>
      </c>
      <c r="C878" t="s">
        <v>27</v>
      </c>
      <c r="D878">
        <v>29</v>
      </c>
      <c r="E878" t="s">
        <v>91</v>
      </c>
      <c r="F878">
        <v>11</v>
      </c>
      <c r="G878">
        <v>3</v>
      </c>
      <c r="H878">
        <v>5</v>
      </c>
      <c r="I878">
        <v>3</v>
      </c>
      <c r="J878" s="9">
        <v>0.6</v>
      </c>
      <c r="K878">
        <v>54</v>
      </c>
      <c r="L878">
        <v>18</v>
      </c>
      <c r="M878">
        <v>0</v>
      </c>
      <c r="N878">
        <v>2</v>
      </c>
      <c r="O878">
        <v>27</v>
      </c>
      <c r="P878">
        <v>10.8</v>
      </c>
      <c r="Q878">
        <v>0.3</v>
      </c>
      <c r="R878">
        <v>4.9000000000000004</v>
      </c>
      <c r="S878">
        <v>0</v>
      </c>
      <c r="T878" t="str">
        <f>Receiving[[#This Row],[Player]]&amp;Receiving[[#This Row],[Season]]</f>
        <v>Cody Hollister2022</v>
      </c>
    </row>
    <row r="879" spans="1:20">
      <c r="A879">
        <v>2022</v>
      </c>
      <c r="B879" t="s">
        <v>547</v>
      </c>
      <c r="C879" t="s">
        <v>958</v>
      </c>
      <c r="D879">
        <v>25</v>
      </c>
      <c r="E879" t="s">
        <v>126</v>
      </c>
      <c r="F879">
        <v>15</v>
      </c>
      <c r="G879">
        <v>0</v>
      </c>
      <c r="H879">
        <v>4</v>
      </c>
      <c r="I879">
        <v>3</v>
      </c>
      <c r="J879" s="9">
        <v>0.75</v>
      </c>
      <c r="K879">
        <v>19</v>
      </c>
      <c r="L879">
        <v>6.3</v>
      </c>
      <c r="M879">
        <v>0</v>
      </c>
      <c r="N879">
        <v>0</v>
      </c>
      <c r="O879">
        <v>9</v>
      </c>
      <c r="P879">
        <v>4.8</v>
      </c>
      <c r="Q879">
        <v>0.2</v>
      </c>
      <c r="R879">
        <v>1.3</v>
      </c>
      <c r="S879">
        <v>0</v>
      </c>
      <c r="T879" t="str">
        <f>Receiving[[#This Row],[Player]]&amp;Receiving[[#This Row],[Season]]</f>
        <v>Jesper Horsted2022</v>
      </c>
    </row>
    <row r="880" spans="1:20">
      <c r="A880">
        <v>2022</v>
      </c>
      <c r="B880" t="s">
        <v>169</v>
      </c>
      <c r="C880" t="s">
        <v>42</v>
      </c>
      <c r="D880">
        <v>26</v>
      </c>
      <c r="E880" t="s">
        <v>109</v>
      </c>
      <c r="F880">
        <v>15</v>
      </c>
      <c r="G880">
        <v>0</v>
      </c>
      <c r="H880">
        <v>3</v>
      </c>
      <c r="I880">
        <v>3</v>
      </c>
      <c r="J880" s="9">
        <v>1</v>
      </c>
      <c r="K880">
        <v>7</v>
      </c>
      <c r="L880">
        <v>2.2999999999999998</v>
      </c>
      <c r="M880">
        <v>0</v>
      </c>
      <c r="N880">
        <v>0</v>
      </c>
      <c r="O880">
        <v>7</v>
      </c>
      <c r="P880">
        <v>2.2999999999999998</v>
      </c>
      <c r="Q880">
        <v>0.2</v>
      </c>
      <c r="R880">
        <v>0.5</v>
      </c>
      <c r="S880">
        <v>0</v>
      </c>
      <c r="T880" t="str">
        <f>Receiving[[#This Row],[Player]]&amp;Receiving[[#This Row],[Season]]</f>
        <v>D'Ernest Johnson2022</v>
      </c>
    </row>
    <row r="881" spans="1:20">
      <c r="A881">
        <v>2022</v>
      </c>
      <c r="B881" t="s">
        <v>784</v>
      </c>
      <c r="C881" t="s">
        <v>956</v>
      </c>
      <c r="D881">
        <v>24</v>
      </c>
      <c r="E881" t="s">
        <v>91</v>
      </c>
      <c r="F881">
        <v>17</v>
      </c>
      <c r="G881">
        <v>1</v>
      </c>
      <c r="H881">
        <v>4</v>
      </c>
      <c r="I881">
        <v>3</v>
      </c>
      <c r="J881" s="9">
        <v>0.75</v>
      </c>
      <c r="K881">
        <v>30</v>
      </c>
      <c r="L881">
        <v>10</v>
      </c>
      <c r="M881">
        <v>0</v>
      </c>
      <c r="N881">
        <v>1</v>
      </c>
      <c r="O881">
        <v>20</v>
      </c>
      <c r="P881">
        <v>7.5</v>
      </c>
      <c r="Q881">
        <v>0.2</v>
      </c>
      <c r="R881">
        <v>1.8</v>
      </c>
      <c r="S881">
        <v>0</v>
      </c>
      <c r="T881" t="str">
        <f>Receiving[[#This Row],[Player]]&amp;Receiving[[#This Row],[Season]]</f>
        <v>Tim Jones2022</v>
      </c>
    </row>
    <row r="882" spans="1:20">
      <c r="A882">
        <v>2022</v>
      </c>
      <c r="B882" t="s">
        <v>137</v>
      </c>
      <c r="C882" t="s">
        <v>961</v>
      </c>
      <c r="D882">
        <v>24</v>
      </c>
      <c r="E882" t="s">
        <v>109</v>
      </c>
      <c r="F882">
        <v>5</v>
      </c>
      <c r="G882">
        <v>1</v>
      </c>
      <c r="H882">
        <v>4</v>
      </c>
      <c r="I882">
        <v>3</v>
      </c>
      <c r="J882" s="9">
        <v>0.75</v>
      </c>
      <c r="K882">
        <v>7</v>
      </c>
      <c r="L882">
        <v>2.2999999999999998</v>
      </c>
      <c r="M882">
        <v>0</v>
      </c>
      <c r="N882">
        <v>0</v>
      </c>
      <c r="O882">
        <v>5</v>
      </c>
      <c r="P882">
        <v>1.8</v>
      </c>
      <c r="Q882">
        <v>0.6</v>
      </c>
      <c r="R882">
        <v>1.4</v>
      </c>
      <c r="S882">
        <v>0</v>
      </c>
      <c r="T882" t="str">
        <f>Receiving[[#This Row],[Player]]&amp;Receiving[[#This Row],[Season]]</f>
        <v>Elijah Mitchell2022</v>
      </c>
    </row>
    <row r="883" spans="1:20">
      <c r="A883">
        <v>2022</v>
      </c>
      <c r="B883" t="s">
        <v>230</v>
      </c>
      <c r="C883" t="s">
        <v>959</v>
      </c>
      <c r="D883">
        <v>29</v>
      </c>
      <c r="E883" t="s">
        <v>91</v>
      </c>
      <c r="F883">
        <v>1</v>
      </c>
      <c r="G883">
        <v>0</v>
      </c>
      <c r="H883">
        <v>4</v>
      </c>
      <c r="I883">
        <v>3</v>
      </c>
      <c r="J883" s="9">
        <v>0.75</v>
      </c>
      <c r="K883">
        <v>15</v>
      </c>
      <c r="L883">
        <v>5</v>
      </c>
      <c r="M883">
        <v>1</v>
      </c>
      <c r="N883">
        <v>1</v>
      </c>
      <c r="O883">
        <v>7</v>
      </c>
      <c r="P883">
        <v>3.8</v>
      </c>
      <c r="Q883">
        <v>3</v>
      </c>
      <c r="R883">
        <v>15</v>
      </c>
      <c r="S883">
        <v>0</v>
      </c>
      <c r="T883" t="str">
        <f>Receiving[[#This Row],[Player]]&amp;Receiving[[#This Row],[Season]]</f>
        <v>Ty Montgomery2022</v>
      </c>
    </row>
    <row r="884" spans="1:20">
      <c r="A884">
        <v>2022</v>
      </c>
      <c r="B884" t="s">
        <v>434</v>
      </c>
      <c r="C884" t="s">
        <v>608</v>
      </c>
      <c r="D884">
        <v>33</v>
      </c>
      <c r="E884" t="s">
        <v>126</v>
      </c>
      <c r="F884">
        <v>9</v>
      </c>
      <c r="G884">
        <v>0</v>
      </c>
      <c r="H884">
        <v>5</v>
      </c>
      <c r="I884">
        <v>3</v>
      </c>
      <c r="J884" s="9">
        <v>0.6</v>
      </c>
      <c r="K884">
        <v>28</v>
      </c>
      <c r="L884">
        <v>9.3000000000000007</v>
      </c>
      <c r="M884">
        <v>1</v>
      </c>
      <c r="N884">
        <v>2</v>
      </c>
      <c r="O884">
        <v>12</v>
      </c>
      <c r="P884">
        <v>5.6</v>
      </c>
      <c r="Q884">
        <v>0.3</v>
      </c>
      <c r="R884">
        <v>3.1</v>
      </c>
      <c r="S884">
        <v>0</v>
      </c>
      <c r="T884" t="str">
        <f>Receiving[[#This Row],[Player]]&amp;Receiving[[#This Row],[Season]]</f>
        <v>Kyle Rudolph2022</v>
      </c>
    </row>
    <row r="885" spans="1:20">
      <c r="A885">
        <v>2022</v>
      </c>
      <c r="B885" t="s">
        <v>785</v>
      </c>
      <c r="C885" t="s">
        <v>4</v>
      </c>
      <c r="D885">
        <v>21</v>
      </c>
      <c r="E885" t="s">
        <v>109</v>
      </c>
      <c r="F885">
        <v>6</v>
      </c>
      <c r="G885">
        <v>0</v>
      </c>
      <c r="H885">
        <v>3</v>
      </c>
      <c r="I885">
        <v>3</v>
      </c>
      <c r="J885" s="9">
        <v>1</v>
      </c>
      <c r="K885">
        <v>13</v>
      </c>
      <c r="L885">
        <v>4.3</v>
      </c>
      <c r="M885">
        <v>0</v>
      </c>
      <c r="N885">
        <v>0</v>
      </c>
      <c r="O885">
        <v>8</v>
      </c>
      <c r="P885">
        <v>4.3</v>
      </c>
      <c r="Q885">
        <v>0.5</v>
      </c>
      <c r="R885">
        <v>2.2000000000000002</v>
      </c>
      <c r="S885">
        <v>0</v>
      </c>
      <c r="T885" t="str">
        <f>Receiving[[#This Row],[Player]]&amp;Receiving[[#This Row],[Season]]</f>
        <v>Isaiah Spiller2022</v>
      </c>
    </row>
    <row r="886" spans="1:20">
      <c r="A886">
        <v>2022</v>
      </c>
      <c r="B886" t="s">
        <v>561</v>
      </c>
      <c r="C886" t="s">
        <v>31</v>
      </c>
      <c r="D886">
        <v>25</v>
      </c>
      <c r="E886" t="s">
        <v>91</v>
      </c>
      <c r="F886">
        <v>13</v>
      </c>
      <c r="G886">
        <v>0</v>
      </c>
      <c r="H886">
        <v>9</v>
      </c>
      <c r="I886">
        <v>3</v>
      </c>
      <c r="J886" s="9">
        <v>0.33300000000000002</v>
      </c>
      <c r="K886">
        <v>59</v>
      </c>
      <c r="L886">
        <v>19.7</v>
      </c>
      <c r="M886">
        <v>0</v>
      </c>
      <c r="N886">
        <v>3</v>
      </c>
      <c r="O886">
        <v>23</v>
      </c>
      <c r="P886">
        <v>6.6</v>
      </c>
      <c r="Q886">
        <v>0.2</v>
      </c>
      <c r="R886">
        <v>4.5</v>
      </c>
      <c r="S886">
        <v>0</v>
      </c>
      <c r="T886" t="str">
        <f>Receiving[[#This Row],[Player]]&amp;Receiving[[#This Row],[Season]]</f>
        <v>Mike Strachan2022</v>
      </c>
    </row>
    <row r="887" spans="1:20">
      <c r="A887">
        <v>2022</v>
      </c>
      <c r="B887" t="s">
        <v>207</v>
      </c>
      <c r="C887" t="s">
        <v>608</v>
      </c>
      <c r="D887">
        <v>25</v>
      </c>
      <c r="E887" t="s">
        <v>109</v>
      </c>
      <c r="F887">
        <v>15</v>
      </c>
      <c r="G887">
        <v>0</v>
      </c>
      <c r="H887">
        <v>4</v>
      </c>
      <c r="I887">
        <v>3</v>
      </c>
      <c r="J887" s="9">
        <v>0.75</v>
      </c>
      <c r="K887">
        <v>19</v>
      </c>
      <c r="L887">
        <v>6.3</v>
      </c>
      <c r="M887">
        <v>0</v>
      </c>
      <c r="N887">
        <v>1</v>
      </c>
      <c r="O887">
        <v>11</v>
      </c>
      <c r="P887">
        <v>4.8</v>
      </c>
      <c r="Q887">
        <v>0.2</v>
      </c>
      <c r="R887">
        <v>1.3</v>
      </c>
      <c r="S887">
        <v>0</v>
      </c>
      <c r="T887" t="str">
        <f>Receiving[[#This Row],[Player]]&amp;Receiving[[#This Row],[Season]]</f>
        <v>Ke'Shawn Vaughn2022</v>
      </c>
    </row>
    <row r="888" spans="1:20">
      <c r="A888">
        <v>2022</v>
      </c>
      <c r="B888" t="s">
        <v>462</v>
      </c>
      <c r="C888" t="s">
        <v>23</v>
      </c>
      <c r="D888">
        <v>28</v>
      </c>
      <c r="E888" t="s">
        <v>126</v>
      </c>
      <c r="F888">
        <v>11</v>
      </c>
      <c r="G888">
        <v>1</v>
      </c>
      <c r="H888">
        <v>3</v>
      </c>
      <c r="I888">
        <v>3</v>
      </c>
      <c r="J888" s="9">
        <v>1</v>
      </c>
      <c r="K888">
        <v>18</v>
      </c>
      <c r="L888">
        <v>6</v>
      </c>
      <c r="M888">
        <v>0</v>
      </c>
      <c r="N888">
        <v>0</v>
      </c>
      <c r="O888">
        <v>7</v>
      </c>
      <c r="P888">
        <v>6</v>
      </c>
      <c r="Q888">
        <v>0.3</v>
      </c>
      <c r="R888">
        <v>1.6</v>
      </c>
      <c r="S888">
        <v>0</v>
      </c>
      <c r="T888" t="str">
        <f>Receiving[[#This Row],[Player]]&amp;Receiving[[#This Row],[Season]]</f>
        <v>Maxx Williams2022</v>
      </c>
    </row>
    <row r="889" spans="1:20">
      <c r="A889">
        <v>2022</v>
      </c>
      <c r="B889" t="s">
        <v>786</v>
      </c>
      <c r="C889" t="s">
        <v>11</v>
      </c>
      <c r="D889">
        <v>25</v>
      </c>
      <c r="E889" t="s">
        <v>126</v>
      </c>
      <c r="F889">
        <v>12</v>
      </c>
      <c r="G889">
        <v>0</v>
      </c>
      <c r="H889">
        <v>4</v>
      </c>
      <c r="I889">
        <v>2</v>
      </c>
      <c r="J889" s="9">
        <v>0.5</v>
      </c>
      <c r="K889">
        <v>5</v>
      </c>
      <c r="L889">
        <v>2.5</v>
      </c>
      <c r="M889">
        <v>0</v>
      </c>
      <c r="N889">
        <v>0</v>
      </c>
      <c r="O889">
        <v>6</v>
      </c>
      <c r="P889">
        <v>1.3</v>
      </c>
      <c r="Q889">
        <v>0.2</v>
      </c>
      <c r="R889">
        <v>0.4</v>
      </c>
      <c r="S889">
        <v>0</v>
      </c>
      <c r="T889" t="str">
        <f>Receiving[[#This Row],[Player]]&amp;Receiving[[#This Row],[Season]]</f>
        <v>Devin Asiasi2022</v>
      </c>
    </row>
    <row r="890" spans="1:20">
      <c r="A890">
        <v>2022</v>
      </c>
      <c r="B890" t="s">
        <v>787</v>
      </c>
      <c r="C890" t="s">
        <v>42</v>
      </c>
      <c r="D890">
        <v>23</v>
      </c>
      <c r="E890" t="s">
        <v>91</v>
      </c>
      <c r="F890">
        <v>1</v>
      </c>
      <c r="G890">
        <v>0</v>
      </c>
      <c r="H890">
        <v>2</v>
      </c>
      <c r="I890">
        <v>2</v>
      </c>
      <c r="J890" s="9">
        <v>1</v>
      </c>
      <c r="K890">
        <v>25</v>
      </c>
      <c r="L890">
        <v>12.5</v>
      </c>
      <c r="M890">
        <v>0</v>
      </c>
      <c r="N890">
        <v>2</v>
      </c>
      <c r="O890">
        <v>15</v>
      </c>
      <c r="P890">
        <v>12.5</v>
      </c>
      <c r="Q890">
        <v>2</v>
      </c>
      <c r="R890">
        <v>25</v>
      </c>
      <c r="S890">
        <v>0</v>
      </c>
      <c r="T890" t="str">
        <f>Receiving[[#This Row],[Player]]&amp;Receiving[[#This Row],[Season]]</f>
        <v>Daylen Baldwin2022</v>
      </c>
    </row>
    <row r="891" spans="1:20">
      <c r="A891">
        <v>2022</v>
      </c>
      <c r="B891" t="s">
        <v>274</v>
      </c>
      <c r="C891" t="s">
        <v>957</v>
      </c>
      <c r="D891">
        <v>31</v>
      </c>
      <c r="E891" t="s">
        <v>126</v>
      </c>
      <c r="F891">
        <v>3</v>
      </c>
      <c r="G891">
        <v>1</v>
      </c>
      <c r="H891">
        <v>2</v>
      </c>
      <c r="I891">
        <v>2</v>
      </c>
      <c r="J891" s="9">
        <v>1</v>
      </c>
      <c r="K891">
        <v>20</v>
      </c>
      <c r="L891">
        <v>10</v>
      </c>
      <c r="M891">
        <v>1</v>
      </c>
      <c r="N891">
        <v>1</v>
      </c>
      <c r="O891">
        <v>17</v>
      </c>
      <c r="P891">
        <v>10</v>
      </c>
      <c r="Q891">
        <v>0.7</v>
      </c>
      <c r="R891">
        <v>6.7</v>
      </c>
      <c r="S891">
        <v>0</v>
      </c>
      <c r="T891" t="str">
        <f>Receiving[[#This Row],[Player]]&amp;Receiving[[#This Row],[Season]]</f>
        <v>Blake Bell2022</v>
      </c>
    </row>
    <row r="892" spans="1:20">
      <c r="A892">
        <v>2022</v>
      </c>
      <c r="B892" t="s">
        <v>247</v>
      </c>
      <c r="C892" t="s">
        <v>608</v>
      </c>
      <c r="D892">
        <v>31</v>
      </c>
      <c r="E892" t="s">
        <v>109</v>
      </c>
      <c r="F892">
        <v>8</v>
      </c>
      <c r="G892">
        <v>0</v>
      </c>
      <c r="H892">
        <v>2</v>
      </c>
      <c r="I892">
        <v>2</v>
      </c>
      <c r="J892" s="9">
        <v>1</v>
      </c>
      <c r="K892">
        <v>-1</v>
      </c>
      <c r="L892">
        <v>-0.5</v>
      </c>
      <c r="M892">
        <v>0</v>
      </c>
      <c r="N892">
        <v>0</v>
      </c>
      <c r="O892">
        <v>6</v>
      </c>
      <c r="P892">
        <v>-0.5</v>
      </c>
      <c r="Q892">
        <v>0.3</v>
      </c>
      <c r="R892">
        <v>-0.1</v>
      </c>
      <c r="S892">
        <v>1</v>
      </c>
      <c r="T892" t="str">
        <f>Receiving[[#This Row],[Player]]&amp;Receiving[[#This Row],[Season]]</f>
        <v>Giovani Bernard2022</v>
      </c>
    </row>
    <row r="893" spans="1:20">
      <c r="A893">
        <v>2022</v>
      </c>
      <c r="B893" t="s">
        <v>515</v>
      </c>
      <c r="C893" t="s">
        <v>6</v>
      </c>
      <c r="D893">
        <v>27</v>
      </c>
      <c r="E893" t="s">
        <v>126</v>
      </c>
      <c r="F893">
        <v>4</v>
      </c>
      <c r="G893">
        <v>0</v>
      </c>
      <c r="H893">
        <v>2</v>
      </c>
      <c r="I893">
        <v>2</v>
      </c>
      <c r="J893" s="9">
        <v>1</v>
      </c>
      <c r="K893">
        <v>35</v>
      </c>
      <c r="L893">
        <v>17.5</v>
      </c>
      <c r="M893">
        <v>0</v>
      </c>
      <c r="N893">
        <v>1</v>
      </c>
      <c r="O893">
        <v>28</v>
      </c>
      <c r="P893">
        <v>17.5</v>
      </c>
      <c r="Q893">
        <v>0.5</v>
      </c>
      <c r="R893">
        <v>8.8000000000000007</v>
      </c>
      <c r="S893">
        <v>0</v>
      </c>
      <c r="T893" t="str">
        <f>Receiving[[#This Row],[Player]]&amp;Receiving[[#This Row],[Season]]</f>
        <v>Kendall Blanton2022</v>
      </c>
    </row>
    <row r="894" spans="1:20">
      <c r="A894">
        <v>2022</v>
      </c>
      <c r="B894" t="s">
        <v>570</v>
      </c>
      <c r="C894" t="s">
        <v>25</v>
      </c>
      <c r="D894">
        <v>26</v>
      </c>
      <c r="E894" t="s">
        <v>91</v>
      </c>
      <c r="F894">
        <v>16</v>
      </c>
      <c r="G894">
        <v>1</v>
      </c>
      <c r="H894">
        <v>3</v>
      </c>
      <c r="I894">
        <v>2</v>
      </c>
      <c r="J894" s="9">
        <v>0.66700000000000004</v>
      </c>
      <c r="K894">
        <v>11</v>
      </c>
      <c r="L894">
        <v>5.5</v>
      </c>
      <c r="M894">
        <v>0</v>
      </c>
      <c r="N894">
        <v>1</v>
      </c>
      <c r="O894">
        <v>11</v>
      </c>
      <c r="P894">
        <v>3.7</v>
      </c>
      <c r="Q894">
        <v>0.1</v>
      </c>
      <c r="R894">
        <v>0.7</v>
      </c>
      <c r="S894">
        <v>0</v>
      </c>
      <c r="T894" t="str">
        <f>Receiving[[#This Row],[Player]]&amp;Receiving[[#This Row],[Season]]</f>
        <v>Miles Boykin2022</v>
      </c>
    </row>
    <row r="895" spans="1:20">
      <c r="A895">
        <v>2022</v>
      </c>
      <c r="B895" t="s">
        <v>788</v>
      </c>
      <c r="C895" t="s">
        <v>49</v>
      </c>
      <c r="D895">
        <v>24</v>
      </c>
      <c r="E895" t="s">
        <v>109</v>
      </c>
      <c r="F895">
        <v>2</v>
      </c>
      <c r="G895">
        <v>0</v>
      </c>
      <c r="H895">
        <v>4</v>
      </c>
      <c r="I895">
        <v>2</v>
      </c>
      <c r="J895" s="9">
        <v>0.5</v>
      </c>
      <c r="K895">
        <v>10</v>
      </c>
      <c r="L895">
        <v>5</v>
      </c>
      <c r="M895">
        <v>0</v>
      </c>
      <c r="N895">
        <v>0</v>
      </c>
      <c r="O895">
        <v>9</v>
      </c>
      <c r="P895">
        <v>2.5</v>
      </c>
      <c r="Q895">
        <v>1</v>
      </c>
      <c r="R895">
        <v>5</v>
      </c>
      <c r="S895">
        <v>0</v>
      </c>
      <c r="T895" t="str">
        <f>Receiving[[#This Row],[Player]]&amp;Receiving[[#This Row],[Season]]</f>
        <v>Spencer Brown2022</v>
      </c>
    </row>
    <row r="896" spans="1:20">
      <c r="A896">
        <v>2022</v>
      </c>
      <c r="B896" t="s">
        <v>463</v>
      </c>
      <c r="C896" t="s">
        <v>35</v>
      </c>
      <c r="D896">
        <v>24</v>
      </c>
      <c r="E896" t="s">
        <v>91</v>
      </c>
      <c r="F896">
        <v>4</v>
      </c>
      <c r="G896">
        <v>1</v>
      </c>
      <c r="H896">
        <v>3</v>
      </c>
      <c r="I896">
        <v>2</v>
      </c>
      <c r="J896" s="9">
        <v>0.66700000000000004</v>
      </c>
      <c r="K896">
        <v>15</v>
      </c>
      <c r="L896">
        <v>7.5</v>
      </c>
      <c r="M896">
        <v>0</v>
      </c>
      <c r="N896">
        <v>1</v>
      </c>
      <c r="O896">
        <v>9</v>
      </c>
      <c r="P896">
        <v>5</v>
      </c>
      <c r="Q896">
        <v>0.5</v>
      </c>
      <c r="R896">
        <v>3.8</v>
      </c>
      <c r="S896">
        <v>0</v>
      </c>
      <c r="T896" t="str">
        <f>Receiving[[#This Row],[Player]]&amp;Receiving[[#This Row],[Season]]</f>
        <v>Quintez Cephus2022</v>
      </c>
    </row>
    <row r="897" spans="1:20">
      <c r="A897">
        <v>2022</v>
      </c>
      <c r="B897" t="s">
        <v>594</v>
      </c>
      <c r="C897" t="s">
        <v>40</v>
      </c>
      <c r="D897">
        <v>25</v>
      </c>
      <c r="E897" t="s">
        <v>91</v>
      </c>
      <c r="F897">
        <v>6</v>
      </c>
      <c r="G897">
        <v>0</v>
      </c>
      <c r="H897">
        <v>7</v>
      </c>
      <c r="I897">
        <v>2</v>
      </c>
      <c r="J897" s="9">
        <v>0.28599999999999998</v>
      </c>
      <c r="K897">
        <v>28</v>
      </c>
      <c r="L897">
        <v>14</v>
      </c>
      <c r="M897">
        <v>0</v>
      </c>
      <c r="N897">
        <v>1</v>
      </c>
      <c r="O897">
        <v>16</v>
      </c>
      <c r="P897">
        <v>4</v>
      </c>
      <c r="Q897">
        <v>0.3</v>
      </c>
      <c r="R897">
        <v>4.7</v>
      </c>
      <c r="S897">
        <v>0</v>
      </c>
      <c r="T897" t="str">
        <f>Receiving[[#This Row],[Player]]&amp;Receiving[[#This Row],[Season]]</f>
        <v>Tyrie Cleveland2022</v>
      </c>
    </row>
    <row r="898" spans="1:20">
      <c r="A898">
        <v>2022</v>
      </c>
      <c r="B898" t="s">
        <v>336</v>
      </c>
      <c r="C898" t="s">
        <v>23</v>
      </c>
      <c r="D898">
        <v>27</v>
      </c>
      <c r="E898" t="s">
        <v>91</v>
      </c>
      <c r="F898">
        <v>5</v>
      </c>
      <c r="G898">
        <v>1</v>
      </c>
      <c r="H898">
        <v>2</v>
      </c>
      <c r="I898">
        <v>2</v>
      </c>
      <c r="J898" s="9">
        <v>1</v>
      </c>
      <c r="K898">
        <v>6</v>
      </c>
      <c r="L898">
        <v>3</v>
      </c>
      <c r="M898">
        <v>0</v>
      </c>
      <c r="N898">
        <v>0</v>
      </c>
      <c r="O898">
        <v>3</v>
      </c>
      <c r="P898">
        <v>3</v>
      </c>
      <c r="Q898">
        <v>0.4</v>
      </c>
      <c r="R898">
        <v>1.2</v>
      </c>
      <c r="S898">
        <v>0</v>
      </c>
      <c r="T898" t="str">
        <f>Receiving[[#This Row],[Player]]&amp;Receiving[[#This Row],[Season]]</f>
        <v>Pharoh Cooper2022</v>
      </c>
    </row>
    <row r="899" spans="1:20">
      <c r="A899">
        <v>2022</v>
      </c>
      <c r="B899" t="s">
        <v>338</v>
      </c>
      <c r="C899" t="s">
        <v>71</v>
      </c>
      <c r="D899">
        <v>23</v>
      </c>
      <c r="E899" t="str">
        <f>VLOOKUP(B899, 'Rushing'!B:E, 4, 0)</f>
        <v>WR</v>
      </c>
      <c r="F899">
        <v>14</v>
      </c>
      <c r="G899">
        <v>0</v>
      </c>
      <c r="H899">
        <v>2</v>
      </c>
      <c r="I899">
        <v>2</v>
      </c>
      <c r="J899" s="9">
        <v>1</v>
      </c>
      <c r="K899">
        <v>26</v>
      </c>
      <c r="L899">
        <v>13</v>
      </c>
      <c r="M899">
        <v>0</v>
      </c>
      <c r="N899">
        <v>1</v>
      </c>
      <c r="O899">
        <v>25</v>
      </c>
      <c r="P899">
        <v>13</v>
      </c>
      <c r="Q899">
        <v>0.1</v>
      </c>
      <c r="R899">
        <v>1.9</v>
      </c>
      <c r="S899">
        <v>0</v>
      </c>
      <c r="T899" t="str">
        <f>Receiving[[#This Row],[Player]]&amp;Receiving[[#This Row],[Season]]</f>
        <v>Jaelon Darden2022</v>
      </c>
    </row>
    <row r="900" spans="1:20">
      <c r="A900">
        <v>2022</v>
      </c>
      <c r="B900" t="s">
        <v>155</v>
      </c>
      <c r="C900" t="s">
        <v>43</v>
      </c>
      <c r="D900">
        <v>29</v>
      </c>
      <c r="E900" t="s">
        <v>109</v>
      </c>
      <c r="F900">
        <v>8</v>
      </c>
      <c r="G900">
        <v>0</v>
      </c>
      <c r="H900">
        <v>2</v>
      </c>
      <c r="I900">
        <v>2</v>
      </c>
      <c r="J900" s="9">
        <v>1</v>
      </c>
      <c r="K900">
        <v>4</v>
      </c>
      <c r="L900">
        <v>2</v>
      </c>
      <c r="M900">
        <v>0</v>
      </c>
      <c r="N900">
        <v>0</v>
      </c>
      <c r="O900">
        <v>7</v>
      </c>
      <c r="P900">
        <v>2</v>
      </c>
      <c r="Q900">
        <v>0.3</v>
      </c>
      <c r="R900">
        <v>0.5</v>
      </c>
      <c r="S900">
        <v>1</v>
      </c>
      <c r="T900" t="str">
        <f>Receiving[[#This Row],[Player]]&amp;Receiving[[#This Row],[Season]]</f>
        <v>Mike Davis2022</v>
      </c>
    </row>
    <row r="901" spans="1:20">
      <c r="A901">
        <v>2022</v>
      </c>
      <c r="B901" t="s">
        <v>789</v>
      </c>
      <c r="C901" t="s">
        <v>55</v>
      </c>
      <c r="D901">
        <v>23</v>
      </c>
      <c r="E901" t="s">
        <v>109</v>
      </c>
      <c r="F901">
        <v>17</v>
      </c>
      <c r="G901">
        <v>0</v>
      </c>
      <c r="H901">
        <v>8</v>
      </c>
      <c r="I901">
        <v>2</v>
      </c>
      <c r="J901" s="9">
        <v>0.25</v>
      </c>
      <c r="K901">
        <v>8</v>
      </c>
      <c r="L901">
        <v>4</v>
      </c>
      <c r="M901">
        <v>0</v>
      </c>
      <c r="N901">
        <v>0</v>
      </c>
      <c r="O901">
        <v>6</v>
      </c>
      <c r="P901">
        <v>1</v>
      </c>
      <c r="Q901">
        <v>0.1</v>
      </c>
      <c r="R901">
        <v>0.5</v>
      </c>
      <c r="S901">
        <v>2</v>
      </c>
      <c r="T901" t="str">
        <f>Receiving[[#This Row],[Player]]&amp;Receiving[[#This Row],[Season]]</f>
        <v>Trestan Ebner2022</v>
      </c>
    </row>
    <row r="902" spans="1:20">
      <c r="A902">
        <v>2022</v>
      </c>
      <c r="B902" t="s">
        <v>254</v>
      </c>
      <c r="C902" t="s">
        <v>42</v>
      </c>
      <c r="D902">
        <v>24</v>
      </c>
      <c r="E902" t="s">
        <v>109</v>
      </c>
      <c r="F902">
        <v>8</v>
      </c>
      <c r="G902">
        <v>2</v>
      </c>
      <c r="H902">
        <v>4</v>
      </c>
      <c r="I902">
        <v>2</v>
      </c>
      <c r="J902" s="9">
        <v>0.5</v>
      </c>
      <c r="K902">
        <v>8</v>
      </c>
      <c r="L902">
        <v>4</v>
      </c>
      <c r="M902">
        <v>0</v>
      </c>
      <c r="N902">
        <v>0</v>
      </c>
      <c r="O902">
        <v>5</v>
      </c>
      <c r="P902">
        <v>2</v>
      </c>
      <c r="Q902">
        <v>0.3</v>
      </c>
      <c r="R902">
        <v>1</v>
      </c>
      <c r="S902">
        <v>1</v>
      </c>
      <c r="T902" t="str">
        <f>Receiving[[#This Row],[Player]]&amp;Receiving[[#This Row],[Season]]</f>
        <v>Demetric Felton2022</v>
      </c>
    </row>
    <row r="903" spans="1:20">
      <c r="A903">
        <v>2022</v>
      </c>
      <c r="B903" t="s">
        <v>255</v>
      </c>
      <c r="C903" t="s">
        <v>4</v>
      </c>
      <c r="D903">
        <v>25</v>
      </c>
      <c r="E903" t="s">
        <v>91</v>
      </c>
      <c r="F903">
        <v>3</v>
      </c>
      <c r="G903">
        <v>0</v>
      </c>
      <c r="H903">
        <v>4</v>
      </c>
      <c r="I903">
        <v>2</v>
      </c>
      <c r="J903" s="9">
        <v>0.5</v>
      </c>
      <c r="K903">
        <v>64</v>
      </c>
      <c r="L903">
        <v>32</v>
      </c>
      <c r="M903">
        <v>0</v>
      </c>
      <c r="N903">
        <v>2</v>
      </c>
      <c r="O903">
        <v>54</v>
      </c>
      <c r="P903">
        <v>16</v>
      </c>
      <c r="Q903">
        <v>0.7</v>
      </c>
      <c r="R903">
        <v>21.3</v>
      </c>
      <c r="S903">
        <v>0</v>
      </c>
      <c r="T903" t="str">
        <f>Receiving[[#This Row],[Player]]&amp;Receiving[[#This Row],[Season]]</f>
        <v>Jalen Guyton2022</v>
      </c>
    </row>
    <row r="904" spans="1:20">
      <c r="A904">
        <v>2022</v>
      </c>
      <c r="B904" t="s">
        <v>264</v>
      </c>
      <c r="C904" t="s">
        <v>960</v>
      </c>
      <c r="D904">
        <v>25</v>
      </c>
      <c r="E904" t="s">
        <v>91</v>
      </c>
      <c r="F904">
        <v>4</v>
      </c>
      <c r="G904">
        <v>0</v>
      </c>
      <c r="H904">
        <v>2</v>
      </c>
      <c r="I904">
        <v>2</v>
      </c>
      <c r="J904" s="9">
        <v>1</v>
      </c>
      <c r="K904">
        <v>13</v>
      </c>
      <c r="L904">
        <v>6.5</v>
      </c>
      <c r="M904">
        <v>0</v>
      </c>
      <c r="N904">
        <v>0</v>
      </c>
      <c r="O904">
        <v>9</v>
      </c>
      <c r="P904">
        <v>6.5</v>
      </c>
      <c r="Q904">
        <v>0.5</v>
      </c>
      <c r="R904">
        <v>3.3</v>
      </c>
      <c r="S904">
        <v>1</v>
      </c>
      <c r="T904" t="str">
        <f>Receiving[[#This Row],[Player]]&amp;Receiving[[#This Row],[Season]]</f>
        <v>Deonte Harty2022</v>
      </c>
    </row>
    <row r="905" spans="1:20">
      <c r="A905">
        <v>2022</v>
      </c>
      <c r="B905" t="s">
        <v>790</v>
      </c>
      <c r="C905" t="s">
        <v>4</v>
      </c>
      <c r="D905">
        <v>24</v>
      </c>
      <c r="E905" t="s">
        <v>3</v>
      </c>
      <c r="F905">
        <v>17</v>
      </c>
      <c r="G905">
        <v>17</v>
      </c>
      <c r="H905">
        <v>2</v>
      </c>
      <c r="I905">
        <v>2</v>
      </c>
      <c r="J905" s="9">
        <v>1</v>
      </c>
      <c r="K905">
        <v>-10</v>
      </c>
      <c r="L905">
        <v>-5</v>
      </c>
      <c r="M905">
        <v>0</v>
      </c>
      <c r="N905">
        <v>0</v>
      </c>
      <c r="O905">
        <v>-2</v>
      </c>
      <c r="P905">
        <v>-5</v>
      </c>
      <c r="Q905">
        <v>0.1</v>
      </c>
      <c r="R905">
        <v>-0.6</v>
      </c>
      <c r="S905">
        <v>8</v>
      </c>
      <c r="T905" t="str">
        <f>Receiving[[#This Row],[Player]]&amp;Receiving[[#This Row],[Season]]</f>
        <v>Justin Herbert2022</v>
      </c>
    </row>
    <row r="906" spans="1:20">
      <c r="A906">
        <v>2022</v>
      </c>
      <c r="B906" t="s">
        <v>791</v>
      </c>
      <c r="C906" t="s">
        <v>13</v>
      </c>
      <c r="D906">
        <v>23</v>
      </c>
      <c r="E906" t="s">
        <v>91</v>
      </c>
      <c r="F906">
        <v>2</v>
      </c>
      <c r="G906">
        <v>0</v>
      </c>
      <c r="H906">
        <v>6</v>
      </c>
      <c r="I906">
        <v>2</v>
      </c>
      <c r="J906" s="9">
        <v>0.33300000000000002</v>
      </c>
      <c r="K906">
        <v>16</v>
      </c>
      <c r="L906">
        <v>8</v>
      </c>
      <c r="M906">
        <v>0</v>
      </c>
      <c r="N906">
        <v>0</v>
      </c>
      <c r="O906">
        <v>11</v>
      </c>
      <c r="P906">
        <v>2.7</v>
      </c>
      <c r="Q906">
        <v>1</v>
      </c>
      <c r="R906">
        <v>8</v>
      </c>
      <c r="S906">
        <v>0</v>
      </c>
      <c r="T906" t="str">
        <f>Receiving[[#This Row],[Player]]&amp;Receiving[[#This Row],[Season]]</f>
        <v>Dennis Houston2022</v>
      </c>
    </row>
    <row r="907" spans="1:20">
      <c r="A907">
        <v>2022</v>
      </c>
      <c r="B907" t="s">
        <v>470</v>
      </c>
      <c r="C907" t="s">
        <v>959</v>
      </c>
      <c r="D907">
        <v>24</v>
      </c>
      <c r="E907" t="s">
        <v>91</v>
      </c>
      <c r="F907">
        <v>6</v>
      </c>
      <c r="G907">
        <v>2</v>
      </c>
      <c r="H907">
        <v>4</v>
      </c>
      <c r="I907">
        <v>2</v>
      </c>
      <c r="J907" s="9">
        <v>0.5</v>
      </c>
      <c r="K907">
        <v>20</v>
      </c>
      <c r="L907">
        <v>10</v>
      </c>
      <c r="M907">
        <v>0</v>
      </c>
      <c r="N907">
        <v>0</v>
      </c>
      <c r="O907">
        <v>11</v>
      </c>
      <c r="P907">
        <v>5</v>
      </c>
      <c r="Q907">
        <v>0.3</v>
      </c>
      <c r="R907">
        <v>3.3</v>
      </c>
      <c r="S907">
        <v>0</v>
      </c>
      <c r="T907" t="str">
        <f>Receiving[[#This Row],[Player]]&amp;Receiving[[#This Row],[Season]]</f>
        <v>Lil'Jordan Humphrey2022</v>
      </c>
    </row>
    <row r="908" spans="1:20">
      <c r="A908">
        <v>2022</v>
      </c>
      <c r="B908" t="s">
        <v>792</v>
      </c>
      <c r="C908" t="s">
        <v>19</v>
      </c>
      <c r="D908">
        <v>24</v>
      </c>
      <c r="E908" t="s">
        <v>109</v>
      </c>
      <c r="F908">
        <v>12</v>
      </c>
      <c r="G908">
        <v>0</v>
      </c>
      <c r="H908">
        <v>2</v>
      </c>
      <c r="I908">
        <v>2</v>
      </c>
      <c r="J908" s="9">
        <v>1</v>
      </c>
      <c r="K908">
        <v>3</v>
      </c>
      <c r="L908">
        <v>1.5</v>
      </c>
      <c r="M908">
        <v>0</v>
      </c>
      <c r="N908">
        <v>0</v>
      </c>
      <c r="O908">
        <v>2</v>
      </c>
      <c r="P908">
        <v>1.5</v>
      </c>
      <c r="Q908">
        <v>0.2</v>
      </c>
      <c r="R908">
        <v>0.3</v>
      </c>
      <c r="S908">
        <v>1</v>
      </c>
      <c r="T908" t="str">
        <f>Receiving[[#This Row],[Player]]&amp;Receiving[[#This Row],[Season]]</f>
        <v>Caleb Huntley2022</v>
      </c>
    </row>
    <row r="909" spans="1:20">
      <c r="A909">
        <v>2022</v>
      </c>
      <c r="B909" t="s">
        <v>579</v>
      </c>
      <c r="C909" t="s">
        <v>71</v>
      </c>
      <c r="D909">
        <v>26</v>
      </c>
      <c r="E909" t="str">
        <f>VLOOKUP(B909, 'Rushing'!B:E, 4, 0)</f>
        <v>WR</v>
      </c>
      <c r="F909">
        <v>5</v>
      </c>
      <c r="G909">
        <v>0</v>
      </c>
      <c r="H909">
        <v>5</v>
      </c>
      <c r="I909">
        <v>2</v>
      </c>
      <c r="J909" s="9">
        <v>0.4</v>
      </c>
      <c r="K909">
        <v>21</v>
      </c>
      <c r="L909">
        <v>10.5</v>
      </c>
      <c r="M909">
        <v>0</v>
      </c>
      <c r="N909">
        <v>2</v>
      </c>
      <c r="O909">
        <v>11</v>
      </c>
      <c r="P909">
        <v>4.2</v>
      </c>
      <c r="Q909">
        <v>0.4</v>
      </c>
      <c r="R909">
        <v>4.2</v>
      </c>
      <c r="S909">
        <v>0</v>
      </c>
      <c r="T909" t="str">
        <f>Receiving[[#This Row],[Player]]&amp;Receiving[[#This Row],[Season]]</f>
        <v>Andy Isabella2022</v>
      </c>
    </row>
    <row r="910" spans="1:20">
      <c r="A910">
        <v>2022</v>
      </c>
      <c r="B910" t="s">
        <v>793</v>
      </c>
      <c r="C910" t="s">
        <v>38</v>
      </c>
      <c r="D910">
        <v>24</v>
      </c>
      <c r="E910" t="s">
        <v>91</v>
      </c>
      <c r="F910">
        <v>3</v>
      </c>
      <c r="G910">
        <v>0</v>
      </c>
      <c r="H910">
        <v>4</v>
      </c>
      <c r="I910">
        <v>2</v>
      </c>
      <c r="J910" s="9">
        <v>0.5</v>
      </c>
      <c r="K910">
        <v>21</v>
      </c>
      <c r="L910">
        <v>10.5</v>
      </c>
      <c r="M910">
        <v>0</v>
      </c>
      <c r="N910">
        <v>2</v>
      </c>
      <c r="O910">
        <v>11</v>
      </c>
      <c r="P910">
        <v>5.3</v>
      </c>
      <c r="Q910">
        <v>0.7</v>
      </c>
      <c r="R910">
        <v>7</v>
      </c>
      <c r="S910">
        <v>0</v>
      </c>
      <c r="T910" t="str">
        <f>Receiving[[#This Row],[Player]]&amp;Receiving[[#This Row],[Season]]</f>
        <v>Cade Johnson2022</v>
      </c>
    </row>
    <row r="911" spans="1:20">
      <c r="A911">
        <v>2022</v>
      </c>
      <c r="B911" t="s">
        <v>532</v>
      </c>
      <c r="C911" t="s">
        <v>960</v>
      </c>
      <c r="D911">
        <v>28</v>
      </c>
      <c r="E911" t="s">
        <v>91</v>
      </c>
      <c r="F911">
        <v>5</v>
      </c>
      <c r="G911">
        <v>1</v>
      </c>
      <c r="H911">
        <v>4</v>
      </c>
      <c r="I911">
        <v>2</v>
      </c>
      <c r="J911" s="9">
        <v>0.5</v>
      </c>
      <c r="K911">
        <v>18</v>
      </c>
      <c r="L911">
        <v>9</v>
      </c>
      <c r="M911">
        <v>0</v>
      </c>
      <c r="N911">
        <v>1</v>
      </c>
      <c r="O911">
        <v>14</v>
      </c>
      <c r="P911">
        <v>4.5</v>
      </c>
      <c r="Q911">
        <v>0.4</v>
      </c>
      <c r="R911">
        <v>3.6</v>
      </c>
      <c r="S911">
        <v>0</v>
      </c>
      <c r="T911" t="str">
        <f>Receiving[[#This Row],[Player]]&amp;Receiving[[#This Row],[Season]]</f>
        <v>Keith Kirkwood2022</v>
      </c>
    </row>
    <row r="912" spans="1:20">
      <c r="A912">
        <v>2022</v>
      </c>
      <c r="B912" t="s">
        <v>292</v>
      </c>
      <c r="C912" t="s">
        <v>25</v>
      </c>
      <c r="D912">
        <v>23</v>
      </c>
      <c r="E912" t="s">
        <v>109</v>
      </c>
      <c r="F912">
        <v>1</v>
      </c>
      <c r="G912">
        <v>0</v>
      </c>
      <c r="H912">
        <v>2</v>
      </c>
      <c r="I912">
        <v>2</v>
      </c>
      <c r="J912" s="9">
        <v>1</v>
      </c>
      <c r="K912">
        <v>11</v>
      </c>
      <c r="L912">
        <v>5.5</v>
      </c>
      <c r="M912">
        <v>0</v>
      </c>
      <c r="N912">
        <v>1</v>
      </c>
      <c r="O912">
        <v>12</v>
      </c>
      <c r="P912">
        <v>5.5</v>
      </c>
      <c r="Q912">
        <v>2</v>
      </c>
      <c r="R912">
        <v>11</v>
      </c>
      <c r="S912">
        <v>0</v>
      </c>
      <c r="T912" t="str">
        <f>Receiving[[#This Row],[Player]]&amp;Receiving[[#This Row],[Season]]</f>
        <v>Anthony McFarland Jr.2022</v>
      </c>
    </row>
    <row r="913" spans="1:20">
      <c r="A913">
        <v>2022</v>
      </c>
      <c r="B913" t="s">
        <v>524</v>
      </c>
      <c r="C913" t="s">
        <v>13</v>
      </c>
      <c r="D913">
        <v>25</v>
      </c>
      <c r="E913" t="s">
        <v>126</v>
      </c>
      <c r="F913">
        <v>13</v>
      </c>
      <c r="G913">
        <v>0</v>
      </c>
      <c r="H913">
        <v>3</v>
      </c>
      <c r="I913">
        <v>2</v>
      </c>
      <c r="J913" s="9">
        <v>0.66700000000000004</v>
      </c>
      <c r="K913">
        <v>11</v>
      </c>
      <c r="L913">
        <v>5.5</v>
      </c>
      <c r="M913">
        <v>0</v>
      </c>
      <c r="N913">
        <v>1</v>
      </c>
      <c r="O913">
        <v>10</v>
      </c>
      <c r="P913">
        <v>3.7</v>
      </c>
      <c r="Q913">
        <v>0.2</v>
      </c>
      <c r="R913">
        <v>0.8</v>
      </c>
      <c r="S913">
        <v>0</v>
      </c>
      <c r="T913" t="str">
        <f>Receiving[[#This Row],[Player]]&amp;Receiving[[#This Row],[Season]]</f>
        <v>Sean McKeon2022</v>
      </c>
    </row>
    <row r="914" spans="1:20">
      <c r="A914">
        <v>2022</v>
      </c>
      <c r="B914" t="s">
        <v>552</v>
      </c>
      <c r="C914" t="s">
        <v>27</v>
      </c>
      <c r="D914">
        <v>23</v>
      </c>
      <c r="E914" t="s">
        <v>91</v>
      </c>
      <c r="F914">
        <v>5</v>
      </c>
      <c r="G914">
        <v>0</v>
      </c>
      <c r="H914">
        <v>8</v>
      </c>
      <c r="I914">
        <v>2</v>
      </c>
      <c r="J914" s="9">
        <v>0.25</v>
      </c>
      <c r="K914">
        <v>40</v>
      </c>
      <c r="L914">
        <v>20</v>
      </c>
      <c r="M914">
        <v>0</v>
      </c>
      <c r="N914">
        <v>1</v>
      </c>
      <c r="O914">
        <v>39</v>
      </c>
      <c r="P914">
        <v>5</v>
      </c>
      <c r="Q914">
        <v>0.4</v>
      </c>
      <c r="R914">
        <v>8</v>
      </c>
      <c r="S914">
        <v>0</v>
      </c>
      <c r="T914" t="str">
        <f>Receiving[[#This Row],[Player]]&amp;Receiving[[#This Row],[Season]]</f>
        <v>Racey McMath2022</v>
      </c>
    </row>
    <row r="915" spans="1:20">
      <c r="A915">
        <v>2022</v>
      </c>
      <c r="B915" t="s">
        <v>235</v>
      </c>
      <c r="C915" t="s">
        <v>16</v>
      </c>
      <c r="D915">
        <v>24</v>
      </c>
      <c r="E915" t="s">
        <v>109</v>
      </c>
      <c r="F915">
        <v>17</v>
      </c>
      <c r="G915">
        <v>0</v>
      </c>
      <c r="H915">
        <v>2</v>
      </c>
      <c r="I915">
        <v>2</v>
      </c>
      <c r="J915" s="9">
        <v>1</v>
      </c>
      <c r="K915">
        <v>21</v>
      </c>
      <c r="L915">
        <v>10.5</v>
      </c>
      <c r="M915">
        <v>0</v>
      </c>
      <c r="N915">
        <v>1</v>
      </c>
      <c r="O915">
        <v>16</v>
      </c>
      <c r="P915">
        <v>10.5</v>
      </c>
      <c r="Q915">
        <v>0.1</v>
      </c>
      <c r="R915">
        <v>1.2</v>
      </c>
      <c r="S915">
        <v>0</v>
      </c>
      <c r="T915" t="str">
        <f>Receiving[[#This Row],[Player]]&amp;Receiving[[#This Row],[Season]]</f>
        <v>Kene Nwangwu2022</v>
      </c>
    </row>
    <row r="916" spans="1:20">
      <c r="A916">
        <v>2022</v>
      </c>
      <c r="B916" t="s">
        <v>555</v>
      </c>
      <c r="C916" t="s">
        <v>31</v>
      </c>
      <c r="D916">
        <v>24</v>
      </c>
      <c r="E916" t="s">
        <v>91</v>
      </c>
      <c r="F916">
        <v>1</v>
      </c>
      <c r="G916">
        <v>0</v>
      </c>
      <c r="H916">
        <v>6</v>
      </c>
      <c r="I916">
        <v>2</v>
      </c>
      <c r="J916" s="9">
        <v>0.33300000000000002</v>
      </c>
      <c r="K916">
        <v>24</v>
      </c>
      <c r="L916">
        <v>12</v>
      </c>
      <c r="M916">
        <v>0</v>
      </c>
      <c r="N916">
        <v>1</v>
      </c>
      <c r="O916">
        <v>17</v>
      </c>
      <c r="P916">
        <v>4</v>
      </c>
      <c r="Q916">
        <v>2</v>
      </c>
      <c r="R916">
        <v>24</v>
      </c>
      <c r="S916">
        <v>0</v>
      </c>
      <c r="T916" t="str">
        <f>Receiving[[#This Row],[Player]]&amp;Receiving[[#This Row],[Season]]</f>
        <v>Dezmon Patmon2022</v>
      </c>
    </row>
    <row r="917" spans="1:20">
      <c r="A917">
        <v>2022</v>
      </c>
      <c r="B917" t="s">
        <v>205</v>
      </c>
      <c r="C917" t="s">
        <v>4</v>
      </c>
      <c r="D917">
        <v>23</v>
      </c>
      <c r="E917" t="s">
        <v>109</v>
      </c>
      <c r="F917">
        <v>4</v>
      </c>
      <c r="G917">
        <v>0</v>
      </c>
      <c r="H917">
        <v>2</v>
      </c>
      <c r="I917">
        <v>2</v>
      </c>
      <c r="J917" s="9">
        <v>1</v>
      </c>
      <c r="K917">
        <v>14</v>
      </c>
      <c r="L917">
        <v>7</v>
      </c>
      <c r="M917">
        <v>0</v>
      </c>
      <c r="N917">
        <v>1</v>
      </c>
      <c r="O917">
        <v>13</v>
      </c>
      <c r="P917">
        <v>7</v>
      </c>
      <c r="Q917">
        <v>0.5</v>
      </c>
      <c r="R917">
        <v>3.5</v>
      </c>
      <c r="S917">
        <v>0</v>
      </c>
      <c r="T917" t="str">
        <f>Receiving[[#This Row],[Player]]&amp;Receiving[[#This Row],[Season]]</f>
        <v>Larry Rountree2022</v>
      </c>
    </row>
    <row r="918" spans="1:20">
      <c r="A918">
        <v>2022</v>
      </c>
      <c r="B918" t="s">
        <v>480</v>
      </c>
      <c r="C918" t="s">
        <v>11</v>
      </c>
      <c r="D918">
        <v>26</v>
      </c>
      <c r="E918" t="s">
        <v>126</v>
      </c>
      <c r="F918">
        <v>2</v>
      </c>
      <c r="G918">
        <v>2</v>
      </c>
      <c r="H918">
        <v>2</v>
      </c>
      <c r="I918">
        <v>2</v>
      </c>
      <c r="J918" s="9">
        <v>1</v>
      </c>
      <c r="K918">
        <v>-2</v>
      </c>
      <c r="L918">
        <v>-1</v>
      </c>
      <c r="M918">
        <v>0</v>
      </c>
      <c r="N918">
        <v>0</v>
      </c>
      <c r="O918">
        <v>2</v>
      </c>
      <c r="P918">
        <v>-1</v>
      </c>
      <c r="Q918">
        <v>1</v>
      </c>
      <c r="R918">
        <v>-1</v>
      </c>
      <c r="S918">
        <v>0</v>
      </c>
      <c r="T918" t="str">
        <f>Receiving[[#This Row],[Player]]&amp;Receiving[[#This Row],[Season]]</f>
        <v>Drew Sample2022</v>
      </c>
    </row>
    <row r="919" spans="1:20">
      <c r="A919">
        <v>2022</v>
      </c>
      <c r="B919" t="s">
        <v>794</v>
      </c>
      <c r="C919" t="s">
        <v>47</v>
      </c>
      <c r="D919">
        <v>23</v>
      </c>
      <c r="E919" t="s">
        <v>91</v>
      </c>
      <c r="F919">
        <v>3</v>
      </c>
      <c r="G919">
        <v>0</v>
      </c>
      <c r="H919">
        <v>3</v>
      </c>
      <c r="I919">
        <v>2</v>
      </c>
      <c r="J919" s="9">
        <v>0.66700000000000004</v>
      </c>
      <c r="K919">
        <v>17</v>
      </c>
      <c r="L919">
        <v>8.5</v>
      </c>
      <c r="M919">
        <v>0</v>
      </c>
      <c r="N919">
        <v>0</v>
      </c>
      <c r="O919">
        <v>13</v>
      </c>
      <c r="P919">
        <v>5.7</v>
      </c>
      <c r="Q919">
        <v>0.7</v>
      </c>
      <c r="R919">
        <v>5.7</v>
      </c>
      <c r="S919">
        <v>1</v>
      </c>
      <c r="T919" t="str">
        <f>Receiving[[#This Row],[Player]]&amp;Receiving[[#This Row],[Season]]</f>
        <v>Braylon Sanders2022</v>
      </c>
    </row>
    <row r="920" spans="1:20">
      <c r="A920">
        <v>2022</v>
      </c>
      <c r="B920" t="s">
        <v>795</v>
      </c>
      <c r="C920" t="s">
        <v>45</v>
      </c>
      <c r="D920">
        <v>29</v>
      </c>
      <c r="E920" t="s">
        <v>126</v>
      </c>
      <c r="F920">
        <v>3</v>
      </c>
      <c r="G920">
        <v>1</v>
      </c>
      <c r="H920">
        <v>2</v>
      </c>
      <c r="I920">
        <v>2</v>
      </c>
      <c r="J920" s="9">
        <v>1</v>
      </c>
      <c r="K920">
        <v>6</v>
      </c>
      <c r="L920">
        <v>3</v>
      </c>
      <c r="M920">
        <v>0</v>
      </c>
      <c r="N920">
        <v>0</v>
      </c>
      <c r="O920">
        <v>6</v>
      </c>
      <c r="P920">
        <v>3</v>
      </c>
      <c r="Q920">
        <v>0.7</v>
      </c>
      <c r="R920">
        <v>2</v>
      </c>
      <c r="S920">
        <v>0</v>
      </c>
      <c r="T920" t="str">
        <f>Receiving[[#This Row],[Player]]&amp;Receiving[[#This Row],[Season]]</f>
        <v>Mason Schreck2022</v>
      </c>
    </row>
    <row r="921" spans="1:20">
      <c r="A921">
        <v>2022</v>
      </c>
      <c r="B921" t="s">
        <v>206</v>
      </c>
      <c r="C921" t="s">
        <v>25</v>
      </c>
      <c r="D921">
        <v>24</v>
      </c>
      <c r="E921" t="s">
        <v>109</v>
      </c>
      <c r="F921">
        <v>17</v>
      </c>
      <c r="G921">
        <v>0</v>
      </c>
      <c r="H921">
        <v>2</v>
      </c>
      <c r="I921">
        <v>2</v>
      </c>
      <c r="J921" s="9">
        <v>1</v>
      </c>
      <c r="K921">
        <v>17</v>
      </c>
      <c r="L921">
        <v>8.5</v>
      </c>
      <c r="M921">
        <v>0</v>
      </c>
      <c r="N921">
        <v>1</v>
      </c>
      <c r="O921">
        <v>11</v>
      </c>
      <c r="P921">
        <v>8.5</v>
      </c>
      <c r="Q921">
        <v>0.1</v>
      </c>
      <c r="R921">
        <v>1</v>
      </c>
      <c r="S921">
        <v>0</v>
      </c>
      <c r="T921" t="str">
        <f>Receiving[[#This Row],[Player]]&amp;Receiving[[#This Row],[Season]]</f>
        <v>Benny Snell Jr.2022</v>
      </c>
    </row>
    <row r="922" spans="1:20">
      <c r="A922">
        <v>2022</v>
      </c>
      <c r="B922" t="s">
        <v>602</v>
      </c>
      <c r="C922" t="s">
        <v>49</v>
      </c>
      <c r="D922">
        <v>26</v>
      </c>
      <c r="E922" t="s">
        <v>126</v>
      </c>
      <c r="F922">
        <v>14</v>
      </c>
      <c r="G922">
        <v>0</v>
      </c>
      <c r="H922">
        <v>6</v>
      </c>
      <c r="I922">
        <v>2</v>
      </c>
      <c r="J922" s="9">
        <v>0.33300000000000002</v>
      </c>
      <c r="K922">
        <v>46</v>
      </c>
      <c r="L922">
        <v>23</v>
      </c>
      <c r="M922">
        <v>0</v>
      </c>
      <c r="N922">
        <v>2</v>
      </c>
      <c r="O922">
        <v>33</v>
      </c>
      <c r="P922">
        <v>7.7</v>
      </c>
      <c r="Q922">
        <v>0.1</v>
      </c>
      <c r="R922">
        <v>3.3</v>
      </c>
      <c r="S922">
        <v>0</v>
      </c>
      <c r="T922" t="str">
        <f>Receiving[[#This Row],[Player]]&amp;Receiving[[#This Row],[Season]]</f>
        <v>Stephen Sullivan2022</v>
      </c>
    </row>
    <row r="923" spans="1:20">
      <c r="A923">
        <v>2022</v>
      </c>
      <c r="B923" t="s">
        <v>511</v>
      </c>
      <c r="C923" t="s">
        <v>11</v>
      </c>
      <c r="D923">
        <v>28</v>
      </c>
      <c r="E923" t="s">
        <v>91</v>
      </c>
      <c r="F923">
        <v>10</v>
      </c>
      <c r="G923">
        <v>2</v>
      </c>
      <c r="H923">
        <v>10</v>
      </c>
      <c r="I923">
        <v>2</v>
      </c>
      <c r="J923" s="9">
        <v>0.2</v>
      </c>
      <c r="K923">
        <v>38</v>
      </c>
      <c r="L923">
        <v>19</v>
      </c>
      <c r="M923">
        <v>0</v>
      </c>
      <c r="N923">
        <v>1</v>
      </c>
      <c r="O923">
        <v>33</v>
      </c>
      <c r="P923">
        <v>3.8</v>
      </c>
      <c r="Q923">
        <v>0.2</v>
      </c>
      <c r="R923">
        <v>3.8</v>
      </c>
      <c r="S923">
        <v>0</v>
      </c>
      <c r="T923" t="str">
        <f>Receiving[[#This Row],[Player]]&amp;Receiving[[#This Row],[Season]]</f>
        <v>Mike Thomas2022</v>
      </c>
    </row>
    <row r="924" spans="1:20">
      <c r="A924">
        <v>2022</v>
      </c>
      <c r="B924" t="s">
        <v>796</v>
      </c>
      <c r="C924" t="s">
        <v>13</v>
      </c>
      <c r="D924">
        <v>23</v>
      </c>
      <c r="E924" t="s">
        <v>91</v>
      </c>
      <c r="F924">
        <v>8</v>
      </c>
      <c r="G924">
        <v>1</v>
      </c>
      <c r="H924">
        <v>3</v>
      </c>
      <c r="I924">
        <v>2</v>
      </c>
      <c r="J924" s="9">
        <v>0.66700000000000004</v>
      </c>
      <c r="K924">
        <v>12</v>
      </c>
      <c r="L924">
        <v>6</v>
      </c>
      <c r="M924">
        <v>0</v>
      </c>
      <c r="N924">
        <v>0</v>
      </c>
      <c r="O924">
        <v>8</v>
      </c>
      <c r="P924">
        <v>4</v>
      </c>
      <c r="Q924">
        <v>0.3</v>
      </c>
      <c r="R924">
        <v>1.5</v>
      </c>
      <c r="S924">
        <v>0</v>
      </c>
      <c r="T924" t="str">
        <f>Receiving[[#This Row],[Player]]&amp;Receiving[[#This Row],[Season]]</f>
        <v>Jalen Tolbert2022</v>
      </c>
    </row>
    <row r="925" spans="1:20">
      <c r="A925">
        <v>2022</v>
      </c>
      <c r="B925" t="s">
        <v>797</v>
      </c>
      <c r="C925" t="s">
        <v>6</v>
      </c>
      <c r="D925">
        <v>24</v>
      </c>
      <c r="E925" t="s">
        <v>91</v>
      </c>
      <c r="F925">
        <v>6</v>
      </c>
      <c r="G925">
        <v>0</v>
      </c>
      <c r="H925">
        <v>4</v>
      </c>
      <c r="I925">
        <v>2</v>
      </c>
      <c r="J925" s="9">
        <v>0.5</v>
      </c>
      <c r="K925">
        <v>13</v>
      </c>
      <c r="L925">
        <v>6.5</v>
      </c>
      <c r="M925">
        <v>0</v>
      </c>
      <c r="N925">
        <v>1</v>
      </c>
      <c r="O925">
        <v>8</v>
      </c>
      <c r="P925">
        <v>3.3</v>
      </c>
      <c r="Q925">
        <v>0.3</v>
      </c>
      <c r="R925">
        <v>2.2000000000000002</v>
      </c>
      <c r="S925">
        <v>0</v>
      </c>
      <c r="T925" t="str">
        <f>Receiving[[#This Row],[Player]]&amp;Receiving[[#This Row],[Season]]</f>
        <v>Austin Trammell2022</v>
      </c>
    </row>
    <row r="926" spans="1:20">
      <c r="A926">
        <v>2022</v>
      </c>
      <c r="B926" t="s">
        <v>798</v>
      </c>
      <c r="C926" t="s">
        <v>33</v>
      </c>
      <c r="D926">
        <v>22</v>
      </c>
      <c r="E926" t="s">
        <v>126</v>
      </c>
      <c r="F926">
        <v>10</v>
      </c>
      <c r="G926">
        <v>2</v>
      </c>
      <c r="H926">
        <v>9</v>
      </c>
      <c r="I926">
        <v>2</v>
      </c>
      <c r="J926" s="9">
        <v>0.222</v>
      </c>
      <c r="K926">
        <v>23</v>
      </c>
      <c r="L926">
        <v>11.5</v>
      </c>
      <c r="M926">
        <v>0</v>
      </c>
      <c r="N926">
        <v>1</v>
      </c>
      <c r="O926">
        <v>18</v>
      </c>
      <c r="P926">
        <v>2.6</v>
      </c>
      <c r="Q926">
        <v>0.2</v>
      </c>
      <c r="R926">
        <v>2.2999999999999998</v>
      </c>
      <c r="S926">
        <v>0</v>
      </c>
      <c r="T926" t="str">
        <f>Receiving[[#This Row],[Player]]&amp;Receiving[[#This Row],[Season]]</f>
        <v>Cole Turner2022</v>
      </c>
    </row>
    <row r="927" spans="1:20">
      <c r="A927">
        <v>2022</v>
      </c>
      <c r="B927" t="s">
        <v>799</v>
      </c>
      <c r="C927" t="s">
        <v>40</v>
      </c>
      <c r="D927">
        <v>24</v>
      </c>
      <c r="E927" t="s">
        <v>91</v>
      </c>
      <c r="F927">
        <v>9</v>
      </c>
      <c r="G927">
        <v>1</v>
      </c>
      <c r="H927">
        <v>5</v>
      </c>
      <c r="I927">
        <v>2</v>
      </c>
      <c r="J927" s="9">
        <v>0.4</v>
      </c>
      <c r="K927">
        <v>75</v>
      </c>
      <c r="L927">
        <v>37.5</v>
      </c>
      <c r="M927">
        <v>1</v>
      </c>
      <c r="N927">
        <v>2</v>
      </c>
      <c r="O927">
        <v>66</v>
      </c>
      <c r="P927">
        <v>15</v>
      </c>
      <c r="Q927">
        <v>0.2</v>
      </c>
      <c r="R927">
        <v>8.3000000000000007</v>
      </c>
      <c r="S927">
        <v>1</v>
      </c>
      <c r="T927" t="str">
        <f>Receiving[[#This Row],[Player]]&amp;Receiving[[#This Row],[Season]]</f>
        <v>Jalen Virgil2022</v>
      </c>
    </row>
    <row r="928" spans="1:20">
      <c r="A928">
        <v>2022</v>
      </c>
      <c r="B928" t="s">
        <v>246</v>
      </c>
      <c r="C928" t="s">
        <v>71</v>
      </c>
      <c r="D928">
        <v>25</v>
      </c>
      <c r="E928" t="str">
        <f>VLOOKUP(B928, 'Rushing'!B:E, 4, 0)</f>
        <v>RB</v>
      </c>
      <c r="F928">
        <v>8</v>
      </c>
      <c r="G928">
        <v>0</v>
      </c>
      <c r="H928">
        <v>3</v>
      </c>
      <c r="I928">
        <v>2</v>
      </c>
      <c r="J928" s="9">
        <v>0.66700000000000004</v>
      </c>
      <c r="K928">
        <v>7</v>
      </c>
      <c r="L928">
        <v>3.5</v>
      </c>
      <c r="M928">
        <v>0</v>
      </c>
      <c r="N928">
        <v>1</v>
      </c>
      <c r="O928">
        <v>4</v>
      </c>
      <c r="P928">
        <v>2.2999999999999998</v>
      </c>
      <c r="Q928">
        <v>0.3</v>
      </c>
      <c r="R928">
        <v>0.9</v>
      </c>
      <c r="S928">
        <v>0</v>
      </c>
      <c r="T928" t="str">
        <f>Receiving[[#This Row],[Player]]&amp;Receiving[[#This Row],[Season]]</f>
        <v>Jonathan Ward2022</v>
      </c>
    </row>
    <row r="929" spans="1:20">
      <c r="A929">
        <v>2022</v>
      </c>
      <c r="B929" t="s">
        <v>800</v>
      </c>
      <c r="C929" t="s">
        <v>55</v>
      </c>
      <c r="D929">
        <v>26</v>
      </c>
      <c r="E929" t="s">
        <v>91</v>
      </c>
      <c r="F929">
        <v>2</v>
      </c>
      <c r="G929">
        <v>0</v>
      </c>
      <c r="H929">
        <v>3</v>
      </c>
      <c r="I929">
        <v>2</v>
      </c>
      <c r="J929" s="9">
        <v>0.66700000000000004</v>
      </c>
      <c r="K929">
        <v>14</v>
      </c>
      <c r="L929">
        <v>7</v>
      </c>
      <c r="M929">
        <v>0</v>
      </c>
      <c r="N929">
        <v>1</v>
      </c>
      <c r="O929">
        <v>8</v>
      </c>
      <c r="P929">
        <v>4.7</v>
      </c>
      <c r="Q929">
        <v>1</v>
      </c>
      <c r="R929">
        <v>7</v>
      </c>
      <c r="S929">
        <v>1</v>
      </c>
      <c r="T929" t="str">
        <f>Receiving[[#This Row],[Player]]&amp;Receiving[[#This Row],[Season]]</f>
        <v>Nsimba Webster2022</v>
      </c>
    </row>
    <row r="930" spans="1:20">
      <c r="A930">
        <v>2022</v>
      </c>
      <c r="B930" t="s">
        <v>539</v>
      </c>
      <c r="C930" t="s">
        <v>55</v>
      </c>
      <c r="D930">
        <v>27</v>
      </c>
      <c r="E930" t="s">
        <v>126</v>
      </c>
      <c r="F930">
        <v>14</v>
      </c>
      <c r="G930">
        <v>1</v>
      </c>
      <c r="H930">
        <v>4</v>
      </c>
      <c r="I930">
        <v>2</v>
      </c>
      <c r="J930" s="9">
        <v>0.5</v>
      </c>
      <c r="K930">
        <v>26</v>
      </c>
      <c r="L930">
        <v>13</v>
      </c>
      <c r="M930">
        <v>0</v>
      </c>
      <c r="N930">
        <v>1</v>
      </c>
      <c r="O930">
        <v>23</v>
      </c>
      <c r="P930">
        <v>6.5</v>
      </c>
      <c r="Q930">
        <v>0.1</v>
      </c>
      <c r="R930">
        <v>1.9</v>
      </c>
      <c r="S930">
        <v>0</v>
      </c>
      <c r="T930" t="str">
        <f>Receiving[[#This Row],[Player]]&amp;Receiving[[#This Row],[Season]]</f>
        <v>Trevon Wesco2022</v>
      </c>
    </row>
    <row r="931" spans="1:20">
      <c r="A931">
        <v>2022</v>
      </c>
      <c r="B931" t="s">
        <v>586</v>
      </c>
      <c r="C931" t="s">
        <v>960</v>
      </c>
      <c r="D931">
        <v>30</v>
      </c>
      <c r="E931" t="s">
        <v>91</v>
      </c>
      <c r="F931">
        <v>7</v>
      </c>
      <c r="G931">
        <v>2</v>
      </c>
      <c r="H931">
        <v>5</v>
      </c>
      <c r="I931">
        <v>2</v>
      </c>
      <c r="J931" s="9">
        <v>0.4</v>
      </c>
      <c r="K931">
        <v>74</v>
      </c>
      <c r="L931">
        <v>37</v>
      </c>
      <c r="M931">
        <v>0</v>
      </c>
      <c r="N931">
        <v>2</v>
      </c>
      <c r="O931">
        <v>64</v>
      </c>
      <c r="P931">
        <v>14.8</v>
      </c>
      <c r="Q931">
        <v>0.3</v>
      </c>
      <c r="R931">
        <v>10.6</v>
      </c>
      <c r="S931">
        <v>0</v>
      </c>
      <c r="T931" t="str">
        <f>Receiving[[#This Row],[Player]]&amp;Receiving[[#This Row],[Season]]</f>
        <v>Kevin White2022</v>
      </c>
    </row>
    <row r="932" spans="1:20">
      <c r="A932">
        <v>2022</v>
      </c>
      <c r="B932" t="s">
        <v>231</v>
      </c>
      <c r="C932" t="s">
        <v>11</v>
      </c>
      <c r="D932">
        <v>25</v>
      </c>
      <c r="E932" t="s">
        <v>109</v>
      </c>
      <c r="F932">
        <v>8</v>
      </c>
      <c r="G932">
        <v>0</v>
      </c>
      <c r="H932">
        <v>3</v>
      </c>
      <c r="I932">
        <v>2</v>
      </c>
      <c r="J932" s="9">
        <v>0.66700000000000004</v>
      </c>
      <c r="K932">
        <v>30</v>
      </c>
      <c r="L932">
        <v>15</v>
      </c>
      <c r="M932">
        <v>0</v>
      </c>
      <c r="N932">
        <v>1</v>
      </c>
      <c r="O932">
        <v>24</v>
      </c>
      <c r="P932">
        <v>10</v>
      </c>
      <c r="Q932">
        <v>0.3</v>
      </c>
      <c r="R932">
        <v>3.8</v>
      </c>
      <c r="S932">
        <v>0</v>
      </c>
      <c r="T932" t="str">
        <f>Receiving[[#This Row],[Player]]&amp;Receiving[[#This Row],[Season]]</f>
        <v>Trayveon Williams2022</v>
      </c>
    </row>
    <row r="933" spans="1:20">
      <c r="A933">
        <v>2022</v>
      </c>
      <c r="B933" t="s">
        <v>801</v>
      </c>
      <c r="C933" t="s">
        <v>38</v>
      </c>
      <c r="D933">
        <v>23</v>
      </c>
      <c r="E933" t="s">
        <v>91</v>
      </c>
      <c r="F933">
        <v>13</v>
      </c>
      <c r="G933">
        <v>0</v>
      </c>
      <c r="H933">
        <v>2</v>
      </c>
      <c r="I933">
        <v>2</v>
      </c>
      <c r="J933" s="9">
        <v>1</v>
      </c>
      <c r="K933">
        <v>24</v>
      </c>
      <c r="L933">
        <v>12</v>
      </c>
      <c r="M933">
        <v>0</v>
      </c>
      <c r="N933">
        <v>2</v>
      </c>
      <c r="O933">
        <v>12</v>
      </c>
      <c r="P933">
        <v>12</v>
      </c>
      <c r="Q933">
        <v>0.2</v>
      </c>
      <c r="R933">
        <v>1.8</v>
      </c>
      <c r="S933">
        <v>0</v>
      </c>
      <c r="T933" t="str">
        <f>Receiving[[#This Row],[Player]]&amp;Receiving[[#This Row],[Season]]</f>
        <v>Dareke Young2022</v>
      </c>
    </row>
    <row r="934" spans="1:20">
      <c r="A934">
        <v>2022</v>
      </c>
      <c r="B934" t="s">
        <v>192</v>
      </c>
      <c r="C934" t="s">
        <v>47</v>
      </c>
      <c r="D934">
        <v>24</v>
      </c>
      <c r="E934" t="s">
        <v>109</v>
      </c>
      <c r="F934">
        <v>12</v>
      </c>
      <c r="G934">
        <v>0</v>
      </c>
      <c r="H934">
        <v>1</v>
      </c>
      <c r="I934">
        <v>1</v>
      </c>
      <c r="J934" s="9">
        <v>1</v>
      </c>
      <c r="K934">
        <v>8</v>
      </c>
      <c r="L934">
        <v>8</v>
      </c>
      <c r="M934">
        <v>0</v>
      </c>
      <c r="N934">
        <v>0</v>
      </c>
      <c r="O934">
        <v>8</v>
      </c>
      <c r="P934">
        <v>8</v>
      </c>
      <c r="Q934">
        <v>0.1</v>
      </c>
      <c r="R934">
        <v>0.7</v>
      </c>
      <c r="S934">
        <v>0</v>
      </c>
      <c r="T934" t="str">
        <f>Receiving[[#This Row],[Player]]&amp;Receiving[[#This Row],[Season]]</f>
        <v>Salvon Ahmed2022</v>
      </c>
    </row>
    <row r="935" spans="1:20">
      <c r="A935">
        <v>2022</v>
      </c>
      <c r="B935" t="s">
        <v>802</v>
      </c>
      <c r="C935" t="s">
        <v>35</v>
      </c>
      <c r="D935">
        <v>25</v>
      </c>
      <c r="E935" t="s">
        <v>91</v>
      </c>
      <c r="F935">
        <v>4</v>
      </c>
      <c r="G935">
        <v>0</v>
      </c>
      <c r="H935">
        <v>1</v>
      </c>
      <c r="I935">
        <v>1</v>
      </c>
      <c r="J935" s="9">
        <v>1</v>
      </c>
      <c r="K935">
        <v>7</v>
      </c>
      <c r="L935">
        <v>7</v>
      </c>
      <c r="M935">
        <v>0</v>
      </c>
      <c r="N935">
        <v>0</v>
      </c>
      <c r="O935">
        <v>7</v>
      </c>
      <c r="P935">
        <v>7</v>
      </c>
      <c r="Q935">
        <v>0.3</v>
      </c>
      <c r="R935">
        <v>1.8</v>
      </c>
      <c r="S935">
        <v>0</v>
      </c>
      <c r="T935" t="str">
        <f>Receiving[[#This Row],[Player]]&amp;Receiving[[#This Row],[Season]]</f>
        <v>Maurice Alexander2022</v>
      </c>
    </row>
    <row r="936" spans="1:20">
      <c r="A936">
        <v>2022</v>
      </c>
      <c r="B936" t="s">
        <v>803</v>
      </c>
      <c r="C936" t="s">
        <v>40</v>
      </c>
      <c r="D936">
        <v>22</v>
      </c>
      <c r="E936" t="s">
        <v>109</v>
      </c>
      <c r="F936">
        <v>1</v>
      </c>
      <c r="G936">
        <v>0</v>
      </c>
      <c r="H936">
        <v>1</v>
      </c>
      <c r="I936">
        <v>1</v>
      </c>
      <c r="J936" s="9">
        <v>1</v>
      </c>
      <c r="K936">
        <v>24</v>
      </c>
      <c r="L936">
        <v>24</v>
      </c>
      <c r="M936">
        <v>1</v>
      </c>
      <c r="N936">
        <v>1</v>
      </c>
      <c r="O936">
        <v>24</v>
      </c>
      <c r="P936">
        <v>24</v>
      </c>
      <c r="Q936">
        <v>1</v>
      </c>
      <c r="R936">
        <v>24</v>
      </c>
      <c r="S936">
        <v>0</v>
      </c>
      <c r="T936" t="str">
        <f>Receiving[[#This Row],[Player]]&amp;Receiving[[#This Row],[Season]]</f>
        <v>Tyler Badie2022</v>
      </c>
    </row>
    <row r="937" spans="1:20">
      <c r="A937">
        <v>2022</v>
      </c>
      <c r="B937" t="s">
        <v>328</v>
      </c>
      <c r="C937" t="s">
        <v>27</v>
      </c>
      <c r="D937">
        <v>29</v>
      </c>
      <c r="E937" t="s">
        <v>91</v>
      </c>
      <c r="F937">
        <v>4</v>
      </c>
      <c r="G937">
        <v>0</v>
      </c>
      <c r="H937">
        <v>1</v>
      </c>
      <c r="I937">
        <v>1</v>
      </c>
      <c r="J937" s="9">
        <v>1</v>
      </c>
      <c r="K937">
        <v>6</v>
      </c>
      <c r="L937">
        <v>6</v>
      </c>
      <c r="M937">
        <v>0</v>
      </c>
      <c r="N937">
        <v>0</v>
      </c>
      <c r="O937">
        <v>6</v>
      </c>
      <c r="P937">
        <v>6</v>
      </c>
      <c r="Q937">
        <v>0.3</v>
      </c>
      <c r="R937">
        <v>1.5</v>
      </c>
      <c r="S937">
        <v>1</v>
      </c>
      <c r="T937" t="str">
        <f>Receiving[[#This Row],[Player]]&amp;Receiving[[#This Row],[Season]]</f>
        <v>C.J. Board2022</v>
      </c>
    </row>
    <row r="938" spans="1:20">
      <c r="A938">
        <v>2022</v>
      </c>
      <c r="B938" t="s">
        <v>593</v>
      </c>
      <c r="C938" t="s">
        <v>15</v>
      </c>
      <c r="D938">
        <v>32</v>
      </c>
      <c r="E938" t="s">
        <v>91</v>
      </c>
      <c r="F938">
        <v>3</v>
      </c>
      <c r="G938">
        <v>0</v>
      </c>
      <c r="H938">
        <v>2</v>
      </c>
      <c r="I938">
        <v>1</v>
      </c>
      <c r="J938" s="9">
        <v>0.5</v>
      </c>
      <c r="K938">
        <v>42</v>
      </c>
      <c r="L938">
        <v>42</v>
      </c>
      <c r="M938">
        <v>1</v>
      </c>
      <c r="N938">
        <v>1</v>
      </c>
      <c r="O938">
        <v>42</v>
      </c>
      <c r="P938">
        <v>21</v>
      </c>
      <c r="Q938">
        <v>0.3</v>
      </c>
      <c r="R938">
        <v>14</v>
      </c>
      <c r="S938">
        <v>0</v>
      </c>
      <c r="T938" t="str">
        <f>Receiving[[#This Row],[Player]]&amp;Receiving[[#This Row],[Season]]</f>
        <v>John Brown2022</v>
      </c>
    </row>
    <row r="939" spans="1:20">
      <c r="A939">
        <v>2022</v>
      </c>
      <c r="B939" t="s">
        <v>804</v>
      </c>
      <c r="C939" t="s">
        <v>45</v>
      </c>
      <c r="D939">
        <v>24</v>
      </c>
      <c r="E939" t="s">
        <v>91</v>
      </c>
      <c r="F939">
        <v>2</v>
      </c>
      <c r="G939">
        <v>0</v>
      </c>
      <c r="H939">
        <v>1</v>
      </c>
      <c r="I939">
        <v>1</v>
      </c>
      <c r="J939" s="9">
        <v>1</v>
      </c>
      <c r="K939">
        <v>7</v>
      </c>
      <c r="L939">
        <v>7</v>
      </c>
      <c r="M939">
        <v>0</v>
      </c>
      <c r="N939">
        <v>1</v>
      </c>
      <c r="O939">
        <v>7</v>
      </c>
      <c r="P939">
        <v>7</v>
      </c>
      <c r="Q939">
        <v>0.5</v>
      </c>
      <c r="R939">
        <v>3.5</v>
      </c>
      <c r="S939">
        <v>0</v>
      </c>
      <c r="T939" t="str">
        <f>Receiving[[#This Row],[Player]]&amp;Receiving[[#This Row],[Season]]</f>
        <v>Jalen Camp2022</v>
      </c>
    </row>
    <row r="940" spans="1:20">
      <c r="A940">
        <v>2022</v>
      </c>
      <c r="B940" t="s">
        <v>572</v>
      </c>
      <c r="C940" t="s">
        <v>31</v>
      </c>
      <c r="D940">
        <v>25</v>
      </c>
      <c r="E940" t="s">
        <v>91</v>
      </c>
      <c r="F940">
        <v>8</v>
      </c>
      <c r="G940">
        <v>0</v>
      </c>
      <c r="H940">
        <v>1</v>
      </c>
      <c r="I940">
        <v>1</v>
      </c>
      <c r="J940" s="9">
        <v>1</v>
      </c>
      <c r="K940">
        <v>20</v>
      </c>
      <c r="L940">
        <v>20</v>
      </c>
      <c r="M940">
        <v>0</v>
      </c>
      <c r="N940">
        <v>0</v>
      </c>
      <c r="O940">
        <v>20</v>
      </c>
      <c r="P940">
        <v>20</v>
      </c>
      <c r="Q940">
        <v>0.1</v>
      </c>
      <c r="R940">
        <v>2.5</v>
      </c>
      <c r="S940">
        <v>4</v>
      </c>
      <c r="T940" t="str">
        <f>Receiving[[#This Row],[Player]]&amp;Receiving[[#This Row],[Season]]</f>
        <v>Keke Coutee2022</v>
      </c>
    </row>
    <row r="941" spans="1:20">
      <c r="A941">
        <v>2022</v>
      </c>
      <c r="B941" t="s">
        <v>574</v>
      </c>
      <c r="C941" t="s">
        <v>19</v>
      </c>
      <c r="D941">
        <v>25</v>
      </c>
      <c r="E941" t="s">
        <v>91</v>
      </c>
      <c r="F941">
        <v>5</v>
      </c>
      <c r="G941">
        <v>0</v>
      </c>
      <c r="H941">
        <v>1</v>
      </c>
      <c r="I941">
        <v>1</v>
      </c>
      <c r="J941" s="9">
        <v>1</v>
      </c>
      <c r="K941">
        <v>15</v>
      </c>
      <c r="L941">
        <v>15</v>
      </c>
      <c r="M941">
        <v>0</v>
      </c>
      <c r="N941">
        <v>1</v>
      </c>
      <c r="O941">
        <v>15</v>
      </c>
      <c r="P941">
        <v>15</v>
      </c>
      <c r="Q941">
        <v>0.2</v>
      </c>
      <c r="R941">
        <v>3</v>
      </c>
      <c r="S941">
        <v>0</v>
      </c>
      <c r="T941" t="str">
        <f>Receiving[[#This Row],[Player]]&amp;Receiving[[#This Row],[Season]]</f>
        <v>Frank Darby2022</v>
      </c>
    </row>
    <row r="942" spans="1:20">
      <c r="A942">
        <v>2022</v>
      </c>
      <c r="B942" t="s">
        <v>805</v>
      </c>
      <c r="C942" t="s">
        <v>45</v>
      </c>
      <c r="D942">
        <v>29</v>
      </c>
      <c r="E942" t="s">
        <v>3</v>
      </c>
      <c r="F942">
        <v>7</v>
      </c>
      <c r="G942">
        <v>2</v>
      </c>
      <c r="H942">
        <v>1</v>
      </c>
      <c r="I942">
        <v>1</v>
      </c>
      <c r="J942" s="9">
        <v>1</v>
      </c>
      <c r="K942">
        <v>4</v>
      </c>
      <c r="L942">
        <v>4</v>
      </c>
      <c r="M942">
        <v>0</v>
      </c>
      <c r="N942">
        <v>0</v>
      </c>
      <c r="O942">
        <v>4</v>
      </c>
      <c r="P942">
        <v>4</v>
      </c>
      <c r="Q942">
        <v>0.1</v>
      </c>
      <c r="R942">
        <v>0.6</v>
      </c>
      <c r="S942">
        <v>0</v>
      </c>
      <c r="T942" t="str">
        <f>Receiving[[#This Row],[Player]]&amp;Receiving[[#This Row],[Season]]</f>
        <v>Jeff Driskel2022</v>
      </c>
    </row>
    <row r="943" spans="1:20">
      <c r="A943">
        <v>2022</v>
      </c>
      <c r="B943" t="s">
        <v>304</v>
      </c>
      <c r="C943" t="s">
        <v>55</v>
      </c>
      <c r="D943">
        <v>24</v>
      </c>
      <c r="E943" t="s">
        <v>109</v>
      </c>
      <c r="F943">
        <v>6</v>
      </c>
      <c r="G943">
        <v>0</v>
      </c>
      <c r="H943">
        <v>1</v>
      </c>
      <c r="I943">
        <v>1</v>
      </c>
      <c r="J943" s="9">
        <v>1</v>
      </c>
      <c r="K943">
        <v>33</v>
      </c>
      <c r="L943">
        <v>33</v>
      </c>
      <c r="M943">
        <v>0</v>
      </c>
      <c r="N943">
        <v>1</v>
      </c>
      <c r="O943">
        <v>33</v>
      </c>
      <c r="P943">
        <v>33</v>
      </c>
      <c r="Q943">
        <v>0.2</v>
      </c>
      <c r="R943">
        <v>5.5</v>
      </c>
      <c r="S943">
        <v>0</v>
      </c>
      <c r="T943" t="str">
        <f>Receiving[[#This Row],[Player]]&amp;Receiving[[#This Row],[Season]]</f>
        <v>Darrynton Evans2022</v>
      </c>
    </row>
    <row r="944" spans="1:20">
      <c r="A944">
        <v>2022</v>
      </c>
      <c r="B944" t="s">
        <v>806</v>
      </c>
      <c r="C944" t="s">
        <v>47</v>
      </c>
      <c r="D944">
        <v>22</v>
      </c>
      <c r="E944" t="s">
        <v>91</v>
      </c>
      <c r="F944">
        <v>1</v>
      </c>
      <c r="G944">
        <v>0</v>
      </c>
      <c r="H944">
        <v>1</v>
      </c>
      <c r="I944">
        <v>1</v>
      </c>
      <c r="J944" s="9">
        <v>1</v>
      </c>
      <c r="K944">
        <v>3</v>
      </c>
      <c r="L944">
        <v>3</v>
      </c>
      <c r="M944">
        <v>0</v>
      </c>
      <c r="N944">
        <v>0</v>
      </c>
      <c r="O944">
        <v>3</v>
      </c>
      <c r="P944">
        <v>3</v>
      </c>
      <c r="Q944">
        <v>1</v>
      </c>
      <c r="R944">
        <v>3</v>
      </c>
      <c r="S944">
        <v>0</v>
      </c>
      <c r="T944" t="str">
        <f>Receiving[[#This Row],[Player]]&amp;Receiving[[#This Row],[Season]]</f>
        <v>Erik Ezukanma2022</v>
      </c>
    </row>
    <row r="945" spans="1:20">
      <c r="A945">
        <v>2022</v>
      </c>
      <c r="B945" t="s">
        <v>34</v>
      </c>
      <c r="C945" t="s">
        <v>35</v>
      </c>
      <c r="D945">
        <v>28</v>
      </c>
      <c r="E945" t="s">
        <v>3</v>
      </c>
      <c r="F945">
        <v>17</v>
      </c>
      <c r="G945">
        <v>17</v>
      </c>
      <c r="H945">
        <v>1</v>
      </c>
      <c r="I945">
        <v>1</v>
      </c>
      <c r="J945" s="9">
        <v>1</v>
      </c>
      <c r="K945">
        <v>5</v>
      </c>
      <c r="L945">
        <v>5</v>
      </c>
      <c r="M945">
        <v>0</v>
      </c>
      <c r="N945">
        <v>0</v>
      </c>
      <c r="O945">
        <v>5</v>
      </c>
      <c r="P945">
        <v>5</v>
      </c>
      <c r="Q945">
        <v>0.1</v>
      </c>
      <c r="R945">
        <v>0.3</v>
      </c>
      <c r="S945">
        <v>7</v>
      </c>
      <c r="T945" t="str">
        <f>Receiving[[#This Row],[Player]]&amp;Receiving[[#This Row],[Season]]</f>
        <v>Jared Goff2022</v>
      </c>
    </row>
    <row r="946" spans="1:20">
      <c r="A946">
        <v>2022</v>
      </c>
      <c r="B946" t="s">
        <v>807</v>
      </c>
      <c r="C946" t="s">
        <v>961</v>
      </c>
      <c r="D946">
        <v>23</v>
      </c>
      <c r="E946" t="s">
        <v>91</v>
      </c>
      <c r="F946">
        <v>13</v>
      </c>
      <c r="G946">
        <v>0</v>
      </c>
      <c r="H946">
        <v>7</v>
      </c>
      <c r="I946">
        <v>1</v>
      </c>
      <c r="J946" s="9">
        <v>0.14299999999999999</v>
      </c>
      <c r="K946">
        <v>10</v>
      </c>
      <c r="L946">
        <v>10</v>
      </c>
      <c r="M946">
        <v>0</v>
      </c>
      <c r="N946">
        <v>1</v>
      </c>
      <c r="O946">
        <v>10</v>
      </c>
      <c r="P946">
        <v>1.4</v>
      </c>
      <c r="Q946">
        <v>0.1</v>
      </c>
      <c r="R946">
        <v>0.8</v>
      </c>
      <c r="S946">
        <v>0</v>
      </c>
      <c r="T946" t="str">
        <f>Receiving[[#This Row],[Player]]&amp;Receiving[[#This Row],[Season]]</f>
        <v>Danny Gray2022</v>
      </c>
    </row>
    <row r="947" spans="1:20">
      <c r="A947">
        <v>2022</v>
      </c>
      <c r="B947" t="s">
        <v>808</v>
      </c>
      <c r="C947" t="s">
        <v>6</v>
      </c>
      <c r="D947">
        <v>25</v>
      </c>
      <c r="E947" t="s">
        <v>91</v>
      </c>
      <c r="F947">
        <v>7</v>
      </c>
      <c r="G947">
        <v>0</v>
      </c>
      <c r="H947">
        <v>1</v>
      </c>
      <c r="I947">
        <v>1</v>
      </c>
      <c r="J947" s="9">
        <v>1</v>
      </c>
      <c r="K947">
        <v>6</v>
      </c>
      <c r="L947">
        <v>6</v>
      </c>
      <c r="M947">
        <v>0</v>
      </c>
      <c r="N947">
        <v>1</v>
      </c>
      <c r="O947">
        <v>6</v>
      </c>
      <c r="P947">
        <v>6</v>
      </c>
      <c r="Q947">
        <v>0.1</v>
      </c>
      <c r="R947">
        <v>0.9</v>
      </c>
      <c r="S947">
        <v>0</v>
      </c>
      <c r="T947" t="str">
        <f>Receiving[[#This Row],[Player]]&amp;Receiving[[#This Row],[Season]]</f>
        <v>Jacob Harris2022</v>
      </c>
    </row>
    <row r="948" spans="1:20">
      <c r="A948">
        <v>2022</v>
      </c>
      <c r="B948" t="s">
        <v>223</v>
      </c>
      <c r="C948" t="s">
        <v>38</v>
      </c>
      <c r="D948">
        <v>28</v>
      </c>
      <c r="E948" t="s">
        <v>109</v>
      </c>
      <c r="F948">
        <v>5</v>
      </c>
      <c r="G948">
        <v>0</v>
      </c>
      <c r="H948">
        <v>1</v>
      </c>
      <c r="I948">
        <v>1</v>
      </c>
      <c r="J948" s="9">
        <v>1</v>
      </c>
      <c r="K948">
        <v>3</v>
      </c>
      <c r="L948">
        <v>3</v>
      </c>
      <c r="M948">
        <v>0</v>
      </c>
      <c r="N948">
        <v>0</v>
      </c>
      <c r="O948">
        <v>3</v>
      </c>
      <c r="P948">
        <v>3</v>
      </c>
      <c r="Q948">
        <v>0.2</v>
      </c>
      <c r="R948">
        <v>0.6</v>
      </c>
      <c r="S948">
        <v>0</v>
      </c>
      <c r="T948" t="str">
        <f>Receiving[[#This Row],[Player]]&amp;Receiving[[#This Row],[Season]]</f>
        <v>Godwin Igwebuike2022</v>
      </c>
    </row>
    <row r="949" spans="1:20">
      <c r="A949">
        <v>2022</v>
      </c>
      <c r="B949" t="s">
        <v>549</v>
      </c>
      <c r="C949" t="s">
        <v>71</v>
      </c>
      <c r="D949">
        <v>26</v>
      </c>
      <c r="E949" t="s">
        <v>91</v>
      </c>
      <c r="F949">
        <v>4</v>
      </c>
      <c r="G949">
        <v>1</v>
      </c>
      <c r="H949">
        <v>1</v>
      </c>
      <c r="I949">
        <v>1</v>
      </c>
      <c r="J949" s="9">
        <v>1</v>
      </c>
      <c r="K949">
        <v>8</v>
      </c>
      <c r="L949">
        <v>8</v>
      </c>
      <c r="M949">
        <v>0</v>
      </c>
      <c r="N949">
        <v>0</v>
      </c>
      <c r="O949">
        <v>8</v>
      </c>
      <c r="P949">
        <v>8</v>
      </c>
      <c r="Q949">
        <v>0.3</v>
      </c>
      <c r="R949">
        <v>2</v>
      </c>
      <c r="S949">
        <v>0</v>
      </c>
      <c r="T949" t="str">
        <f>Receiving[[#This Row],[Player]]&amp;Receiving[[#This Row],[Season]]</f>
        <v>Tyron Johnson2022</v>
      </c>
    </row>
    <row r="950" spans="1:20">
      <c r="A950">
        <v>2022</v>
      </c>
      <c r="B950" t="s">
        <v>168</v>
      </c>
      <c r="C950" t="s">
        <v>957</v>
      </c>
      <c r="D950">
        <v>25</v>
      </c>
      <c r="E950" t="s">
        <v>109</v>
      </c>
      <c r="F950">
        <v>6</v>
      </c>
      <c r="G950">
        <v>0</v>
      </c>
      <c r="H950">
        <v>1</v>
      </c>
      <c r="I950">
        <v>1</v>
      </c>
      <c r="J950" s="9">
        <v>1</v>
      </c>
      <c r="K950">
        <v>22</v>
      </c>
      <c r="L950">
        <v>22</v>
      </c>
      <c r="M950">
        <v>0</v>
      </c>
      <c r="N950">
        <v>1</v>
      </c>
      <c r="O950">
        <v>22</v>
      </c>
      <c r="P950">
        <v>22</v>
      </c>
      <c r="Q950">
        <v>0.2</v>
      </c>
      <c r="R950">
        <v>3.7</v>
      </c>
      <c r="S950">
        <v>0</v>
      </c>
      <c r="T950" t="str">
        <f>Receiving[[#This Row],[Player]]&amp;Receiving[[#This Row],[Season]]</f>
        <v>Ronald Jones II2022</v>
      </c>
    </row>
    <row r="951" spans="1:20">
      <c r="A951">
        <v>2022</v>
      </c>
      <c r="B951" t="s">
        <v>809</v>
      </c>
      <c r="C951" t="s">
        <v>27</v>
      </c>
      <c r="D951">
        <v>24</v>
      </c>
      <c r="E951" t="s">
        <v>91</v>
      </c>
      <c r="F951">
        <v>2</v>
      </c>
      <c r="G951">
        <v>0</v>
      </c>
      <c r="H951">
        <v>1</v>
      </c>
      <c r="I951">
        <v>1</v>
      </c>
      <c r="J951" s="9">
        <v>1</v>
      </c>
      <c r="K951">
        <v>3</v>
      </c>
      <c r="L951">
        <v>3</v>
      </c>
      <c r="M951">
        <v>0</v>
      </c>
      <c r="N951">
        <v>0</v>
      </c>
      <c r="O951">
        <v>3</v>
      </c>
      <c r="P951">
        <v>3</v>
      </c>
      <c r="Q951">
        <v>0.5</v>
      </c>
      <c r="R951">
        <v>1.5</v>
      </c>
      <c r="S951">
        <v>1</v>
      </c>
      <c r="T951" t="str">
        <f>Receiving[[#This Row],[Player]]&amp;Receiving[[#This Row],[Season]]</f>
        <v>Mason Kinsey2022</v>
      </c>
    </row>
    <row r="952" spans="1:20">
      <c r="A952">
        <v>2022</v>
      </c>
      <c r="B952" t="s">
        <v>810</v>
      </c>
      <c r="C952" t="s">
        <v>38</v>
      </c>
      <c r="D952">
        <v>26</v>
      </c>
      <c r="E952" t="s">
        <v>126</v>
      </c>
      <c r="F952">
        <v>2</v>
      </c>
      <c r="G952">
        <v>0</v>
      </c>
      <c r="H952">
        <v>1</v>
      </c>
      <c r="I952">
        <v>1</v>
      </c>
      <c r="J952" s="9">
        <v>1</v>
      </c>
      <c r="K952">
        <v>7</v>
      </c>
      <c r="L952">
        <v>7</v>
      </c>
      <c r="M952">
        <v>1</v>
      </c>
      <c r="N952">
        <v>1</v>
      </c>
      <c r="O952">
        <v>7</v>
      </c>
      <c r="P952">
        <v>7</v>
      </c>
      <c r="Q952">
        <v>0.5</v>
      </c>
      <c r="R952">
        <v>3.5</v>
      </c>
      <c r="S952">
        <v>0</v>
      </c>
      <c r="T952" t="str">
        <f>Receiving[[#This Row],[Player]]&amp;Receiving[[#This Row],[Season]]</f>
        <v>Tyler Mabry2022</v>
      </c>
    </row>
    <row r="953" spans="1:20">
      <c r="A953">
        <v>2022</v>
      </c>
      <c r="B953" t="s">
        <v>850</v>
      </c>
      <c r="C953" t="s">
        <v>957</v>
      </c>
      <c r="D953">
        <v>27</v>
      </c>
      <c r="E953" t="s">
        <v>3</v>
      </c>
      <c r="F953">
        <v>17</v>
      </c>
      <c r="G953">
        <v>17</v>
      </c>
      <c r="H953">
        <v>1</v>
      </c>
      <c r="I953">
        <v>1</v>
      </c>
      <c r="J953" s="9">
        <v>1</v>
      </c>
      <c r="K953">
        <v>6</v>
      </c>
      <c r="L953">
        <v>6</v>
      </c>
      <c r="M953">
        <v>0</v>
      </c>
      <c r="N953">
        <v>0</v>
      </c>
      <c r="O953">
        <v>6</v>
      </c>
      <c r="P953">
        <v>6</v>
      </c>
      <c r="Q953">
        <v>0.1</v>
      </c>
      <c r="R953">
        <v>0.4</v>
      </c>
      <c r="S953">
        <v>5</v>
      </c>
      <c r="T953" t="str">
        <f>Receiving[[#This Row],[Player]]&amp;Receiving[[#This Row],[Season]]</f>
        <v>Patrick Mahomes2022</v>
      </c>
    </row>
    <row r="954" spans="1:20">
      <c r="A954">
        <v>2022</v>
      </c>
      <c r="B954" t="s">
        <v>534</v>
      </c>
      <c r="C954" t="s">
        <v>4</v>
      </c>
      <c r="D954">
        <v>27</v>
      </c>
      <c r="E954" t="s">
        <v>91</v>
      </c>
      <c r="F954">
        <v>6</v>
      </c>
      <c r="G954">
        <v>0</v>
      </c>
      <c r="H954">
        <v>2</v>
      </c>
      <c r="I954">
        <v>1</v>
      </c>
      <c r="J954" s="9">
        <v>0.5</v>
      </c>
      <c r="K954">
        <v>5</v>
      </c>
      <c r="L954">
        <v>5</v>
      </c>
      <c r="M954">
        <v>0</v>
      </c>
      <c r="N954">
        <v>0</v>
      </c>
      <c r="O954">
        <v>5</v>
      </c>
      <c r="P954">
        <v>2.5</v>
      </c>
      <c r="Q954">
        <v>0.2</v>
      </c>
      <c r="R954">
        <v>0.8</v>
      </c>
      <c r="S954">
        <v>0</v>
      </c>
      <c r="T954" t="str">
        <f>Receiving[[#This Row],[Player]]&amp;Receiving[[#This Row],[Season]]</f>
        <v>Jason Moore2022</v>
      </c>
    </row>
    <row r="955" spans="1:20">
      <c r="A955">
        <v>2022</v>
      </c>
      <c r="B955" t="s">
        <v>359</v>
      </c>
      <c r="C955" t="s">
        <v>40</v>
      </c>
      <c r="D955">
        <v>26</v>
      </c>
      <c r="E955" t="s">
        <v>109</v>
      </c>
      <c r="F955">
        <v>4</v>
      </c>
      <c r="G955">
        <v>0</v>
      </c>
      <c r="H955">
        <v>1</v>
      </c>
      <c r="I955">
        <v>1</v>
      </c>
      <c r="J955" s="9">
        <v>1</v>
      </c>
      <c r="K955">
        <v>3</v>
      </c>
      <c r="L955">
        <v>3</v>
      </c>
      <c r="M955">
        <v>0</v>
      </c>
      <c r="N955">
        <v>0</v>
      </c>
      <c r="O955">
        <v>3</v>
      </c>
      <c r="P955">
        <v>3</v>
      </c>
      <c r="Q955">
        <v>0.3</v>
      </c>
      <c r="R955">
        <v>0.8</v>
      </c>
      <c r="S955">
        <v>0</v>
      </c>
      <c r="T955" t="str">
        <f>Receiving[[#This Row],[Player]]&amp;Receiving[[#This Row],[Season]]</f>
        <v>Devine Ozigbo2022</v>
      </c>
    </row>
    <row r="956" spans="1:20">
      <c r="A956">
        <v>2022</v>
      </c>
      <c r="B956" t="s">
        <v>557</v>
      </c>
      <c r="C956" t="s">
        <v>4</v>
      </c>
      <c r="D956">
        <v>30</v>
      </c>
      <c r="E956" t="s">
        <v>126</v>
      </c>
      <c r="F956">
        <v>10</v>
      </c>
      <c r="G956">
        <v>1</v>
      </c>
      <c r="H956">
        <v>4</v>
      </c>
      <c r="I956">
        <v>1</v>
      </c>
      <c r="J956" s="9">
        <v>0.25</v>
      </c>
      <c r="K956">
        <v>4</v>
      </c>
      <c r="L956">
        <v>4</v>
      </c>
      <c r="M956">
        <v>0</v>
      </c>
      <c r="N956">
        <v>0</v>
      </c>
      <c r="O956">
        <v>4</v>
      </c>
      <c r="P956">
        <v>1</v>
      </c>
      <c r="Q956">
        <v>0.1</v>
      </c>
      <c r="R956">
        <v>0.4</v>
      </c>
      <c r="S956">
        <v>0</v>
      </c>
      <c r="T956" t="str">
        <f>Receiving[[#This Row],[Player]]&amp;Receiving[[#This Row],[Season]]</f>
        <v>Richard Rodgers2022</v>
      </c>
    </row>
    <row r="957" spans="1:20">
      <c r="A957">
        <v>2022</v>
      </c>
      <c r="B957" t="s">
        <v>811</v>
      </c>
      <c r="C957" t="s">
        <v>53</v>
      </c>
      <c r="D957">
        <v>22</v>
      </c>
      <c r="E957" t="s">
        <v>126</v>
      </c>
      <c r="F957">
        <v>9</v>
      </c>
      <c r="G957">
        <v>0</v>
      </c>
      <c r="H957">
        <v>2</v>
      </c>
      <c r="I957">
        <v>1</v>
      </c>
      <c r="J957" s="9">
        <v>0.5</v>
      </c>
      <c r="K957">
        <v>8</v>
      </c>
      <c r="L957">
        <v>8</v>
      </c>
      <c r="M957">
        <v>0</v>
      </c>
      <c r="N957">
        <v>0</v>
      </c>
      <c r="O957">
        <v>8</v>
      </c>
      <c r="P957">
        <v>4</v>
      </c>
      <c r="Q957">
        <v>0.1</v>
      </c>
      <c r="R957">
        <v>0.9</v>
      </c>
      <c r="S957">
        <v>0</v>
      </c>
      <c r="T957" t="str">
        <f>Receiving[[#This Row],[Player]]&amp;Receiving[[#This Row],[Season]]</f>
        <v>Jeremy Ruckert2022</v>
      </c>
    </row>
    <row r="958" spans="1:20">
      <c r="A958">
        <v>2022</v>
      </c>
      <c r="B958" t="s">
        <v>510</v>
      </c>
      <c r="C958" t="s">
        <v>71</v>
      </c>
      <c r="D958">
        <v>23</v>
      </c>
      <c r="E958" t="str">
        <f>VLOOKUP(B958, 'Rushing'!B:E, 4, 0)</f>
        <v>WR</v>
      </c>
      <c r="F958">
        <v>8</v>
      </c>
      <c r="G958">
        <v>0</v>
      </c>
      <c r="H958">
        <v>4</v>
      </c>
      <c r="I958">
        <v>1</v>
      </c>
      <c r="J958" s="9">
        <v>0.25</v>
      </c>
      <c r="K958">
        <v>15</v>
      </c>
      <c r="L958">
        <v>15</v>
      </c>
      <c r="M958">
        <v>0</v>
      </c>
      <c r="N958">
        <v>0</v>
      </c>
      <c r="O958">
        <v>15</v>
      </c>
      <c r="P958">
        <v>3.8</v>
      </c>
      <c r="Q958">
        <v>0.1</v>
      </c>
      <c r="R958">
        <v>1.9</v>
      </c>
      <c r="S958">
        <v>1</v>
      </c>
      <c r="T958" t="str">
        <f>Receiving[[#This Row],[Player]]&amp;Receiving[[#This Row],[Season]]</f>
        <v>Ihmir Smith-Marsette2022</v>
      </c>
    </row>
    <row r="959" spans="1:20">
      <c r="A959">
        <v>2022</v>
      </c>
      <c r="B959" t="s">
        <v>489</v>
      </c>
      <c r="C959" t="s">
        <v>15</v>
      </c>
      <c r="D959">
        <v>27</v>
      </c>
      <c r="E959" t="s">
        <v>126</v>
      </c>
      <c r="F959">
        <v>5</v>
      </c>
      <c r="G959">
        <v>0</v>
      </c>
      <c r="H959">
        <v>1</v>
      </c>
      <c r="I959">
        <v>1</v>
      </c>
      <c r="J959" s="9">
        <v>1</v>
      </c>
      <c r="K959">
        <v>7</v>
      </c>
      <c r="L959">
        <v>7</v>
      </c>
      <c r="M959">
        <v>0</v>
      </c>
      <c r="N959">
        <v>1</v>
      </c>
      <c r="O959">
        <v>7</v>
      </c>
      <c r="P959">
        <v>7</v>
      </c>
      <c r="Q959">
        <v>0.2</v>
      </c>
      <c r="R959">
        <v>1.4</v>
      </c>
      <c r="S959">
        <v>0</v>
      </c>
      <c r="T959" t="str">
        <f>Receiving[[#This Row],[Player]]&amp;Receiving[[#This Row],[Season]]</f>
        <v>Tommy Sweeney2022</v>
      </c>
    </row>
    <row r="960" spans="1:20">
      <c r="A960">
        <v>2022</v>
      </c>
      <c r="B960" t="s">
        <v>222</v>
      </c>
      <c r="C960" t="s">
        <v>959</v>
      </c>
      <c r="D960">
        <v>24</v>
      </c>
      <c r="E960" t="s">
        <v>109</v>
      </c>
      <c r="F960">
        <v>1</v>
      </c>
      <c r="G960">
        <v>0</v>
      </c>
      <c r="H960">
        <v>1</v>
      </c>
      <c r="I960">
        <v>1</v>
      </c>
      <c r="J960" s="9">
        <v>1</v>
      </c>
      <c r="K960">
        <v>8</v>
      </c>
      <c r="L960">
        <v>8</v>
      </c>
      <c r="M960">
        <v>0</v>
      </c>
      <c r="N960">
        <v>0</v>
      </c>
      <c r="O960">
        <v>8</v>
      </c>
      <c r="P960">
        <v>8</v>
      </c>
      <c r="Q960">
        <v>1</v>
      </c>
      <c r="R960">
        <v>8</v>
      </c>
      <c r="S960">
        <v>0</v>
      </c>
      <c r="T960" t="str">
        <f>Receiving[[#This Row],[Player]]&amp;Receiving[[#This Row],[Season]]</f>
        <v>J.J. Taylor2022</v>
      </c>
    </row>
    <row r="961" spans="1:20">
      <c r="A961">
        <v>2022</v>
      </c>
      <c r="B961" t="s">
        <v>219</v>
      </c>
      <c r="C961" t="s">
        <v>955</v>
      </c>
      <c r="D961">
        <v>24</v>
      </c>
      <c r="E961" t="s">
        <v>109</v>
      </c>
      <c r="F961">
        <v>14</v>
      </c>
      <c r="G961">
        <v>0</v>
      </c>
      <c r="H961">
        <v>1</v>
      </c>
      <c r="I961">
        <v>1</v>
      </c>
      <c r="J961" s="9">
        <v>1</v>
      </c>
      <c r="K961">
        <v>17</v>
      </c>
      <c r="L961">
        <v>17</v>
      </c>
      <c r="M961">
        <v>0</v>
      </c>
      <c r="N961">
        <v>1</v>
      </c>
      <c r="O961">
        <v>17</v>
      </c>
      <c r="P961">
        <v>17</v>
      </c>
      <c r="Q961">
        <v>0.1</v>
      </c>
      <c r="R961">
        <v>1.2</v>
      </c>
      <c r="S961">
        <v>0</v>
      </c>
      <c r="T961" t="str">
        <f>Receiving[[#This Row],[Player]]&amp;Receiving[[#This Row],[Season]]</f>
        <v>Patrick Taylor2022</v>
      </c>
    </row>
    <row r="962" spans="1:20">
      <c r="A962">
        <v>2022</v>
      </c>
      <c r="B962" t="s">
        <v>863</v>
      </c>
      <c r="C962" t="s">
        <v>13</v>
      </c>
      <c r="D962">
        <v>26</v>
      </c>
      <c r="E962" t="s">
        <v>91</v>
      </c>
      <c r="F962">
        <v>17</v>
      </c>
      <c r="G962">
        <v>0</v>
      </c>
      <c r="H962">
        <v>2</v>
      </c>
      <c r="I962">
        <v>1</v>
      </c>
      <c r="J962" s="9">
        <v>0.5</v>
      </c>
      <c r="K962">
        <v>9</v>
      </c>
      <c r="L962">
        <v>9</v>
      </c>
      <c r="M962">
        <v>0</v>
      </c>
      <c r="N962">
        <v>0</v>
      </c>
      <c r="O962">
        <v>9</v>
      </c>
      <c r="P962">
        <v>4.5</v>
      </c>
      <c r="Q962">
        <v>0.1</v>
      </c>
      <c r="R962">
        <v>0.5</v>
      </c>
      <c r="S962">
        <v>3</v>
      </c>
      <c r="T962" t="str">
        <f>Receiving[[#This Row],[Player]]&amp;Receiving[[#This Row],[Season]]</f>
        <v>KaVontae Turpin2022</v>
      </c>
    </row>
    <row r="963" spans="1:20">
      <c r="A963">
        <v>2022</v>
      </c>
      <c r="B963" t="s">
        <v>281</v>
      </c>
      <c r="C963" t="s">
        <v>960</v>
      </c>
      <c r="D963">
        <v>28</v>
      </c>
      <c r="E963" t="s">
        <v>109</v>
      </c>
      <c r="F963">
        <v>12</v>
      </c>
      <c r="G963">
        <v>0</v>
      </c>
      <c r="H963">
        <v>1</v>
      </c>
      <c r="I963">
        <v>1</v>
      </c>
      <c r="J963" s="9">
        <v>1</v>
      </c>
      <c r="K963">
        <v>7</v>
      </c>
      <c r="L963">
        <v>7</v>
      </c>
      <c r="M963">
        <v>0</v>
      </c>
      <c r="N963">
        <v>0</v>
      </c>
      <c r="O963">
        <v>7</v>
      </c>
      <c r="P963">
        <v>7</v>
      </c>
      <c r="Q963">
        <v>0.1</v>
      </c>
      <c r="R963">
        <v>0.6</v>
      </c>
      <c r="S963">
        <v>0</v>
      </c>
      <c r="T963" t="str">
        <f>Receiving[[#This Row],[Player]]&amp;Receiving[[#This Row],[Season]]</f>
        <v>Dwayne Washington2022</v>
      </c>
    </row>
    <row r="964" spans="1:20">
      <c r="A964">
        <v>2022</v>
      </c>
      <c r="B964" t="s">
        <v>512</v>
      </c>
      <c r="C964" t="s">
        <v>25</v>
      </c>
      <c r="D964">
        <v>24</v>
      </c>
      <c r="E964" t="s">
        <v>91</v>
      </c>
      <c r="F964">
        <v>1</v>
      </c>
      <c r="G964">
        <v>1</v>
      </c>
      <c r="H964">
        <v>1</v>
      </c>
      <c r="I964">
        <v>1</v>
      </c>
      <c r="J964" s="9">
        <v>1</v>
      </c>
      <c r="K964">
        <v>2</v>
      </c>
      <c r="L964">
        <v>2</v>
      </c>
      <c r="M964">
        <v>0</v>
      </c>
      <c r="N964">
        <v>0</v>
      </c>
      <c r="O964">
        <v>2</v>
      </c>
      <c r="P964">
        <v>2</v>
      </c>
      <c r="Q964">
        <v>1</v>
      </c>
      <c r="R964">
        <v>2</v>
      </c>
      <c r="S964">
        <v>0</v>
      </c>
      <c r="T964" t="str">
        <f>Receiving[[#This Row],[Player]]&amp;Receiving[[#This Row],[Season]]</f>
        <v>Cody White2022</v>
      </c>
    </row>
    <row r="965" spans="1:20">
      <c r="A965">
        <v>2022</v>
      </c>
      <c r="B965" t="s">
        <v>812</v>
      </c>
      <c r="C965" t="s">
        <v>35</v>
      </c>
      <c r="D965">
        <v>21</v>
      </c>
      <c r="E965" t="s">
        <v>91</v>
      </c>
      <c r="F965">
        <v>6</v>
      </c>
      <c r="G965">
        <v>0</v>
      </c>
      <c r="H965">
        <v>9</v>
      </c>
      <c r="I965">
        <v>1</v>
      </c>
      <c r="J965" s="9">
        <v>0.111</v>
      </c>
      <c r="K965">
        <v>41</v>
      </c>
      <c r="L965">
        <v>41</v>
      </c>
      <c r="M965">
        <v>1</v>
      </c>
      <c r="N965">
        <v>1</v>
      </c>
      <c r="O965">
        <v>41</v>
      </c>
      <c r="P965">
        <v>4.5999999999999996</v>
      </c>
      <c r="Q965">
        <v>0.2</v>
      </c>
      <c r="R965">
        <v>6.8</v>
      </c>
      <c r="S965">
        <v>0</v>
      </c>
      <c r="T965" t="str">
        <f>Receiving[[#This Row],[Player]]&amp;Receiving[[#This Row],[Season]]</f>
        <v>Jameson Williams2022</v>
      </c>
    </row>
    <row r="966" spans="1:20">
      <c r="A966">
        <v>2022</v>
      </c>
      <c r="B966" t="s">
        <v>208</v>
      </c>
      <c r="C966" t="s">
        <v>23</v>
      </c>
      <c r="D966">
        <v>26</v>
      </c>
      <c r="E966" t="s">
        <v>109</v>
      </c>
      <c r="F966">
        <v>1</v>
      </c>
      <c r="G966">
        <v>0</v>
      </c>
      <c r="H966">
        <v>1</v>
      </c>
      <c r="I966">
        <v>1</v>
      </c>
      <c r="J966" s="9">
        <v>1</v>
      </c>
      <c r="K966">
        <v>5</v>
      </c>
      <c r="L966">
        <v>5</v>
      </c>
      <c r="M966">
        <v>0</v>
      </c>
      <c r="N966">
        <v>0</v>
      </c>
      <c r="O966">
        <v>5</v>
      </c>
      <c r="P966">
        <v>5</v>
      </c>
      <c r="Q966">
        <v>1</v>
      </c>
      <c r="R966">
        <v>5</v>
      </c>
      <c r="S966">
        <v>0</v>
      </c>
      <c r="T966" t="str">
        <f>Receiving[[#This Row],[Player]]&amp;Receiving[[#This Row],[Season]]</f>
        <v>Ty'Son Williams2022</v>
      </c>
    </row>
    <row r="967" spans="1:20">
      <c r="A967">
        <v>2022</v>
      </c>
      <c r="B967" t="s">
        <v>813</v>
      </c>
      <c r="C967" t="s">
        <v>40</v>
      </c>
      <c r="D967">
        <v>34</v>
      </c>
      <c r="E967" t="s">
        <v>3</v>
      </c>
      <c r="F967">
        <v>15</v>
      </c>
      <c r="G967">
        <v>15</v>
      </c>
      <c r="H967">
        <v>1</v>
      </c>
      <c r="I967">
        <v>1</v>
      </c>
      <c r="J967" s="9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0.1</v>
      </c>
      <c r="R967">
        <v>0.1</v>
      </c>
      <c r="S967">
        <v>6</v>
      </c>
      <c r="T967" t="str">
        <f>Receiving[[#This Row],[Player]]&amp;Receiving[[#This Row],[Season]]</f>
        <v>Russell Wilson2022</v>
      </c>
    </row>
    <row r="968" spans="1:20">
      <c r="A968">
        <v>2022</v>
      </c>
      <c r="B968" t="s">
        <v>52</v>
      </c>
      <c r="C968" t="s">
        <v>53</v>
      </c>
      <c r="D968">
        <v>23</v>
      </c>
      <c r="E968" t="s">
        <v>3</v>
      </c>
      <c r="F968">
        <v>9</v>
      </c>
      <c r="G968">
        <v>9</v>
      </c>
      <c r="H968">
        <v>1</v>
      </c>
      <c r="I968">
        <v>1</v>
      </c>
      <c r="J968" s="9">
        <v>1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2</v>
      </c>
      <c r="Q968">
        <v>0.1</v>
      </c>
      <c r="R968">
        <v>0.2</v>
      </c>
      <c r="S968">
        <v>1</v>
      </c>
      <c r="T968" t="str">
        <f>Receiving[[#This Row],[Player]]&amp;Receiving[[#This Row],[Season]]</f>
        <v>Zach Wilson2022</v>
      </c>
    </row>
    <row r="969" spans="1:20">
      <c r="A969">
        <v>2022</v>
      </c>
      <c r="B969" t="s">
        <v>493</v>
      </c>
      <c r="C969" t="s">
        <v>955</v>
      </c>
      <c r="D969">
        <v>26</v>
      </c>
      <c r="E969" t="s">
        <v>91</v>
      </c>
      <c r="F969">
        <v>3</v>
      </c>
      <c r="G969">
        <v>0</v>
      </c>
      <c r="H969">
        <v>4</v>
      </c>
      <c r="I969">
        <v>1</v>
      </c>
      <c r="J969" s="9">
        <v>0.25</v>
      </c>
      <c r="K969">
        <v>17</v>
      </c>
      <c r="L969">
        <v>17</v>
      </c>
      <c r="M969">
        <v>0</v>
      </c>
      <c r="N969">
        <v>1</v>
      </c>
      <c r="O969">
        <v>17</v>
      </c>
      <c r="P969">
        <v>4.3</v>
      </c>
      <c r="Q969">
        <v>0.3</v>
      </c>
      <c r="R969">
        <v>5.7</v>
      </c>
      <c r="S969">
        <v>0</v>
      </c>
      <c r="T969" t="str">
        <f>Receiving[[#This Row],[Player]]&amp;Receiving[[#This Row],[Season]]</f>
        <v>Juwann Winfree2022</v>
      </c>
    </row>
    <row r="970" spans="1:20">
      <c r="A970">
        <v>2022</v>
      </c>
      <c r="B970" t="s">
        <v>814</v>
      </c>
      <c r="C970" t="s">
        <v>959</v>
      </c>
      <c r="D970">
        <v>23</v>
      </c>
      <c r="E970" t="s">
        <v>3</v>
      </c>
      <c r="F970">
        <v>4</v>
      </c>
      <c r="G970">
        <v>2</v>
      </c>
      <c r="H970">
        <v>1</v>
      </c>
      <c r="I970">
        <v>1</v>
      </c>
      <c r="J970" s="9">
        <v>1</v>
      </c>
      <c r="K970">
        <v>-6</v>
      </c>
      <c r="L970">
        <v>-6</v>
      </c>
      <c r="M970">
        <v>0</v>
      </c>
      <c r="N970">
        <v>0</v>
      </c>
      <c r="O970">
        <v>-6</v>
      </c>
      <c r="P970">
        <v>-6</v>
      </c>
      <c r="Q970">
        <v>0.3</v>
      </c>
      <c r="R970">
        <v>-1.5</v>
      </c>
      <c r="S970">
        <v>4</v>
      </c>
      <c r="T970" t="str">
        <f>Receiving[[#This Row],[Player]]&amp;Receiving[[#This Row],[Season]]</f>
        <v>Bailey Zappe2022</v>
      </c>
    </row>
    <row r="971" spans="1:20">
      <c r="A971">
        <v>2022</v>
      </c>
      <c r="B971" t="s">
        <v>815</v>
      </c>
      <c r="C971" t="s">
        <v>19</v>
      </c>
      <c r="D971">
        <v>23</v>
      </c>
      <c r="E971" t="s">
        <v>91</v>
      </c>
      <c r="F971">
        <v>2</v>
      </c>
      <c r="G971">
        <v>0</v>
      </c>
      <c r="H971">
        <v>1</v>
      </c>
      <c r="I971">
        <v>0</v>
      </c>
      <c r="J971" s="9">
        <v>0</v>
      </c>
      <c r="K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tr">
        <f>Receiving[[#This Row],[Player]]&amp;Receiving[[#This Row],[Season]]</f>
        <v>Josh Ali2022</v>
      </c>
    </row>
    <row r="972" spans="1:20">
      <c r="A972">
        <v>2022</v>
      </c>
      <c r="B972" t="s">
        <v>816</v>
      </c>
      <c r="C972" t="s">
        <v>608</v>
      </c>
      <c r="D972">
        <v>45</v>
      </c>
      <c r="E972" t="s">
        <v>3</v>
      </c>
      <c r="F972">
        <v>17</v>
      </c>
      <c r="G972">
        <v>17</v>
      </c>
      <c r="H972">
        <v>1</v>
      </c>
      <c r="I972">
        <v>0</v>
      </c>
      <c r="J972" s="9">
        <v>0</v>
      </c>
      <c r="K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 t="str">
        <f>Receiving[[#This Row],[Player]]&amp;Receiving[[#This Row],[Season]]</f>
        <v>Tom Brady2022</v>
      </c>
    </row>
    <row r="973" spans="1:20">
      <c r="A973">
        <v>2022</v>
      </c>
      <c r="B973" t="s">
        <v>817</v>
      </c>
      <c r="C973" t="s">
        <v>47</v>
      </c>
      <c r="D973">
        <v>24</v>
      </c>
      <c r="E973" t="s">
        <v>126</v>
      </c>
      <c r="F973">
        <v>13</v>
      </c>
      <c r="G973">
        <v>0</v>
      </c>
      <c r="H973">
        <v>3</v>
      </c>
      <c r="I973">
        <v>0</v>
      </c>
      <c r="J973" s="9">
        <v>0</v>
      </c>
      <c r="K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tr">
        <f>Receiving[[#This Row],[Player]]&amp;Receiving[[#This Row],[Season]]</f>
        <v>Tanner Conner2022</v>
      </c>
    </row>
    <row r="974" spans="1:20">
      <c r="A974">
        <v>2022</v>
      </c>
      <c r="B974" t="s">
        <v>818</v>
      </c>
      <c r="C974" t="s">
        <v>961</v>
      </c>
      <c r="D974">
        <v>22</v>
      </c>
      <c r="E974" t="s">
        <v>109</v>
      </c>
      <c r="F974">
        <v>6</v>
      </c>
      <c r="G974">
        <v>0</v>
      </c>
      <c r="H974">
        <v>2</v>
      </c>
      <c r="I974">
        <v>0</v>
      </c>
      <c r="J974" s="9">
        <v>0</v>
      </c>
      <c r="K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tr">
        <f>Receiving[[#This Row],[Player]]&amp;Receiving[[#This Row],[Season]]</f>
        <v>Tyrion Davis-Price2022</v>
      </c>
    </row>
    <row r="975" spans="1:20">
      <c r="A975">
        <v>2022</v>
      </c>
      <c r="B975" t="s">
        <v>819</v>
      </c>
      <c r="C975" t="s">
        <v>43</v>
      </c>
      <c r="D975">
        <v>27</v>
      </c>
      <c r="E975" t="s">
        <v>109</v>
      </c>
      <c r="F975">
        <v>9</v>
      </c>
      <c r="G975">
        <v>4</v>
      </c>
      <c r="H975">
        <v>2</v>
      </c>
      <c r="I975">
        <v>0</v>
      </c>
      <c r="J975" s="9">
        <v>0</v>
      </c>
      <c r="K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 t="str">
        <f>Receiving[[#This Row],[Player]]&amp;Receiving[[#This Row],[Season]]</f>
        <v>Gus Edwards2022</v>
      </c>
    </row>
    <row r="976" spans="1:20">
      <c r="A976">
        <v>2022</v>
      </c>
      <c r="B976" t="s">
        <v>820</v>
      </c>
      <c r="C976" t="s">
        <v>42</v>
      </c>
      <c r="D976">
        <v>24</v>
      </c>
      <c r="E976" t="s">
        <v>126</v>
      </c>
      <c r="F976">
        <v>4</v>
      </c>
      <c r="G976">
        <v>0</v>
      </c>
      <c r="H976">
        <v>1</v>
      </c>
      <c r="I976">
        <v>0</v>
      </c>
      <c r="J976" s="9">
        <v>0</v>
      </c>
      <c r="K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tr">
        <f>Receiving[[#This Row],[Player]]&amp;Receiving[[#This Row],[Season]]</f>
        <v>Miller Forristall2022</v>
      </c>
    </row>
    <row r="977" spans="1:20">
      <c r="A977">
        <v>2022</v>
      </c>
      <c r="B977" t="s">
        <v>124</v>
      </c>
      <c r="C977" t="s">
        <v>19</v>
      </c>
      <c r="D977">
        <v>25</v>
      </c>
      <c r="E977" t="s">
        <v>126</v>
      </c>
      <c r="F977">
        <v>11</v>
      </c>
      <c r="G977">
        <v>1</v>
      </c>
      <c r="H977">
        <v>2</v>
      </c>
      <c r="I977">
        <v>0</v>
      </c>
      <c r="J977" s="9">
        <v>0</v>
      </c>
      <c r="K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tr">
        <f>Receiving[[#This Row],[Player]]&amp;Receiving[[#This Row],[Season]]</f>
        <v>Feleipe Franks2022</v>
      </c>
    </row>
    <row r="978" spans="1:20">
      <c r="A978">
        <v>2022</v>
      </c>
      <c r="B978" t="s">
        <v>821</v>
      </c>
      <c r="C978" t="s">
        <v>15</v>
      </c>
      <c r="D978">
        <v>28</v>
      </c>
      <c r="E978" t="s">
        <v>91</v>
      </c>
      <c r="F978">
        <v>3</v>
      </c>
      <c r="G978">
        <v>0</v>
      </c>
      <c r="H978">
        <v>1</v>
      </c>
      <c r="I978">
        <v>0</v>
      </c>
      <c r="J978" s="9">
        <v>0</v>
      </c>
      <c r="K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tr">
        <f>Receiving[[#This Row],[Player]]&amp;Receiving[[#This Row],[Season]]</f>
        <v>Tanner Gentry2022</v>
      </c>
    </row>
    <row r="979" spans="1:20">
      <c r="A979">
        <v>2022</v>
      </c>
      <c r="B979" t="s">
        <v>505</v>
      </c>
      <c r="C979" t="s">
        <v>27</v>
      </c>
      <c r="D979">
        <v>31</v>
      </c>
      <c r="E979" t="s">
        <v>91</v>
      </c>
      <c r="F979">
        <v>2</v>
      </c>
      <c r="G979">
        <v>0</v>
      </c>
      <c r="H979">
        <v>1</v>
      </c>
      <c r="I979">
        <v>0</v>
      </c>
      <c r="J979" s="9">
        <v>0</v>
      </c>
      <c r="K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tr">
        <f>Receiving[[#This Row],[Player]]&amp;Receiving[[#This Row],[Season]]</f>
        <v>Josh Gordon2022</v>
      </c>
    </row>
    <row r="980" spans="1:20">
      <c r="A980">
        <v>2022</v>
      </c>
      <c r="B980" t="s">
        <v>822</v>
      </c>
      <c r="C980" t="s">
        <v>6</v>
      </c>
      <c r="D980">
        <v>23</v>
      </c>
      <c r="E980" t="s">
        <v>91</v>
      </c>
      <c r="F980">
        <v>10</v>
      </c>
      <c r="G980">
        <v>1</v>
      </c>
      <c r="H980">
        <v>5</v>
      </c>
      <c r="I980">
        <v>0</v>
      </c>
      <c r="J980" s="9">
        <v>0</v>
      </c>
      <c r="K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tr">
        <f>Receiving[[#This Row],[Player]]&amp;Receiving[[#This Row],[Season]]</f>
        <v>Lance McCutcheon2022</v>
      </c>
    </row>
    <row r="981" spans="1:20">
      <c r="A981">
        <v>2022</v>
      </c>
      <c r="B981" t="s">
        <v>354</v>
      </c>
      <c r="C981" t="s">
        <v>11</v>
      </c>
      <c r="D981">
        <v>26</v>
      </c>
      <c r="E981" t="s">
        <v>91</v>
      </c>
      <c r="F981">
        <v>14</v>
      </c>
      <c r="G981">
        <v>0</v>
      </c>
      <c r="H981">
        <v>1</v>
      </c>
      <c r="I981">
        <v>0</v>
      </c>
      <c r="J981" s="9">
        <v>0</v>
      </c>
      <c r="K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tr">
        <f>Receiving[[#This Row],[Player]]&amp;Receiving[[#This Row],[Season]]</f>
        <v>Stanley Morgan Jr.2022</v>
      </c>
    </row>
    <row r="982" spans="1:20">
      <c r="A982">
        <v>2022</v>
      </c>
      <c r="B982" t="s">
        <v>182</v>
      </c>
      <c r="C982" t="s">
        <v>33</v>
      </c>
      <c r="D982">
        <v>23</v>
      </c>
      <c r="E982" t="s">
        <v>109</v>
      </c>
      <c r="F982">
        <v>3</v>
      </c>
      <c r="G982">
        <v>0</v>
      </c>
      <c r="H982">
        <v>1</v>
      </c>
      <c r="I982">
        <v>0</v>
      </c>
      <c r="J982" s="9">
        <v>0</v>
      </c>
      <c r="K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tr">
        <f>Receiving[[#This Row],[Player]]&amp;Receiving[[#This Row],[Season]]</f>
        <v>Jaret Patterson2022</v>
      </c>
    </row>
    <row r="983" spans="1:20">
      <c r="A983">
        <v>2022</v>
      </c>
      <c r="B983" t="s">
        <v>823</v>
      </c>
      <c r="C983" t="s">
        <v>37</v>
      </c>
      <c r="D983">
        <v>25</v>
      </c>
      <c r="E983" t="s">
        <v>126</v>
      </c>
      <c r="F983">
        <v>2</v>
      </c>
      <c r="G983">
        <v>0</v>
      </c>
      <c r="H983">
        <v>1</v>
      </c>
      <c r="I983">
        <v>0</v>
      </c>
      <c r="J983" s="9">
        <v>0</v>
      </c>
      <c r="K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tr">
        <f>Receiving[[#This Row],[Player]]&amp;Receiving[[#This Row],[Season]]</f>
        <v>Noah Togiai2022</v>
      </c>
    </row>
    <row r="984" spans="1:20">
      <c r="A984">
        <v>2022</v>
      </c>
      <c r="B984" t="s">
        <v>824</v>
      </c>
      <c r="C984" t="s">
        <v>55</v>
      </c>
      <c r="D984">
        <v>23</v>
      </c>
      <c r="E984" t="s">
        <v>126</v>
      </c>
      <c r="F984">
        <v>4</v>
      </c>
      <c r="G984">
        <v>0</v>
      </c>
      <c r="H984">
        <v>1</v>
      </c>
      <c r="I984">
        <v>0</v>
      </c>
      <c r="J984" s="9">
        <v>0</v>
      </c>
      <c r="K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tr">
        <f>Receiving[[#This Row],[Player]]&amp;Receiving[[#This Row],[Season]]</f>
        <v>Jake Tonges2022</v>
      </c>
    </row>
    <row r="985" spans="1:20">
      <c r="A985">
        <v>2022</v>
      </c>
      <c r="B985" t="s">
        <v>825</v>
      </c>
      <c r="C985" t="s">
        <v>958</v>
      </c>
      <c r="D985">
        <v>25</v>
      </c>
      <c r="E985" t="s">
        <v>91</v>
      </c>
      <c r="F985">
        <v>9</v>
      </c>
      <c r="G985">
        <v>0</v>
      </c>
      <c r="H985">
        <v>1</v>
      </c>
      <c r="I985">
        <v>0</v>
      </c>
      <c r="J985" s="9">
        <v>0</v>
      </c>
      <c r="K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 t="str">
        <f>Receiving[[#This Row],[Player]]&amp;Receiving[[#This Row],[Season]]</f>
        <v>DJ Turner2022</v>
      </c>
    </row>
    <row r="986" spans="1:20">
      <c r="A986">
        <v>2022</v>
      </c>
      <c r="B986" t="s">
        <v>323</v>
      </c>
      <c r="C986" t="s">
        <v>13</v>
      </c>
      <c r="D986">
        <v>26</v>
      </c>
      <c r="E986" t="s">
        <v>91</v>
      </c>
      <c r="F986">
        <v>2</v>
      </c>
      <c r="G986">
        <v>0</v>
      </c>
      <c r="H986">
        <v>1</v>
      </c>
      <c r="I986">
        <v>0</v>
      </c>
      <c r="J986" s="9">
        <v>0</v>
      </c>
      <c r="K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tr">
        <f>Receiving[[#This Row],[Player]]&amp;Receiving[[#This Row],[Season]]</f>
        <v>James Washington2022</v>
      </c>
    </row>
    <row r="987" spans="1:20">
      <c r="A987">
        <v>2022</v>
      </c>
      <c r="B987" t="s">
        <v>513</v>
      </c>
      <c r="C987" t="s">
        <v>961</v>
      </c>
      <c r="D987">
        <v>25</v>
      </c>
      <c r="E987" t="s">
        <v>126</v>
      </c>
      <c r="F987">
        <v>17</v>
      </c>
      <c r="G987">
        <v>2</v>
      </c>
      <c r="H987">
        <v>2</v>
      </c>
      <c r="I987">
        <v>0</v>
      </c>
      <c r="J987" s="9">
        <v>0</v>
      </c>
      <c r="K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tr">
        <f>Receiving[[#This Row],[Player]]&amp;Receiving[[#This Row],[Season]]</f>
        <v>Charlie Woerner2022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0380-60C3-F046-87FE-5D9056DF97CF}">
  <dimension ref="A1:Y92"/>
  <sheetViews>
    <sheetView topLeftCell="G1" workbookViewId="0">
      <selection activeCell="U2" sqref="U2"/>
    </sheetView>
  </sheetViews>
  <sheetFormatPr baseColWidth="10" defaultRowHeight="18"/>
  <cols>
    <col min="1" max="1" width="9.83203125" bestFit="1" customWidth="1"/>
    <col min="2" max="2" width="19.5" bestFit="1" customWidth="1"/>
    <col min="3" max="3" width="8.33203125" bestFit="1" customWidth="1"/>
    <col min="4" max="4" width="7.1640625" bestFit="1" customWidth="1"/>
    <col min="6" max="6" width="15.83203125" bestFit="1" customWidth="1"/>
    <col min="7" max="7" width="16.1640625" bestFit="1" customWidth="1"/>
    <col min="8" max="8" width="11.6640625" bestFit="1" customWidth="1"/>
    <col min="9" max="9" width="12.1640625" bestFit="1" customWidth="1"/>
    <col min="10" max="10" width="12.6640625" bestFit="1" customWidth="1"/>
    <col min="11" max="11" width="13.1640625" bestFit="1" customWidth="1"/>
    <col min="12" max="12" width="12.6640625" bestFit="1" customWidth="1"/>
    <col min="13" max="13" width="13.1640625" bestFit="1" customWidth="1"/>
    <col min="14" max="14" width="12.6640625" bestFit="1" customWidth="1"/>
    <col min="15" max="15" width="13.1640625" bestFit="1" customWidth="1"/>
    <col min="16" max="16" width="11.1640625" bestFit="1" customWidth="1"/>
    <col min="17" max="17" width="11.6640625" bestFit="1" customWidth="1"/>
    <col min="18" max="18" width="12.1640625" bestFit="1" customWidth="1"/>
    <col min="19" max="19" width="12.6640625" bestFit="1" customWidth="1"/>
    <col min="20" max="20" width="13.5" bestFit="1" customWidth="1"/>
    <col min="21" max="21" width="8.33203125" bestFit="1" customWidth="1"/>
    <col min="22" max="22" width="7.33203125" bestFit="1" customWidth="1"/>
    <col min="23" max="23" width="7.83203125" bestFit="1" customWidth="1"/>
    <col min="24" max="24" width="8.33203125" bestFit="1" customWidth="1"/>
    <col min="25" max="25" width="17.83203125" bestFit="1" customWidth="1"/>
  </cols>
  <sheetData>
    <row r="1" spans="1:25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  <c r="S1" t="s">
        <v>922</v>
      </c>
      <c r="T1" t="s">
        <v>923</v>
      </c>
      <c r="U1" t="s">
        <v>604</v>
      </c>
      <c r="V1" t="s">
        <v>605</v>
      </c>
      <c r="W1" t="s">
        <v>606</v>
      </c>
      <c r="X1" t="s">
        <v>607</v>
      </c>
      <c r="Y1" t="s">
        <v>891</v>
      </c>
    </row>
    <row r="2" spans="1:25">
      <c r="A2">
        <v>2021</v>
      </c>
      <c r="B2" t="s">
        <v>609</v>
      </c>
      <c r="C2" t="s">
        <v>958</v>
      </c>
      <c r="D2">
        <v>26</v>
      </c>
      <c r="E2" t="s">
        <v>119</v>
      </c>
      <c r="F2">
        <v>17</v>
      </c>
      <c r="G2">
        <v>0</v>
      </c>
      <c r="H2" t="s">
        <v>954</v>
      </c>
      <c r="I2" t="s">
        <v>954</v>
      </c>
      <c r="J2">
        <v>11</v>
      </c>
      <c r="K2">
        <v>10</v>
      </c>
      <c r="L2">
        <v>12</v>
      </c>
      <c r="M2">
        <v>12</v>
      </c>
      <c r="N2">
        <v>13</v>
      </c>
      <c r="O2">
        <v>12</v>
      </c>
      <c r="P2">
        <v>7</v>
      </c>
      <c r="Q2">
        <v>6</v>
      </c>
      <c r="R2">
        <v>43</v>
      </c>
      <c r="S2">
        <v>40</v>
      </c>
      <c r="T2">
        <v>56</v>
      </c>
      <c r="U2" s="1">
        <v>0.93</v>
      </c>
      <c r="V2">
        <v>33</v>
      </c>
      <c r="W2">
        <v>30</v>
      </c>
      <c r="X2" s="1">
        <v>0.90900000000000003</v>
      </c>
      <c r="Y2" t="str">
        <f>Kicking[[#This Row],[Player]]&amp;Kicking[[#This Row],[Season]]</f>
        <v>Daniel Carlson2021</v>
      </c>
    </row>
    <row r="3" spans="1:25">
      <c r="A3">
        <v>2021</v>
      </c>
      <c r="B3" t="s">
        <v>118</v>
      </c>
      <c r="C3" t="s">
        <v>25</v>
      </c>
      <c r="D3">
        <v>30</v>
      </c>
      <c r="E3" t="s">
        <v>119</v>
      </c>
      <c r="F3">
        <v>17</v>
      </c>
      <c r="G3">
        <v>0</v>
      </c>
      <c r="H3" t="s">
        <v>954</v>
      </c>
      <c r="I3" t="s">
        <v>954</v>
      </c>
      <c r="J3">
        <v>9</v>
      </c>
      <c r="K3">
        <v>9</v>
      </c>
      <c r="L3">
        <v>9</v>
      </c>
      <c r="M3">
        <v>8</v>
      </c>
      <c r="N3">
        <v>13</v>
      </c>
      <c r="O3">
        <v>11</v>
      </c>
      <c r="P3">
        <v>9</v>
      </c>
      <c r="Q3">
        <v>8</v>
      </c>
      <c r="R3">
        <v>40</v>
      </c>
      <c r="S3">
        <v>36</v>
      </c>
      <c r="T3">
        <v>56</v>
      </c>
      <c r="U3" s="1">
        <v>0.9</v>
      </c>
      <c r="V3">
        <v>29</v>
      </c>
      <c r="W3">
        <v>27</v>
      </c>
      <c r="X3" s="1">
        <v>0.93100000000000005</v>
      </c>
      <c r="Y3" t="str">
        <f>Kicking[[#This Row],[Player]]&amp;Kicking[[#This Row],[Season]]</f>
        <v>Chris Boswell2021</v>
      </c>
    </row>
    <row r="4" spans="1:25">
      <c r="A4">
        <v>2021</v>
      </c>
      <c r="B4" t="s">
        <v>610</v>
      </c>
      <c r="C4" t="s">
        <v>959</v>
      </c>
      <c r="D4">
        <v>37</v>
      </c>
      <c r="E4" t="s">
        <v>119</v>
      </c>
      <c r="F4">
        <v>17</v>
      </c>
      <c r="G4">
        <v>0</v>
      </c>
      <c r="H4" t="s">
        <v>954</v>
      </c>
      <c r="I4" t="s">
        <v>954</v>
      </c>
      <c r="J4">
        <v>9</v>
      </c>
      <c r="K4">
        <v>9</v>
      </c>
      <c r="L4">
        <v>11</v>
      </c>
      <c r="M4">
        <v>11</v>
      </c>
      <c r="N4">
        <v>11</v>
      </c>
      <c r="O4">
        <v>11</v>
      </c>
      <c r="P4">
        <v>8</v>
      </c>
      <c r="Q4">
        <v>5</v>
      </c>
      <c r="R4">
        <v>39</v>
      </c>
      <c r="S4">
        <v>36</v>
      </c>
      <c r="T4">
        <v>53</v>
      </c>
      <c r="U4" s="1">
        <v>0.92300000000000004</v>
      </c>
      <c r="V4">
        <v>47</v>
      </c>
      <c r="W4">
        <v>42</v>
      </c>
      <c r="X4" s="1">
        <v>0.89400000000000002</v>
      </c>
      <c r="Y4" t="str">
        <f>Kicking[[#This Row],[Player]]&amp;Kicking[[#This Row],[Season]]</f>
        <v>Nick Folk2021</v>
      </c>
    </row>
    <row r="5" spans="1:25">
      <c r="A5">
        <v>2021</v>
      </c>
      <c r="B5" t="s">
        <v>611</v>
      </c>
      <c r="C5" t="s">
        <v>16</v>
      </c>
      <c r="D5">
        <v>27</v>
      </c>
      <c r="E5" t="s">
        <v>119</v>
      </c>
      <c r="F5">
        <v>17</v>
      </c>
      <c r="G5">
        <v>0</v>
      </c>
      <c r="H5" t="s">
        <v>954</v>
      </c>
      <c r="I5" t="s">
        <v>954</v>
      </c>
      <c r="J5">
        <v>8</v>
      </c>
      <c r="K5">
        <v>8</v>
      </c>
      <c r="L5">
        <v>12</v>
      </c>
      <c r="M5">
        <v>11</v>
      </c>
      <c r="N5">
        <v>9</v>
      </c>
      <c r="O5">
        <v>7</v>
      </c>
      <c r="P5">
        <v>9</v>
      </c>
      <c r="Q5">
        <v>7</v>
      </c>
      <c r="R5">
        <v>38</v>
      </c>
      <c r="S5">
        <v>33</v>
      </c>
      <c r="T5">
        <v>55</v>
      </c>
      <c r="U5" s="1">
        <v>0.86799999999999999</v>
      </c>
      <c r="V5">
        <v>40</v>
      </c>
      <c r="W5">
        <v>36</v>
      </c>
      <c r="X5" s="1">
        <v>0.9</v>
      </c>
      <c r="Y5" t="str">
        <f>Kicking[[#This Row],[Player]]&amp;Kicking[[#This Row],[Season]]</f>
        <v>Greg Joseph2021</v>
      </c>
    </row>
    <row r="6" spans="1:25">
      <c r="A6">
        <v>2021</v>
      </c>
      <c r="B6" t="s">
        <v>612</v>
      </c>
      <c r="C6" t="s">
        <v>23</v>
      </c>
      <c r="D6">
        <v>37</v>
      </c>
      <c r="E6" t="s">
        <v>119</v>
      </c>
      <c r="F6">
        <v>17</v>
      </c>
      <c r="G6">
        <v>0</v>
      </c>
      <c r="H6" t="s">
        <v>954</v>
      </c>
      <c r="I6" t="s">
        <v>954</v>
      </c>
      <c r="J6">
        <v>11</v>
      </c>
      <c r="K6">
        <v>11</v>
      </c>
      <c r="L6">
        <v>11</v>
      </c>
      <c r="M6">
        <v>9</v>
      </c>
      <c r="N6">
        <v>5</v>
      </c>
      <c r="O6">
        <v>3</v>
      </c>
      <c r="P6">
        <v>10</v>
      </c>
      <c r="Q6">
        <v>7</v>
      </c>
      <c r="R6">
        <v>37</v>
      </c>
      <c r="S6">
        <v>30</v>
      </c>
      <c r="T6">
        <v>62</v>
      </c>
      <c r="U6" s="1">
        <v>0.81100000000000005</v>
      </c>
      <c r="V6">
        <v>49</v>
      </c>
      <c r="W6">
        <v>47</v>
      </c>
      <c r="X6" s="1">
        <v>0.95899999999999996</v>
      </c>
      <c r="Y6" t="str">
        <f>Kicking[[#This Row],[Player]]&amp;Kicking[[#This Row],[Season]]</f>
        <v>Matt Prater2021</v>
      </c>
    </row>
    <row r="7" spans="1:25">
      <c r="A7">
        <v>2021</v>
      </c>
      <c r="B7" t="s">
        <v>865</v>
      </c>
      <c r="C7" t="s">
        <v>43</v>
      </c>
      <c r="D7">
        <v>32</v>
      </c>
      <c r="E7" t="s">
        <v>119</v>
      </c>
      <c r="F7">
        <v>17</v>
      </c>
      <c r="G7">
        <v>0</v>
      </c>
      <c r="H7" t="s">
        <v>954</v>
      </c>
      <c r="I7" t="s">
        <v>954</v>
      </c>
      <c r="J7">
        <v>7</v>
      </c>
      <c r="K7">
        <v>7</v>
      </c>
      <c r="L7">
        <v>9</v>
      </c>
      <c r="M7">
        <v>9</v>
      </c>
      <c r="N7">
        <v>15</v>
      </c>
      <c r="O7">
        <v>13</v>
      </c>
      <c r="P7">
        <v>6</v>
      </c>
      <c r="Q7">
        <v>6</v>
      </c>
      <c r="R7">
        <v>37</v>
      </c>
      <c r="S7">
        <v>35</v>
      </c>
      <c r="T7">
        <v>66</v>
      </c>
      <c r="U7" s="1">
        <v>0.94599999999999995</v>
      </c>
      <c r="V7">
        <v>32</v>
      </c>
      <c r="W7">
        <v>32</v>
      </c>
      <c r="X7" s="1">
        <v>1</v>
      </c>
      <c r="Y7" t="str">
        <f>Kicking[[#This Row],[Player]]&amp;Kicking[[#This Row],[Season]]</f>
        <v>Justin Tucker2021</v>
      </c>
    </row>
    <row r="8" spans="1:25">
      <c r="A8">
        <v>2021</v>
      </c>
      <c r="B8" t="s">
        <v>613</v>
      </c>
      <c r="C8" t="s">
        <v>13</v>
      </c>
      <c r="D8">
        <v>34</v>
      </c>
      <c r="E8" t="s">
        <v>119</v>
      </c>
      <c r="F8">
        <v>16</v>
      </c>
      <c r="G8">
        <v>0</v>
      </c>
      <c r="H8" t="s">
        <v>954</v>
      </c>
      <c r="I8" t="s">
        <v>954</v>
      </c>
      <c r="J8">
        <v>5</v>
      </c>
      <c r="K8">
        <v>5</v>
      </c>
      <c r="L8">
        <v>16</v>
      </c>
      <c r="M8">
        <v>15</v>
      </c>
      <c r="N8">
        <v>9</v>
      </c>
      <c r="O8">
        <v>7</v>
      </c>
      <c r="P8">
        <v>5</v>
      </c>
      <c r="Q8">
        <v>2</v>
      </c>
      <c r="R8">
        <v>35</v>
      </c>
      <c r="S8">
        <v>29</v>
      </c>
      <c r="T8">
        <v>56</v>
      </c>
      <c r="U8" s="1">
        <v>0.82899999999999996</v>
      </c>
      <c r="V8">
        <v>48</v>
      </c>
      <c r="W8">
        <v>42</v>
      </c>
      <c r="X8" s="1">
        <v>0.875</v>
      </c>
      <c r="Y8" t="str">
        <f>Kicking[[#This Row],[Player]]&amp;Kicking[[#This Row],[Season]]</f>
        <v>Greg Zuerlein2021</v>
      </c>
    </row>
    <row r="9" spans="1:25">
      <c r="A9">
        <v>2021</v>
      </c>
      <c r="B9" t="s">
        <v>614</v>
      </c>
      <c r="C9" t="s">
        <v>955</v>
      </c>
      <c r="D9">
        <v>37</v>
      </c>
      <c r="E9" t="s">
        <v>119</v>
      </c>
      <c r="F9">
        <v>17</v>
      </c>
      <c r="G9">
        <v>0</v>
      </c>
      <c r="H9" t="s">
        <v>954</v>
      </c>
      <c r="I9" t="s">
        <v>954</v>
      </c>
      <c r="J9">
        <v>9</v>
      </c>
      <c r="K9">
        <v>9</v>
      </c>
      <c r="L9">
        <v>13</v>
      </c>
      <c r="M9">
        <v>9</v>
      </c>
      <c r="N9">
        <v>8</v>
      </c>
      <c r="O9">
        <v>4</v>
      </c>
      <c r="P9">
        <v>4</v>
      </c>
      <c r="Q9">
        <v>3</v>
      </c>
      <c r="R9">
        <v>34</v>
      </c>
      <c r="S9">
        <v>25</v>
      </c>
      <c r="T9">
        <v>54</v>
      </c>
      <c r="U9" s="1">
        <v>0.73499999999999999</v>
      </c>
      <c r="V9">
        <v>51</v>
      </c>
      <c r="W9">
        <v>49</v>
      </c>
      <c r="X9" s="1">
        <v>0.96099999999999997</v>
      </c>
      <c r="Y9" t="str">
        <f>Kicking[[#This Row],[Player]]&amp;Kicking[[#This Row],[Season]]</f>
        <v>Mason Crosby2021</v>
      </c>
    </row>
    <row r="10" spans="1:25">
      <c r="A10">
        <v>2021</v>
      </c>
      <c r="B10" t="s">
        <v>686</v>
      </c>
      <c r="C10" t="s">
        <v>6</v>
      </c>
      <c r="D10">
        <v>27</v>
      </c>
      <c r="E10" t="s">
        <v>119</v>
      </c>
      <c r="F10">
        <v>17</v>
      </c>
      <c r="G10">
        <v>0</v>
      </c>
      <c r="H10" t="s">
        <v>954</v>
      </c>
      <c r="I10" t="s">
        <v>954</v>
      </c>
      <c r="J10">
        <v>6</v>
      </c>
      <c r="K10">
        <v>6</v>
      </c>
      <c r="L10">
        <v>15</v>
      </c>
      <c r="M10">
        <v>15</v>
      </c>
      <c r="N10">
        <v>8</v>
      </c>
      <c r="O10">
        <v>7</v>
      </c>
      <c r="P10">
        <v>5</v>
      </c>
      <c r="Q10">
        <v>4</v>
      </c>
      <c r="R10">
        <v>34</v>
      </c>
      <c r="S10">
        <v>32</v>
      </c>
      <c r="T10">
        <v>55</v>
      </c>
      <c r="U10" s="1">
        <v>0.94099999999999995</v>
      </c>
      <c r="V10">
        <v>49</v>
      </c>
      <c r="W10">
        <v>48</v>
      </c>
      <c r="X10" s="1">
        <v>0.98</v>
      </c>
      <c r="Y10" t="str">
        <f>Kicking[[#This Row],[Player]]&amp;Kicking[[#This Row],[Season]]</f>
        <v>Matt Gay2021</v>
      </c>
    </row>
    <row r="11" spans="1:25">
      <c r="A11">
        <v>2021</v>
      </c>
      <c r="B11" t="s">
        <v>615</v>
      </c>
      <c r="C11" t="s">
        <v>71</v>
      </c>
      <c r="D11">
        <v>31</v>
      </c>
      <c r="E11" t="s">
        <v>119</v>
      </c>
      <c r="F11">
        <v>17</v>
      </c>
      <c r="G11">
        <v>0</v>
      </c>
      <c r="H11">
        <v>1</v>
      </c>
      <c r="I11">
        <v>1</v>
      </c>
      <c r="J11">
        <v>8</v>
      </c>
      <c r="K11">
        <v>8</v>
      </c>
      <c r="L11">
        <v>6</v>
      </c>
      <c r="M11">
        <v>6</v>
      </c>
      <c r="N11">
        <v>14</v>
      </c>
      <c r="O11">
        <v>13</v>
      </c>
      <c r="P11">
        <v>5</v>
      </c>
      <c r="Q11">
        <v>2</v>
      </c>
      <c r="R11">
        <v>34</v>
      </c>
      <c r="S11">
        <v>30</v>
      </c>
      <c r="T11">
        <v>50</v>
      </c>
      <c r="U11" s="1">
        <v>0.88200000000000001</v>
      </c>
      <c r="V11">
        <v>44</v>
      </c>
      <c r="W11">
        <v>40</v>
      </c>
      <c r="X11" s="1">
        <v>0.90900000000000003</v>
      </c>
      <c r="Y11" t="str">
        <f>Kicking[[#This Row],[Player]]&amp;Kicking[[#This Row],[Season]]</f>
        <v>Dustin Hopkins2021</v>
      </c>
    </row>
    <row r="12" spans="1:25">
      <c r="A12">
        <v>2021</v>
      </c>
      <c r="B12" t="s">
        <v>616</v>
      </c>
      <c r="C12" t="s">
        <v>11</v>
      </c>
      <c r="D12">
        <v>22</v>
      </c>
      <c r="E12" t="s">
        <v>119</v>
      </c>
      <c r="F12">
        <v>16</v>
      </c>
      <c r="G12">
        <v>0</v>
      </c>
      <c r="H12" t="s">
        <v>954</v>
      </c>
      <c r="I12" t="s">
        <v>954</v>
      </c>
      <c r="J12">
        <v>5</v>
      </c>
      <c r="K12">
        <v>5</v>
      </c>
      <c r="L12">
        <v>8</v>
      </c>
      <c r="M12">
        <v>8</v>
      </c>
      <c r="N12">
        <v>9</v>
      </c>
      <c r="O12">
        <v>6</v>
      </c>
      <c r="P12">
        <v>11</v>
      </c>
      <c r="Q12">
        <v>9</v>
      </c>
      <c r="R12">
        <v>33</v>
      </c>
      <c r="S12">
        <v>28</v>
      </c>
      <c r="T12">
        <v>58</v>
      </c>
      <c r="U12" s="1">
        <v>0.84799999999999998</v>
      </c>
      <c r="V12">
        <v>48</v>
      </c>
      <c r="W12">
        <v>46</v>
      </c>
      <c r="X12" s="1">
        <v>0.95799999999999996</v>
      </c>
      <c r="Y12" t="str">
        <f>Kicking[[#This Row],[Player]]&amp;Kicking[[#This Row],[Season]]</f>
        <v>Evan McPherson2021</v>
      </c>
    </row>
    <row r="13" spans="1:25">
      <c r="A13">
        <v>2021</v>
      </c>
      <c r="B13" t="s">
        <v>687</v>
      </c>
      <c r="C13" t="s">
        <v>37</v>
      </c>
      <c r="D13">
        <v>26</v>
      </c>
      <c r="E13" t="s">
        <v>119</v>
      </c>
      <c r="F13">
        <v>17</v>
      </c>
      <c r="G13">
        <v>0</v>
      </c>
      <c r="H13" t="s">
        <v>954</v>
      </c>
      <c r="I13" t="s">
        <v>954</v>
      </c>
      <c r="J13">
        <v>7</v>
      </c>
      <c r="K13">
        <v>7</v>
      </c>
      <c r="L13">
        <v>10</v>
      </c>
      <c r="M13">
        <v>10</v>
      </c>
      <c r="N13">
        <v>13</v>
      </c>
      <c r="O13">
        <v>10</v>
      </c>
      <c r="P13">
        <v>3</v>
      </c>
      <c r="Q13">
        <v>3</v>
      </c>
      <c r="R13">
        <v>33</v>
      </c>
      <c r="S13">
        <v>30</v>
      </c>
      <c r="T13">
        <v>58</v>
      </c>
      <c r="U13" s="1">
        <v>0.90900000000000003</v>
      </c>
      <c r="V13">
        <v>44</v>
      </c>
      <c r="W13">
        <v>44</v>
      </c>
      <c r="X13" s="1">
        <v>1</v>
      </c>
      <c r="Y13" t="str">
        <f>Kicking[[#This Row],[Player]]&amp;Kicking[[#This Row],[Season]]</f>
        <v>Jake Elliott2021</v>
      </c>
    </row>
    <row r="14" spans="1:25">
      <c r="A14">
        <v>2021</v>
      </c>
      <c r="B14" t="s">
        <v>617</v>
      </c>
      <c r="C14" t="s">
        <v>51</v>
      </c>
      <c r="D14">
        <v>34</v>
      </c>
      <c r="E14" t="s">
        <v>119</v>
      </c>
      <c r="F14">
        <v>17</v>
      </c>
      <c r="G14">
        <v>0</v>
      </c>
      <c r="H14" t="s">
        <v>954</v>
      </c>
      <c r="I14" t="s">
        <v>954</v>
      </c>
      <c r="J14">
        <v>5</v>
      </c>
      <c r="K14">
        <v>5</v>
      </c>
      <c r="L14">
        <v>13</v>
      </c>
      <c r="M14">
        <v>12</v>
      </c>
      <c r="N14">
        <v>5</v>
      </c>
      <c r="O14">
        <v>5</v>
      </c>
      <c r="P14">
        <v>10</v>
      </c>
      <c r="Q14">
        <v>7</v>
      </c>
      <c r="R14">
        <v>33</v>
      </c>
      <c r="S14">
        <v>29</v>
      </c>
      <c r="T14">
        <v>55</v>
      </c>
      <c r="U14" s="1">
        <v>0.879</v>
      </c>
      <c r="V14">
        <v>17</v>
      </c>
      <c r="W14">
        <v>17</v>
      </c>
      <c r="X14" s="1">
        <v>1</v>
      </c>
      <c r="Y14" t="str">
        <f>Kicking[[#This Row],[Player]]&amp;Kicking[[#This Row],[Season]]</f>
        <v>Graham Gano2021</v>
      </c>
    </row>
    <row r="15" spans="1:25">
      <c r="A15">
        <v>2021</v>
      </c>
      <c r="B15" t="s">
        <v>618</v>
      </c>
      <c r="C15" t="s">
        <v>15</v>
      </c>
      <c r="D15">
        <v>24</v>
      </c>
      <c r="E15" t="s">
        <v>119</v>
      </c>
      <c r="F15">
        <v>17</v>
      </c>
      <c r="G15">
        <v>0</v>
      </c>
      <c r="H15" t="s">
        <v>954</v>
      </c>
      <c r="I15" t="s">
        <v>954</v>
      </c>
      <c r="J15">
        <v>15</v>
      </c>
      <c r="K15">
        <v>15</v>
      </c>
      <c r="L15">
        <v>8</v>
      </c>
      <c r="M15">
        <v>7</v>
      </c>
      <c r="N15">
        <v>5</v>
      </c>
      <c r="O15">
        <v>4</v>
      </c>
      <c r="P15">
        <v>4</v>
      </c>
      <c r="Q15">
        <v>2</v>
      </c>
      <c r="R15">
        <v>32</v>
      </c>
      <c r="S15">
        <v>28</v>
      </c>
      <c r="T15">
        <v>57</v>
      </c>
      <c r="U15" s="1">
        <v>0.875</v>
      </c>
      <c r="V15">
        <v>51</v>
      </c>
      <c r="W15">
        <v>51</v>
      </c>
      <c r="X15" s="1">
        <v>1</v>
      </c>
      <c r="Y15" t="str">
        <f>Kicking[[#This Row],[Player]]&amp;Kicking[[#This Row],[Season]]</f>
        <v>Tyler Bass2021</v>
      </c>
    </row>
    <row r="16" spans="1:25">
      <c r="A16">
        <v>2021</v>
      </c>
      <c r="B16" t="s">
        <v>619</v>
      </c>
      <c r="C16" t="s">
        <v>27</v>
      </c>
      <c r="D16">
        <v>32</v>
      </c>
      <c r="E16" t="s">
        <v>119</v>
      </c>
      <c r="F16">
        <v>16</v>
      </c>
      <c r="G16">
        <v>0</v>
      </c>
      <c r="H16" t="s">
        <v>954</v>
      </c>
      <c r="I16" t="s">
        <v>954</v>
      </c>
      <c r="J16">
        <v>5</v>
      </c>
      <c r="K16">
        <v>5</v>
      </c>
      <c r="L16">
        <v>12</v>
      </c>
      <c r="M16">
        <v>12</v>
      </c>
      <c r="N16">
        <v>13</v>
      </c>
      <c r="O16">
        <v>8</v>
      </c>
      <c r="P16">
        <v>1</v>
      </c>
      <c r="Q16">
        <v>1</v>
      </c>
      <c r="R16">
        <v>31</v>
      </c>
      <c r="S16">
        <v>26</v>
      </c>
      <c r="T16">
        <v>51</v>
      </c>
      <c r="U16" s="1">
        <v>0.83899999999999997</v>
      </c>
      <c r="V16">
        <v>45</v>
      </c>
      <c r="W16">
        <v>42</v>
      </c>
      <c r="X16" s="1">
        <v>0.93300000000000005</v>
      </c>
      <c r="Y16" t="str">
        <f>Kicking[[#This Row],[Player]]&amp;Kicking[[#This Row],[Season]]</f>
        <v>Randy Bullock2021</v>
      </c>
    </row>
    <row r="17" spans="1:25">
      <c r="A17">
        <v>2021</v>
      </c>
      <c r="B17" t="s">
        <v>620</v>
      </c>
      <c r="C17" t="s">
        <v>47</v>
      </c>
      <c r="D17">
        <v>26</v>
      </c>
      <c r="E17" t="s">
        <v>119</v>
      </c>
      <c r="F17">
        <v>17</v>
      </c>
      <c r="G17">
        <v>0</v>
      </c>
      <c r="H17" t="s">
        <v>954</v>
      </c>
      <c r="I17" t="s">
        <v>954</v>
      </c>
      <c r="J17">
        <v>6</v>
      </c>
      <c r="K17">
        <v>6</v>
      </c>
      <c r="L17">
        <v>9</v>
      </c>
      <c r="M17">
        <v>7</v>
      </c>
      <c r="N17">
        <v>10</v>
      </c>
      <c r="O17">
        <v>8</v>
      </c>
      <c r="P17">
        <v>6</v>
      </c>
      <c r="Q17">
        <v>2</v>
      </c>
      <c r="R17">
        <v>31</v>
      </c>
      <c r="S17">
        <v>23</v>
      </c>
      <c r="T17">
        <v>51</v>
      </c>
      <c r="U17" s="1">
        <v>0.74199999999999999</v>
      </c>
      <c r="V17">
        <v>35</v>
      </c>
      <c r="W17">
        <v>34</v>
      </c>
      <c r="X17" s="1">
        <v>0.97099999999999997</v>
      </c>
      <c r="Y17" t="str">
        <f>Kicking[[#This Row],[Player]]&amp;Kicking[[#This Row],[Season]]</f>
        <v>Jason Sanders2021</v>
      </c>
    </row>
    <row r="18" spans="1:25">
      <c r="A18">
        <v>2021</v>
      </c>
      <c r="B18" t="s">
        <v>621</v>
      </c>
      <c r="C18" t="s">
        <v>40</v>
      </c>
      <c r="D18">
        <v>30</v>
      </c>
      <c r="E18" t="s">
        <v>119</v>
      </c>
      <c r="F18">
        <v>17</v>
      </c>
      <c r="G18">
        <v>0</v>
      </c>
      <c r="H18" t="s">
        <v>954</v>
      </c>
      <c r="I18" t="s">
        <v>954</v>
      </c>
      <c r="J18">
        <v>8</v>
      </c>
      <c r="K18">
        <v>7</v>
      </c>
      <c r="L18">
        <v>6</v>
      </c>
      <c r="M18">
        <v>6</v>
      </c>
      <c r="N18">
        <v>8</v>
      </c>
      <c r="O18">
        <v>8</v>
      </c>
      <c r="P18">
        <v>9</v>
      </c>
      <c r="Q18">
        <v>5</v>
      </c>
      <c r="R18">
        <v>31</v>
      </c>
      <c r="S18">
        <v>26</v>
      </c>
      <c r="T18">
        <v>61</v>
      </c>
      <c r="U18" s="1">
        <v>0.83899999999999997</v>
      </c>
      <c r="V18">
        <v>34</v>
      </c>
      <c r="W18">
        <v>33</v>
      </c>
      <c r="X18" s="1">
        <v>0.97099999999999997</v>
      </c>
      <c r="Y18" t="str">
        <f>Kicking[[#This Row],[Player]]&amp;Kicking[[#This Row],[Season]]</f>
        <v>Brandon McManus2021</v>
      </c>
    </row>
    <row r="19" spans="1:25">
      <c r="A19">
        <v>2021</v>
      </c>
      <c r="B19" t="s">
        <v>622</v>
      </c>
      <c r="C19" t="s">
        <v>608</v>
      </c>
      <c r="D19">
        <v>35</v>
      </c>
      <c r="E19" t="s">
        <v>119</v>
      </c>
      <c r="F19">
        <v>17</v>
      </c>
      <c r="G19">
        <v>0</v>
      </c>
      <c r="H19" t="s">
        <v>954</v>
      </c>
      <c r="I19" t="s">
        <v>954</v>
      </c>
      <c r="J19">
        <v>11</v>
      </c>
      <c r="K19">
        <v>11</v>
      </c>
      <c r="L19">
        <v>8</v>
      </c>
      <c r="M19">
        <v>7</v>
      </c>
      <c r="N19">
        <v>10</v>
      </c>
      <c r="O19">
        <v>7</v>
      </c>
      <c r="P19">
        <v>1</v>
      </c>
      <c r="Q19" t="s">
        <v>954</v>
      </c>
      <c r="R19">
        <v>30</v>
      </c>
      <c r="S19">
        <v>25</v>
      </c>
      <c r="T19">
        <v>48</v>
      </c>
      <c r="U19" s="1">
        <v>0.83299999999999996</v>
      </c>
      <c r="V19">
        <v>59</v>
      </c>
      <c r="W19">
        <v>56</v>
      </c>
      <c r="X19" s="1">
        <v>0.94899999999999995</v>
      </c>
      <c r="Y19" t="str">
        <f>Kicking[[#This Row],[Player]]&amp;Kicking[[#This Row],[Season]]</f>
        <v>Ryan Succop2021</v>
      </c>
    </row>
    <row r="20" spans="1:25">
      <c r="A20">
        <v>2021</v>
      </c>
      <c r="B20" t="s">
        <v>623</v>
      </c>
      <c r="C20" t="s">
        <v>55</v>
      </c>
      <c r="D20">
        <v>30</v>
      </c>
      <c r="E20" t="s">
        <v>119</v>
      </c>
      <c r="F20">
        <v>17</v>
      </c>
      <c r="G20">
        <v>0</v>
      </c>
      <c r="H20" t="s">
        <v>954</v>
      </c>
      <c r="I20" t="s">
        <v>954</v>
      </c>
      <c r="J20">
        <v>10</v>
      </c>
      <c r="K20">
        <v>10</v>
      </c>
      <c r="L20">
        <v>5</v>
      </c>
      <c r="M20">
        <v>5</v>
      </c>
      <c r="N20">
        <v>13</v>
      </c>
      <c r="O20">
        <v>11</v>
      </c>
      <c r="P20">
        <v>2</v>
      </c>
      <c r="Q20" t="s">
        <v>954</v>
      </c>
      <c r="R20">
        <v>30</v>
      </c>
      <c r="S20">
        <v>26</v>
      </c>
      <c r="T20">
        <v>47</v>
      </c>
      <c r="U20" s="1">
        <v>0.86699999999999999</v>
      </c>
      <c r="V20">
        <v>28</v>
      </c>
      <c r="W20">
        <v>27</v>
      </c>
      <c r="X20" s="1">
        <v>0.96399999999999997</v>
      </c>
      <c r="Y20" t="str">
        <f>Kicking[[#This Row],[Player]]&amp;Kicking[[#This Row],[Season]]</f>
        <v>Cairo Santos2021</v>
      </c>
    </row>
    <row r="21" spans="1:25">
      <c r="A21">
        <v>2021</v>
      </c>
      <c r="B21" t="s">
        <v>624</v>
      </c>
      <c r="C21" t="s">
        <v>19</v>
      </c>
      <c r="D21">
        <v>27</v>
      </c>
      <c r="E21" t="s">
        <v>119</v>
      </c>
      <c r="F21">
        <v>17</v>
      </c>
      <c r="G21">
        <v>0</v>
      </c>
      <c r="H21" t="s">
        <v>954</v>
      </c>
      <c r="I21" t="s">
        <v>954</v>
      </c>
      <c r="J21">
        <v>8</v>
      </c>
      <c r="K21">
        <v>8</v>
      </c>
      <c r="L21">
        <v>9</v>
      </c>
      <c r="M21">
        <v>9</v>
      </c>
      <c r="N21">
        <v>7</v>
      </c>
      <c r="O21">
        <v>6</v>
      </c>
      <c r="P21">
        <v>5</v>
      </c>
      <c r="Q21">
        <v>4</v>
      </c>
      <c r="R21">
        <v>29</v>
      </c>
      <c r="S21">
        <v>27</v>
      </c>
      <c r="T21">
        <v>54</v>
      </c>
      <c r="U21" s="1">
        <v>0.93100000000000005</v>
      </c>
      <c r="V21">
        <v>30</v>
      </c>
      <c r="W21">
        <v>30</v>
      </c>
      <c r="X21" s="1">
        <v>1</v>
      </c>
      <c r="Y21" t="str">
        <f>Kicking[[#This Row],[Player]]&amp;Kicking[[#This Row],[Season]]</f>
        <v>Younghoe Koo2021</v>
      </c>
    </row>
    <row r="22" spans="1:25">
      <c r="A22">
        <v>2021</v>
      </c>
      <c r="B22" t="s">
        <v>625</v>
      </c>
      <c r="C22" t="s">
        <v>957</v>
      </c>
      <c r="D22">
        <v>26</v>
      </c>
      <c r="E22" t="s">
        <v>119</v>
      </c>
      <c r="F22">
        <v>16</v>
      </c>
      <c r="G22">
        <v>0</v>
      </c>
      <c r="H22" t="s">
        <v>954</v>
      </c>
      <c r="I22" t="s">
        <v>954</v>
      </c>
      <c r="J22">
        <v>3</v>
      </c>
      <c r="K22">
        <v>3</v>
      </c>
      <c r="L22">
        <v>11</v>
      </c>
      <c r="M22">
        <v>11</v>
      </c>
      <c r="N22">
        <v>5</v>
      </c>
      <c r="O22">
        <v>4</v>
      </c>
      <c r="P22">
        <v>9</v>
      </c>
      <c r="Q22">
        <v>7</v>
      </c>
      <c r="R22">
        <v>28</v>
      </c>
      <c r="S22">
        <v>25</v>
      </c>
      <c r="T22">
        <v>56</v>
      </c>
      <c r="U22" s="1">
        <v>0.89300000000000002</v>
      </c>
      <c r="V22">
        <v>49</v>
      </c>
      <c r="W22">
        <v>47</v>
      </c>
      <c r="X22" s="1">
        <v>0.95899999999999996</v>
      </c>
      <c r="Y22" t="str">
        <f>Kicking[[#This Row],[Player]]&amp;Kicking[[#This Row],[Season]]</f>
        <v>Harrison Butker2021</v>
      </c>
    </row>
    <row r="23" spans="1:25">
      <c r="A23">
        <v>2021</v>
      </c>
      <c r="B23" t="s">
        <v>626</v>
      </c>
      <c r="C23" t="s">
        <v>270</v>
      </c>
      <c r="D23">
        <v>25</v>
      </c>
      <c r="E23" t="s">
        <v>119</v>
      </c>
      <c r="F23">
        <v>12</v>
      </c>
      <c r="G23">
        <v>0</v>
      </c>
      <c r="H23" t="s">
        <v>954</v>
      </c>
      <c r="I23" t="s">
        <v>954</v>
      </c>
      <c r="J23">
        <v>9</v>
      </c>
      <c r="K23">
        <v>9</v>
      </c>
      <c r="L23">
        <v>5</v>
      </c>
      <c r="M23">
        <v>5</v>
      </c>
      <c r="N23">
        <v>7</v>
      </c>
      <c r="O23">
        <v>5</v>
      </c>
      <c r="P23">
        <v>4</v>
      </c>
      <c r="Q23">
        <v>4</v>
      </c>
      <c r="R23">
        <v>25</v>
      </c>
      <c r="S23">
        <v>23</v>
      </c>
      <c r="T23">
        <v>56</v>
      </c>
      <c r="U23" s="1">
        <v>0.92</v>
      </c>
      <c r="V23">
        <v>22</v>
      </c>
      <c r="W23">
        <v>18</v>
      </c>
      <c r="X23" s="1">
        <v>0.81799999999999995</v>
      </c>
      <c r="Y23" t="str">
        <f>Kicking[[#This Row],[Player]]&amp;Kicking[[#This Row],[Season]]</f>
        <v>Joey Slye2021</v>
      </c>
    </row>
    <row r="24" spans="1:25">
      <c r="A24">
        <v>2021</v>
      </c>
      <c r="B24" t="s">
        <v>627</v>
      </c>
      <c r="C24" t="s">
        <v>956</v>
      </c>
      <c r="D24">
        <v>25</v>
      </c>
      <c r="E24" t="s">
        <v>119</v>
      </c>
      <c r="F24">
        <v>14</v>
      </c>
      <c r="G24">
        <v>0</v>
      </c>
      <c r="H24" t="s">
        <v>954</v>
      </c>
      <c r="I24" t="s">
        <v>954</v>
      </c>
      <c r="J24">
        <v>7</v>
      </c>
      <c r="K24">
        <v>7</v>
      </c>
      <c r="L24">
        <v>7</v>
      </c>
      <c r="M24">
        <v>7</v>
      </c>
      <c r="N24">
        <v>4</v>
      </c>
      <c r="O24">
        <v>3</v>
      </c>
      <c r="P24">
        <v>6</v>
      </c>
      <c r="Q24">
        <v>4</v>
      </c>
      <c r="R24">
        <v>24</v>
      </c>
      <c r="S24">
        <v>21</v>
      </c>
      <c r="T24">
        <v>56</v>
      </c>
      <c r="U24" s="1">
        <v>0.875</v>
      </c>
      <c r="V24">
        <v>15</v>
      </c>
      <c r="W24">
        <v>13</v>
      </c>
      <c r="X24" s="1">
        <v>0.86699999999999999</v>
      </c>
      <c r="Y24" t="str">
        <f>Kicking[[#This Row],[Player]]&amp;Kicking[[#This Row],[Season]]</f>
        <v>Matthew Wright2021</v>
      </c>
    </row>
    <row r="25" spans="1:25">
      <c r="A25">
        <v>2021</v>
      </c>
      <c r="B25" t="s">
        <v>628</v>
      </c>
      <c r="C25" t="s">
        <v>38</v>
      </c>
      <c r="D25">
        <v>30</v>
      </c>
      <c r="E25" t="s">
        <v>119</v>
      </c>
      <c r="F25">
        <v>17</v>
      </c>
      <c r="G25">
        <v>0</v>
      </c>
      <c r="H25" t="s">
        <v>954</v>
      </c>
      <c r="I25" t="s">
        <v>954</v>
      </c>
      <c r="J25">
        <v>2</v>
      </c>
      <c r="K25">
        <v>2</v>
      </c>
      <c r="L25">
        <v>11</v>
      </c>
      <c r="M25">
        <v>9</v>
      </c>
      <c r="N25">
        <v>5</v>
      </c>
      <c r="O25">
        <v>3</v>
      </c>
      <c r="P25">
        <v>5</v>
      </c>
      <c r="Q25">
        <v>3</v>
      </c>
      <c r="R25">
        <v>23</v>
      </c>
      <c r="S25">
        <v>17</v>
      </c>
      <c r="T25">
        <v>53</v>
      </c>
      <c r="U25" s="1">
        <v>0.73899999999999999</v>
      </c>
      <c r="V25">
        <v>47</v>
      </c>
      <c r="W25">
        <v>44</v>
      </c>
      <c r="X25" s="1">
        <v>0.93600000000000005</v>
      </c>
      <c r="Y25" t="str">
        <f>Kicking[[#This Row],[Player]]&amp;Kicking[[#This Row],[Season]]</f>
        <v>Jason Myers2021</v>
      </c>
    </row>
    <row r="26" spans="1:25">
      <c r="A26">
        <v>2021</v>
      </c>
      <c r="B26" t="s">
        <v>629</v>
      </c>
      <c r="C26" t="s">
        <v>961</v>
      </c>
      <c r="D26">
        <v>39</v>
      </c>
      <c r="E26" t="s">
        <v>119</v>
      </c>
      <c r="F26">
        <v>13</v>
      </c>
      <c r="G26">
        <v>0</v>
      </c>
      <c r="H26" t="s">
        <v>954</v>
      </c>
      <c r="I26" t="s">
        <v>954</v>
      </c>
      <c r="J26">
        <v>6</v>
      </c>
      <c r="K26">
        <v>6</v>
      </c>
      <c r="L26">
        <v>4</v>
      </c>
      <c r="M26">
        <v>4</v>
      </c>
      <c r="N26">
        <v>9</v>
      </c>
      <c r="O26">
        <v>7</v>
      </c>
      <c r="P26">
        <v>4</v>
      </c>
      <c r="Q26">
        <v>3</v>
      </c>
      <c r="R26">
        <v>23</v>
      </c>
      <c r="S26">
        <v>20</v>
      </c>
      <c r="T26">
        <v>52</v>
      </c>
      <c r="U26" s="1">
        <v>0.87</v>
      </c>
      <c r="V26">
        <v>40</v>
      </c>
      <c r="W26">
        <v>39</v>
      </c>
      <c r="X26" s="1">
        <v>0.97499999999999998</v>
      </c>
      <c r="Y26" t="str">
        <f>Kicking[[#This Row],[Player]]&amp;Kicking[[#This Row],[Season]]</f>
        <v>Robbie Gould2021</v>
      </c>
    </row>
    <row r="27" spans="1:25">
      <c r="A27">
        <v>2021</v>
      </c>
      <c r="B27" t="s">
        <v>630</v>
      </c>
      <c r="C27" t="s">
        <v>71</v>
      </c>
      <c r="D27">
        <v>26</v>
      </c>
      <c r="E27" t="s">
        <v>119</v>
      </c>
      <c r="F27">
        <v>13</v>
      </c>
      <c r="G27">
        <v>0</v>
      </c>
      <c r="H27" t="s">
        <v>954</v>
      </c>
      <c r="I27" t="s">
        <v>954</v>
      </c>
      <c r="J27">
        <v>4</v>
      </c>
      <c r="K27">
        <v>4</v>
      </c>
      <c r="L27">
        <v>7</v>
      </c>
      <c r="M27">
        <v>6</v>
      </c>
      <c r="N27">
        <v>10</v>
      </c>
      <c r="O27">
        <v>8</v>
      </c>
      <c r="P27">
        <v>1</v>
      </c>
      <c r="Q27" t="s">
        <v>954</v>
      </c>
      <c r="R27">
        <v>22</v>
      </c>
      <c r="S27">
        <v>18</v>
      </c>
      <c r="T27">
        <v>46</v>
      </c>
      <c r="U27" s="1">
        <v>0.81799999999999995</v>
      </c>
      <c r="V27">
        <v>41</v>
      </c>
      <c r="W27">
        <v>40</v>
      </c>
      <c r="X27" s="1">
        <v>0.97599999999999998</v>
      </c>
      <c r="Y27" t="str">
        <f>Kicking[[#This Row],[Player]]&amp;Kicking[[#This Row],[Season]]</f>
        <v>Michael Badgley2021</v>
      </c>
    </row>
    <row r="28" spans="1:25">
      <c r="A28">
        <v>2021</v>
      </c>
      <c r="B28" t="s">
        <v>631</v>
      </c>
      <c r="C28" t="s">
        <v>49</v>
      </c>
      <c r="D28">
        <v>26</v>
      </c>
      <c r="E28" t="s">
        <v>119</v>
      </c>
      <c r="F28">
        <v>12</v>
      </c>
      <c r="G28">
        <v>0</v>
      </c>
      <c r="H28" t="s">
        <v>954</v>
      </c>
      <c r="I28" t="s">
        <v>954</v>
      </c>
      <c r="J28">
        <v>6</v>
      </c>
      <c r="K28">
        <v>6</v>
      </c>
      <c r="L28">
        <v>1</v>
      </c>
      <c r="M28">
        <v>1</v>
      </c>
      <c r="N28">
        <v>10</v>
      </c>
      <c r="O28">
        <v>10</v>
      </c>
      <c r="P28">
        <v>5</v>
      </c>
      <c r="Q28">
        <v>3</v>
      </c>
      <c r="R28">
        <v>22</v>
      </c>
      <c r="S28">
        <v>20</v>
      </c>
      <c r="T28">
        <v>57</v>
      </c>
      <c r="U28" s="1">
        <v>0.90900000000000003</v>
      </c>
      <c r="V28">
        <v>23</v>
      </c>
      <c r="W28">
        <v>22</v>
      </c>
      <c r="X28" s="1">
        <v>0.95699999999999996</v>
      </c>
      <c r="Y28" t="str">
        <f>Kicking[[#This Row],[Player]]&amp;Kicking[[#This Row],[Season]]</f>
        <v>Zane Gonzalez2021</v>
      </c>
    </row>
    <row r="29" spans="1:25">
      <c r="A29">
        <v>2021</v>
      </c>
      <c r="B29" t="s">
        <v>632</v>
      </c>
      <c r="C29" t="s">
        <v>42</v>
      </c>
      <c r="D29">
        <v>25</v>
      </c>
      <c r="E29" t="s">
        <v>119</v>
      </c>
      <c r="F29">
        <v>16</v>
      </c>
      <c r="G29">
        <v>0</v>
      </c>
      <c r="H29" t="s">
        <v>954</v>
      </c>
      <c r="I29" t="s">
        <v>954</v>
      </c>
      <c r="J29">
        <v>3</v>
      </c>
      <c r="K29">
        <v>3</v>
      </c>
      <c r="L29">
        <v>4</v>
      </c>
      <c r="M29">
        <v>4</v>
      </c>
      <c r="N29">
        <v>10</v>
      </c>
      <c r="O29">
        <v>4</v>
      </c>
      <c r="P29">
        <v>4</v>
      </c>
      <c r="Q29">
        <v>4</v>
      </c>
      <c r="R29">
        <v>21</v>
      </c>
      <c r="S29">
        <v>15</v>
      </c>
      <c r="T29">
        <v>57</v>
      </c>
      <c r="U29" s="1">
        <v>0.71399999999999997</v>
      </c>
      <c r="V29">
        <v>37</v>
      </c>
      <c r="W29">
        <v>36</v>
      </c>
      <c r="X29" s="1">
        <v>0.97299999999999998</v>
      </c>
      <c r="Y29" t="str">
        <f>Kicking[[#This Row],[Player]]&amp;Kicking[[#This Row],[Season]]</f>
        <v>Chase McLaughlin2021</v>
      </c>
    </row>
    <row r="30" spans="1:25">
      <c r="A30">
        <v>2021</v>
      </c>
      <c r="B30" t="s">
        <v>633</v>
      </c>
      <c r="C30" t="s">
        <v>45</v>
      </c>
      <c r="D30">
        <v>27</v>
      </c>
      <c r="E30" t="s">
        <v>119</v>
      </c>
      <c r="F30">
        <v>13</v>
      </c>
      <c r="G30">
        <v>0</v>
      </c>
      <c r="H30" t="s">
        <v>954</v>
      </c>
      <c r="I30" t="s">
        <v>954</v>
      </c>
      <c r="J30">
        <v>4</v>
      </c>
      <c r="K30">
        <v>4</v>
      </c>
      <c r="L30">
        <v>5</v>
      </c>
      <c r="M30">
        <v>5</v>
      </c>
      <c r="N30">
        <v>4</v>
      </c>
      <c r="O30">
        <v>2</v>
      </c>
      <c r="P30">
        <v>6</v>
      </c>
      <c r="Q30">
        <v>4</v>
      </c>
      <c r="R30">
        <v>19</v>
      </c>
      <c r="S30">
        <v>15</v>
      </c>
      <c r="T30">
        <v>61</v>
      </c>
      <c r="U30" s="1">
        <v>0.78900000000000003</v>
      </c>
      <c r="V30">
        <v>16</v>
      </c>
      <c r="W30">
        <v>13</v>
      </c>
      <c r="X30" s="1">
        <v>0.81299999999999994</v>
      </c>
      <c r="Y30" t="str">
        <f>Kicking[[#This Row],[Player]]&amp;Kicking[[#This Row],[Season]]</f>
        <v>Ka'imi Fairbairn2021</v>
      </c>
    </row>
    <row r="31" spans="1:25">
      <c r="A31">
        <v>2021</v>
      </c>
      <c r="B31" t="s">
        <v>634</v>
      </c>
      <c r="C31" t="s">
        <v>53</v>
      </c>
      <c r="D31">
        <v>25</v>
      </c>
      <c r="E31" t="s">
        <v>119</v>
      </c>
      <c r="F31">
        <v>11</v>
      </c>
      <c r="G31">
        <v>0</v>
      </c>
      <c r="H31" t="s">
        <v>954</v>
      </c>
      <c r="I31" t="s">
        <v>954</v>
      </c>
      <c r="J31">
        <v>5</v>
      </c>
      <c r="K31">
        <v>5</v>
      </c>
      <c r="L31">
        <v>6</v>
      </c>
      <c r="M31">
        <v>6</v>
      </c>
      <c r="N31">
        <v>5</v>
      </c>
      <c r="O31">
        <v>2</v>
      </c>
      <c r="P31">
        <v>3</v>
      </c>
      <c r="Q31" t="s">
        <v>954</v>
      </c>
      <c r="R31">
        <v>19</v>
      </c>
      <c r="S31">
        <v>13</v>
      </c>
      <c r="T31">
        <v>49</v>
      </c>
      <c r="U31" s="1">
        <v>0.68400000000000005</v>
      </c>
      <c r="V31">
        <v>15</v>
      </c>
      <c r="W31">
        <v>14</v>
      </c>
      <c r="X31" s="1">
        <v>0.93300000000000005</v>
      </c>
      <c r="Y31" t="str">
        <f>Kicking[[#This Row],[Player]]&amp;Kicking[[#This Row],[Season]]</f>
        <v>Matt Ammendola2021</v>
      </c>
    </row>
    <row r="32" spans="1:25">
      <c r="A32">
        <v>2021</v>
      </c>
      <c r="B32" t="s">
        <v>635</v>
      </c>
      <c r="C32" t="s">
        <v>960</v>
      </c>
      <c r="D32">
        <v>32</v>
      </c>
      <c r="E32" t="s">
        <v>119</v>
      </c>
      <c r="F32">
        <v>8</v>
      </c>
      <c r="G32">
        <v>0</v>
      </c>
      <c r="H32" t="s">
        <v>954</v>
      </c>
      <c r="I32" t="s">
        <v>954</v>
      </c>
      <c r="J32">
        <v>4</v>
      </c>
      <c r="K32">
        <v>4</v>
      </c>
      <c r="L32">
        <v>9</v>
      </c>
      <c r="M32">
        <v>8</v>
      </c>
      <c r="N32">
        <v>4</v>
      </c>
      <c r="O32">
        <v>4</v>
      </c>
      <c r="P32">
        <v>1</v>
      </c>
      <c r="Q32" t="s">
        <v>954</v>
      </c>
      <c r="R32">
        <v>18</v>
      </c>
      <c r="S32">
        <v>16</v>
      </c>
      <c r="T32">
        <v>42</v>
      </c>
      <c r="U32" s="1">
        <v>0.88900000000000001</v>
      </c>
      <c r="V32">
        <v>12</v>
      </c>
      <c r="W32">
        <v>10</v>
      </c>
      <c r="X32" s="1">
        <v>0.83299999999999996</v>
      </c>
      <c r="Y32" t="str">
        <f>Kicking[[#This Row],[Player]]&amp;Kicking[[#This Row],[Season]]</f>
        <v>Brett Maher2021</v>
      </c>
    </row>
    <row r="33" spans="1:25">
      <c r="A33">
        <v>2021</v>
      </c>
      <c r="B33" t="s">
        <v>636</v>
      </c>
      <c r="C33" t="s">
        <v>35</v>
      </c>
      <c r="D33">
        <v>22</v>
      </c>
      <c r="E33" t="s">
        <v>119</v>
      </c>
      <c r="F33">
        <v>7</v>
      </c>
      <c r="G33">
        <v>0</v>
      </c>
      <c r="H33" t="s">
        <v>954</v>
      </c>
      <c r="I33" t="s">
        <v>954</v>
      </c>
      <c r="J33">
        <v>3</v>
      </c>
      <c r="K33">
        <v>3</v>
      </c>
      <c r="L33">
        <v>6</v>
      </c>
      <c r="M33">
        <v>6</v>
      </c>
      <c r="N33">
        <v>4</v>
      </c>
      <c r="O33">
        <v>4</v>
      </c>
      <c r="P33">
        <v>1</v>
      </c>
      <c r="Q33" t="s">
        <v>954</v>
      </c>
      <c r="R33">
        <v>14</v>
      </c>
      <c r="S33">
        <v>13</v>
      </c>
      <c r="T33">
        <v>49</v>
      </c>
      <c r="U33" s="1">
        <v>0.92900000000000005</v>
      </c>
      <c r="V33">
        <v>16</v>
      </c>
      <c r="W33">
        <v>16</v>
      </c>
      <c r="X33" s="1">
        <v>1</v>
      </c>
      <c r="Y33" t="str">
        <f>Kicking[[#This Row],[Player]]&amp;Kicking[[#This Row],[Season]]</f>
        <v>Riley Patterson2021</v>
      </c>
    </row>
    <row r="34" spans="1:25">
      <c r="A34">
        <v>2021</v>
      </c>
      <c r="B34" t="s">
        <v>637</v>
      </c>
      <c r="C34" t="s">
        <v>31</v>
      </c>
      <c r="D34">
        <v>24</v>
      </c>
      <c r="E34" t="s">
        <v>119</v>
      </c>
      <c r="F34">
        <v>5</v>
      </c>
      <c r="G34">
        <v>0</v>
      </c>
      <c r="H34" t="s">
        <v>954</v>
      </c>
      <c r="I34" t="s">
        <v>954</v>
      </c>
      <c r="J34">
        <v>3</v>
      </c>
      <c r="K34">
        <v>3</v>
      </c>
      <c r="L34">
        <v>4</v>
      </c>
      <c r="M34">
        <v>3</v>
      </c>
      <c r="N34">
        <v>6</v>
      </c>
      <c r="O34">
        <v>5</v>
      </c>
      <c r="P34">
        <v>1</v>
      </c>
      <c r="Q34" t="s">
        <v>954</v>
      </c>
      <c r="R34">
        <v>14</v>
      </c>
      <c r="S34">
        <v>11</v>
      </c>
      <c r="T34">
        <v>48</v>
      </c>
      <c r="U34" s="1">
        <v>0.78600000000000003</v>
      </c>
      <c r="V34">
        <v>8</v>
      </c>
      <c r="W34">
        <v>7</v>
      </c>
      <c r="X34" s="1">
        <v>0.875</v>
      </c>
      <c r="Y34" t="str">
        <f>Kicking[[#This Row],[Player]]&amp;Kicking[[#This Row],[Season]]</f>
        <v>Rodrigo Blankenship2021</v>
      </c>
    </row>
    <row r="35" spans="1:25">
      <c r="A35">
        <v>2021</v>
      </c>
      <c r="B35" t="s">
        <v>638</v>
      </c>
      <c r="C35" t="s">
        <v>35</v>
      </c>
      <c r="D35">
        <v>25</v>
      </c>
      <c r="E35" t="s">
        <v>119</v>
      </c>
      <c r="F35">
        <v>6</v>
      </c>
      <c r="G35">
        <v>0</v>
      </c>
      <c r="H35" t="s">
        <v>954</v>
      </c>
      <c r="I35" t="s">
        <v>954</v>
      </c>
      <c r="J35" t="s">
        <v>954</v>
      </c>
      <c r="K35" t="s">
        <v>954</v>
      </c>
      <c r="L35">
        <v>4</v>
      </c>
      <c r="M35">
        <v>4</v>
      </c>
      <c r="N35">
        <v>6</v>
      </c>
      <c r="O35">
        <v>5</v>
      </c>
      <c r="P35">
        <v>2</v>
      </c>
      <c r="Q35">
        <v>1</v>
      </c>
      <c r="R35">
        <v>12</v>
      </c>
      <c r="S35">
        <v>10</v>
      </c>
      <c r="T35">
        <v>52</v>
      </c>
      <c r="U35" s="1">
        <v>0.83299999999999996</v>
      </c>
      <c r="V35">
        <v>5</v>
      </c>
      <c r="W35">
        <v>5</v>
      </c>
      <c r="X35" s="1">
        <v>1</v>
      </c>
      <c r="Y35" t="str">
        <f>Kicking[[#This Row],[Player]]&amp;Kicking[[#This Row],[Season]]</f>
        <v>Austin Seibert2021</v>
      </c>
    </row>
    <row r="36" spans="1:25">
      <c r="A36">
        <v>2021</v>
      </c>
      <c r="B36" t="s">
        <v>639</v>
      </c>
      <c r="C36" t="s">
        <v>71</v>
      </c>
      <c r="D36">
        <v>22</v>
      </c>
      <c r="E36" t="s">
        <v>119</v>
      </c>
      <c r="F36">
        <v>7</v>
      </c>
      <c r="G36">
        <v>0</v>
      </c>
      <c r="H36" t="s">
        <v>954</v>
      </c>
      <c r="I36" t="s">
        <v>954</v>
      </c>
      <c r="J36">
        <v>5</v>
      </c>
      <c r="K36">
        <v>5</v>
      </c>
      <c r="L36">
        <v>3</v>
      </c>
      <c r="M36">
        <v>3</v>
      </c>
      <c r="N36">
        <v>1</v>
      </c>
      <c r="O36">
        <v>1</v>
      </c>
      <c r="P36">
        <v>1</v>
      </c>
      <c r="Q36">
        <v>1</v>
      </c>
      <c r="R36">
        <v>10</v>
      </c>
      <c r="S36">
        <v>10</v>
      </c>
      <c r="T36">
        <v>52</v>
      </c>
      <c r="U36" s="1">
        <v>1</v>
      </c>
      <c r="V36">
        <v>13</v>
      </c>
      <c r="W36">
        <v>9</v>
      </c>
      <c r="X36" s="1">
        <v>0.69199999999999995</v>
      </c>
      <c r="Y36" t="str">
        <f>Kicking[[#This Row],[Player]]&amp;Kicking[[#This Row],[Season]]</f>
        <v>Brian Johnson2021</v>
      </c>
    </row>
    <row r="37" spans="1:25">
      <c r="A37">
        <v>2021</v>
      </c>
      <c r="B37" t="s">
        <v>640</v>
      </c>
      <c r="C37" t="s">
        <v>53</v>
      </c>
      <c r="D37">
        <v>26</v>
      </c>
      <c r="E37" t="s">
        <v>119</v>
      </c>
      <c r="F37">
        <v>5</v>
      </c>
      <c r="G37">
        <v>0</v>
      </c>
      <c r="H37" t="s">
        <v>954</v>
      </c>
      <c r="I37" t="s">
        <v>954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1</v>
      </c>
      <c r="Q37">
        <v>1</v>
      </c>
      <c r="R37">
        <v>8</v>
      </c>
      <c r="S37">
        <v>8</v>
      </c>
      <c r="T37">
        <v>51</v>
      </c>
      <c r="U37" s="1">
        <v>1</v>
      </c>
      <c r="V37">
        <v>10</v>
      </c>
      <c r="W37">
        <v>9</v>
      </c>
      <c r="X37" s="1">
        <v>0.9</v>
      </c>
      <c r="Y37" t="str">
        <f>Kicking[[#This Row],[Player]]&amp;Kicking[[#This Row],[Season]]</f>
        <v>Eddy Pineiro2021</v>
      </c>
    </row>
    <row r="38" spans="1:25">
      <c r="A38">
        <v>2021</v>
      </c>
      <c r="B38" t="s">
        <v>641</v>
      </c>
      <c r="C38" t="s">
        <v>4</v>
      </c>
      <c r="D38">
        <v>25</v>
      </c>
      <c r="E38" t="s">
        <v>119</v>
      </c>
      <c r="F38">
        <v>6</v>
      </c>
      <c r="G38">
        <v>0</v>
      </c>
      <c r="H38" t="s">
        <v>954</v>
      </c>
      <c r="I38" t="s">
        <v>954</v>
      </c>
      <c r="J38">
        <v>3</v>
      </c>
      <c r="K38">
        <v>3</v>
      </c>
      <c r="L38">
        <v>2</v>
      </c>
      <c r="M38">
        <v>2</v>
      </c>
      <c r="N38">
        <v>2</v>
      </c>
      <c r="O38">
        <v>1</v>
      </c>
      <c r="P38" t="s">
        <v>954</v>
      </c>
      <c r="Q38" t="s">
        <v>954</v>
      </c>
      <c r="R38">
        <v>7</v>
      </c>
      <c r="S38">
        <v>6</v>
      </c>
      <c r="T38">
        <v>46</v>
      </c>
      <c r="U38" s="1">
        <v>0.85699999999999998</v>
      </c>
      <c r="V38">
        <v>15</v>
      </c>
      <c r="W38">
        <v>10</v>
      </c>
      <c r="X38" s="1">
        <v>0.66700000000000004</v>
      </c>
      <c r="Y38" t="str">
        <f>Kicking[[#This Row],[Player]]&amp;Kicking[[#This Row],[Season]]</f>
        <v>Tristan Vizcaino2021</v>
      </c>
    </row>
    <row r="39" spans="1:25">
      <c r="A39">
        <v>2021</v>
      </c>
      <c r="B39" t="s">
        <v>642</v>
      </c>
      <c r="C39" t="s">
        <v>71</v>
      </c>
      <c r="D39">
        <v>27</v>
      </c>
      <c r="E39" t="s">
        <v>119</v>
      </c>
      <c r="F39">
        <v>5</v>
      </c>
      <c r="G39">
        <v>0</v>
      </c>
      <c r="H39" t="s">
        <v>954</v>
      </c>
      <c r="I39" t="s">
        <v>954</v>
      </c>
      <c r="J39" t="s">
        <v>954</v>
      </c>
      <c r="K39" t="s">
        <v>954</v>
      </c>
      <c r="L39">
        <v>1</v>
      </c>
      <c r="M39" t="s">
        <v>954</v>
      </c>
      <c r="N39">
        <v>2</v>
      </c>
      <c r="O39">
        <v>2</v>
      </c>
      <c r="P39">
        <v>2</v>
      </c>
      <c r="Q39" t="s">
        <v>954</v>
      </c>
      <c r="R39">
        <v>5</v>
      </c>
      <c r="S39">
        <v>2</v>
      </c>
      <c r="T39">
        <v>44</v>
      </c>
      <c r="U39" s="1">
        <v>0.4</v>
      </c>
      <c r="V39">
        <v>14</v>
      </c>
      <c r="W39">
        <v>14</v>
      </c>
      <c r="X39" s="1">
        <v>1</v>
      </c>
      <c r="Y39" t="str">
        <f>Kicking[[#This Row],[Player]]&amp;Kicking[[#This Row],[Season]]</f>
        <v>Aldrick Rosas2021</v>
      </c>
    </row>
    <row r="40" spans="1:25">
      <c r="A40">
        <v>2021</v>
      </c>
      <c r="B40" t="s">
        <v>643</v>
      </c>
      <c r="C40" t="s">
        <v>71</v>
      </c>
      <c r="D40">
        <v>31</v>
      </c>
      <c r="E40" t="s">
        <v>119</v>
      </c>
      <c r="F40">
        <v>4</v>
      </c>
      <c r="G40">
        <v>0</v>
      </c>
      <c r="H40" t="s">
        <v>954</v>
      </c>
      <c r="I40" t="s">
        <v>954</v>
      </c>
      <c r="J40">
        <v>2</v>
      </c>
      <c r="K40">
        <v>2</v>
      </c>
      <c r="L40">
        <v>2</v>
      </c>
      <c r="M40">
        <v>2</v>
      </c>
      <c r="N40">
        <v>1</v>
      </c>
      <c r="O40" t="s">
        <v>954</v>
      </c>
      <c r="P40" t="s">
        <v>954</v>
      </c>
      <c r="Q40" t="s">
        <v>954</v>
      </c>
      <c r="R40">
        <v>5</v>
      </c>
      <c r="S40">
        <v>4</v>
      </c>
      <c r="T40">
        <v>35</v>
      </c>
      <c r="U40" s="1">
        <v>0.8</v>
      </c>
      <c r="V40">
        <v>8</v>
      </c>
      <c r="W40">
        <v>8</v>
      </c>
      <c r="X40" s="1">
        <v>1</v>
      </c>
      <c r="Y40" t="str">
        <f>Kicking[[#This Row],[Player]]&amp;Kicking[[#This Row],[Season]]</f>
        <v>Lirim Hajrullahu2021</v>
      </c>
    </row>
    <row r="41" spans="1:25">
      <c r="A41">
        <v>2021</v>
      </c>
      <c r="B41" t="s">
        <v>644</v>
      </c>
      <c r="C41" t="s">
        <v>71</v>
      </c>
      <c r="D41">
        <v>27</v>
      </c>
      <c r="E41" t="s">
        <v>119</v>
      </c>
      <c r="F41">
        <v>2</v>
      </c>
      <c r="G41">
        <v>0</v>
      </c>
      <c r="H41" t="s">
        <v>954</v>
      </c>
      <c r="I41" t="s">
        <v>954</v>
      </c>
      <c r="J41" t="s">
        <v>954</v>
      </c>
      <c r="K41" t="s">
        <v>954</v>
      </c>
      <c r="L41">
        <v>4</v>
      </c>
      <c r="M41">
        <v>3</v>
      </c>
      <c r="N41">
        <v>1</v>
      </c>
      <c r="O41">
        <v>1</v>
      </c>
      <c r="P41" t="s">
        <v>954</v>
      </c>
      <c r="Q41" t="s">
        <v>954</v>
      </c>
      <c r="R41">
        <v>5</v>
      </c>
      <c r="S41">
        <v>4</v>
      </c>
      <c r="T41">
        <v>44</v>
      </c>
      <c r="U41" s="1">
        <v>0.8</v>
      </c>
      <c r="V41">
        <v>5</v>
      </c>
      <c r="W41">
        <v>4</v>
      </c>
      <c r="X41" s="1">
        <v>0.8</v>
      </c>
      <c r="Y41" t="str">
        <f>Kicking[[#This Row],[Player]]&amp;Kicking[[#This Row],[Season]]</f>
        <v>Elliott Fry2021</v>
      </c>
    </row>
    <row r="42" spans="1:25">
      <c r="A42">
        <v>2021</v>
      </c>
      <c r="B42" t="s">
        <v>645</v>
      </c>
      <c r="C42" t="s">
        <v>33</v>
      </c>
      <c r="D42">
        <v>26</v>
      </c>
      <c r="E42" t="s">
        <v>119</v>
      </c>
      <c r="F42">
        <v>2</v>
      </c>
      <c r="G42">
        <v>0</v>
      </c>
      <c r="H42" t="s">
        <v>954</v>
      </c>
      <c r="I42" t="s">
        <v>954</v>
      </c>
      <c r="J42" t="s">
        <v>954</v>
      </c>
      <c r="K42" t="s">
        <v>954</v>
      </c>
      <c r="L42" t="s">
        <v>954</v>
      </c>
      <c r="M42" t="s">
        <v>954</v>
      </c>
      <c r="N42">
        <v>4</v>
      </c>
      <c r="O42">
        <v>1</v>
      </c>
      <c r="P42">
        <v>1</v>
      </c>
      <c r="Q42">
        <v>1</v>
      </c>
      <c r="R42">
        <v>5</v>
      </c>
      <c r="S42">
        <v>2</v>
      </c>
      <c r="T42">
        <v>52</v>
      </c>
      <c r="U42" s="1">
        <v>0.4</v>
      </c>
      <c r="V42">
        <v>2</v>
      </c>
      <c r="W42">
        <v>2</v>
      </c>
      <c r="X42" s="1">
        <v>1</v>
      </c>
      <c r="Y42" t="str">
        <f>Kicking[[#This Row],[Player]]&amp;Kicking[[#This Row],[Season]]</f>
        <v>Chris Blewitt2021</v>
      </c>
    </row>
    <row r="43" spans="1:25">
      <c r="A43">
        <v>2021</v>
      </c>
      <c r="B43" t="s">
        <v>646</v>
      </c>
      <c r="C43" t="s">
        <v>956</v>
      </c>
      <c r="D43">
        <v>31</v>
      </c>
      <c r="E43" t="s">
        <v>119</v>
      </c>
      <c r="F43">
        <v>3</v>
      </c>
      <c r="G43">
        <v>0</v>
      </c>
      <c r="H43" t="s">
        <v>954</v>
      </c>
      <c r="I43" t="s">
        <v>954</v>
      </c>
      <c r="J43" t="s">
        <v>954</v>
      </c>
      <c r="K43" t="s">
        <v>954</v>
      </c>
      <c r="L43" t="s">
        <v>954</v>
      </c>
      <c r="M43" t="s">
        <v>954</v>
      </c>
      <c r="N43">
        <v>1</v>
      </c>
      <c r="O43" t="s">
        <v>954</v>
      </c>
      <c r="P43">
        <v>2</v>
      </c>
      <c r="Q43" t="s">
        <v>954</v>
      </c>
      <c r="R43">
        <v>3</v>
      </c>
      <c r="S43" t="s">
        <v>954</v>
      </c>
      <c r="T43" t="s">
        <v>954</v>
      </c>
      <c r="U43" s="1">
        <v>0</v>
      </c>
      <c r="V43">
        <v>7</v>
      </c>
      <c r="W43">
        <v>5</v>
      </c>
      <c r="X43" s="1">
        <v>0.71399999999999997</v>
      </c>
      <c r="Y43" t="str">
        <f>Kicking[[#This Row],[Player]]&amp;Kicking[[#This Row],[Season]]</f>
        <v>Josh Lambo2021</v>
      </c>
    </row>
    <row r="44" spans="1:25">
      <c r="A44">
        <v>2021</v>
      </c>
      <c r="B44" t="s">
        <v>647</v>
      </c>
      <c r="C44" t="s">
        <v>45</v>
      </c>
      <c r="D44">
        <v>25</v>
      </c>
      <c r="E44" t="s">
        <v>119</v>
      </c>
      <c r="F44">
        <v>1</v>
      </c>
      <c r="G44">
        <v>0</v>
      </c>
      <c r="H44" t="s">
        <v>954</v>
      </c>
      <c r="I44" t="s">
        <v>954</v>
      </c>
      <c r="J44">
        <v>1</v>
      </c>
      <c r="K44">
        <v>1</v>
      </c>
      <c r="L44" t="s">
        <v>954</v>
      </c>
      <c r="M44" t="s">
        <v>954</v>
      </c>
      <c r="N44" t="s">
        <v>954</v>
      </c>
      <c r="O44" t="s">
        <v>954</v>
      </c>
      <c r="P44">
        <v>2</v>
      </c>
      <c r="Q44">
        <v>1</v>
      </c>
      <c r="R44">
        <v>3</v>
      </c>
      <c r="S44">
        <v>2</v>
      </c>
      <c r="T44">
        <v>51</v>
      </c>
      <c r="U44" s="1">
        <v>0.66700000000000004</v>
      </c>
      <c r="V44">
        <v>5</v>
      </c>
      <c r="W44">
        <v>5</v>
      </c>
      <c r="X44" s="1">
        <v>1</v>
      </c>
      <c r="Y44" t="str">
        <f>Kicking[[#This Row],[Player]]&amp;Kicking[[#This Row],[Season]]</f>
        <v>Dominik Eberle2021</v>
      </c>
    </row>
    <row r="45" spans="1:25">
      <c r="A45">
        <v>2021</v>
      </c>
      <c r="B45" t="s">
        <v>648</v>
      </c>
      <c r="C45" t="s">
        <v>42</v>
      </c>
      <c r="D45">
        <v>24</v>
      </c>
      <c r="E45" t="s">
        <v>119</v>
      </c>
      <c r="F45">
        <v>1</v>
      </c>
      <c r="G45">
        <v>0</v>
      </c>
      <c r="H45" t="s">
        <v>954</v>
      </c>
      <c r="I45" t="s">
        <v>954</v>
      </c>
      <c r="J45" t="s">
        <v>954</v>
      </c>
      <c r="K45" t="s">
        <v>954</v>
      </c>
      <c r="L45">
        <v>1</v>
      </c>
      <c r="M45">
        <v>1</v>
      </c>
      <c r="N45" t="s">
        <v>954</v>
      </c>
      <c r="O45" t="s">
        <v>954</v>
      </c>
      <c r="P45" t="s">
        <v>954</v>
      </c>
      <c r="Q45" t="s">
        <v>954</v>
      </c>
      <c r="R45">
        <v>1</v>
      </c>
      <c r="S45">
        <v>1</v>
      </c>
      <c r="T45">
        <v>37</v>
      </c>
      <c r="U45" s="1">
        <v>1</v>
      </c>
      <c r="V45">
        <v>2</v>
      </c>
      <c r="W45">
        <v>1</v>
      </c>
      <c r="X45" s="1">
        <v>0.5</v>
      </c>
      <c r="Y45" t="str">
        <f>Kicking[[#This Row],[Player]]&amp;Kicking[[#This Row],[Season]]</f>
        <v>Chris Naggar2021</v>
      </c>
    </row>
    <row r="46" spans="1:25">
      <c r="A46">
        <v>2021</v>
      </c>
      <c r="B46" t="s">
        <v>649</v>
      </c>
      <c r="C46" t="s">
        <v>960</v>
      </c>
      <c r="D46">
        <v>29</v>
      </c>
      <c r="E46" t="s">
        <v>119</v>
      </c>
      <c r="F46">
        <v>1</v>
      </c>
      <c r="G46">
        <v>0</v>
      </c>
      <c r="H46" t="s">
        <v>954</v>
      </c>
      <c r="I46" t="s">
        <v>954</v>
      </c>
      <c r="J46" t="s">
        <v>954</v>
      </c>
      <c r="K46" t="s">
        <v>954</v>
      </c>
      <c r="L46" t="s">
        <v>954</v>
      </c>
      <c r="M46" t="s">
        <v>954</v>
      </c>
      <c r="N46" t="s">
        <v>954</v>
      </c>
      <c r="O46" t="s">
        <v>954</v>
      </c>
      <c r="P46" t="s">
        <v>954</v>
      </c>
      <c r="Q46" t="s">
        <v>954</v>
      </c>
      <c r="R46" t="s">
        <v>954</v>
      </c>
      <c r="S46" t="s">
        <v>954</v>
      </c>
      <c r="T46" t="s">
        <v>954</v>
      </c>
      <c r="U46" t="s">
        <v>954</v>
      </c>
      <c r="V46">
        <v>5</v>
      </c>
      <c r="W46">
        <v>3</v>
      </c>
      <c r="X46" s="1">
        <v>0.6</v>
      </c>
      <c r="Y46" t="str">
        <f>Kicking[[#This Row],[Player]]&amp;Kicking[[#This Row],[Season]]</f>
        <v>Cody Parkey2021</v>
      </c>
    </row>
    <row r="47" spans="1:25">
      <c r="A47">
        <v>2021</v>
      </c>
      <c r="B47" t="s">
        <v>650</v>
      </c>
      <c r="C47" t="s">
        <v>53</v>
      </c>
      <c r="D47">
        <v>23</v>
      </c>
      <c r="E47" t="s">
        <v>119</v>
      </c>
      <c r="F47">
        <v>1</v>
      </c>
      <c r="G47">
        <v>0</v>
      </c>
      <c r="H47" t="s">
        <v>954</v>
      </c>
      <c r="I47" t="s">
        <v>954</v>
      </c>
      <c r="J47" t="s">
        <v>954</v>
      </c>
      <c r="K47" t="s">
        <v>954</v>
      </c>
      <c r="L47" t="s">
        <v>954</v>
      </c>
      <c r="M47" t="s">
        <v>954</v>
      </c>
      <c r="N47" t="s">
        <v>954</v>
      </c>
      <c r="O47" t="s">
        <v>954</v>
      </c>
      <c r="P47" t="s">
        <v>954</v>
      </c>
      <c r="Q47" t="s">
        <v>954</v>
      </c>
      <c r="R47" t="s">
        <v>954</v>
      </c>
      <c r="S47" t="s">
        <v>954</v>
      </c>
      <c r="T47" t="s">
        <v>954</v>
      </c>
      <c r="U47" t="s">
        <v>954</v>
      </c>
      <c r="V47">
        <v>2</v>
      </c>
      <c r="W47" t="s">
        <v>954</v>
      </c>
      <c r="X47" s="1">
        <v>0</v>
      </c>
      <c r="Y47" t="str">
        <f>Kicking[[#This Row],[Player]]&amp;Kicking[[#This Row],[Season]]</f>
        <v>Alex Kessman2021</v>
      </c>
    </row>
    <row r="48" spans="1:25">
      <c r="A48">
        <v>2021</v>
      </c>
      <c r="B48" t="s">
        <v>651</v>
      </c>
      <c r="C48" t="s">
        <v>31</v>
      </c>
      <c r="D48">
        <v>27</v>
      </c>
      <c r="E48" t="s">
        <v>119</v>
      </c>
      <c r="F48">
        <v>17</v>
      </c>
      <c r="G48">
        <v>0</v>
      </c>
      <c r="H48" t="s">
        <v>954</v>
      </c>
      <c r="I48" t="s">
        <v>954</v>
      </c>
      <c r="J48" t="s">
        <v>954</v>
      </c>
      <c r="K48" t="s">
        <v>954</v>
      </c>
      <c r="L48" t="s">
        <v>954</v>
      </c>
      <c r="M48" t="s">
        <v>954</v>
      </c>
      <c r="N48" t="s">
        <v>954</v>
      </c>
      <c r="O48" t="s">
        <v>954</v>
      </c>
      <c r="P48" t="s">
        <v>954</v>
      </c>
      <c r="Q48" t="s">
        <v>954</v>
      </c>
      <c r="R48" t="s">
        <v>954</v>
      </c>
      <c r="S48" t="s">
        <v>954</v>
      </c>
      <c r="T48" t="s">
        <v>954</v>
      </c>
      <c r="U48" t="s">
        <v>954</v>
      </c>
      <c r="V48" t="s">
        <v>954</v>
      </c>
      <c r="W48" t="s">
        <v>954</v>
      </c>
      <c r="X48" t="s">
        <v>954</v>
      </c>
      <c r="Y48" t="str">
        <f>Kicking[[#This Row],[Player]]&amp;Kicking[[#This Row],[Season]]</f>
        <v>Rigoberto Sanchez2021</v>
      </c>
    </row>
    <row r="49" spans="1:25">
      <c r="A49">
        <v>2022</v>
      </c>
      <c r="B49" t="s">
        <v>865</v>
      </c>
      <c r="C49" t="s">
        <v>43</v>
      </c>
      <c r="D49">
        <v>33</v>
      </c>
      <c r="E49" t="s">
        <v>119</v>
      </c>
      <c r="F49">
        <v>17</v>
      </c>
      <c r="G49">
        <v>0</v>
      </c>
      <c r="H49" t="s">
        <v>954</v>
      </c>
      <c r="I49" t="s">
        <v>954</v>
      </c>
      <c r="J49">
        <v>13</v>
      </c>
      <c r="K49">
        <v>13</v>
      </c>
      <c r="L49">
        <v>11</v>
      </c>
      <c r="M49">
        <v>11</v>
      </c>
      <c r="N49">
        <v>5</v>
      </c>
      <c r="O49">
        <v>4</v>
      </c>
      <c r="P49">
        <v>14</v>
      </c>
      <c r="Q49">
        <v>9</v>
      </c>
      <c r="R49">
        <v>43</v>
      </c>
      <c r="S49">
        <v>37</v>
      </c>
      <c r="T49">
        <v>58</v>
      </c>
      <c r="U49" s="1">
        <v>0.86</v>
      </c>
      <c r="V49">
        <v>32</v>
      </c>
      <c r="W49">
        <v>31</v>
      </c>
      <c r="X49" s="1">
        <v>0.96899999999999997</v>
      </c>
      <c r="Y49" t="str">
        <f>Kicking[[#This Row],[Player]]&amp;Kicking[[#This Row],[Season]]</f>
        <v>Justin Tucker2022</v>
      </c>
    </row>
    <row r="50" spans="1:25">
      <c r="A50">
        <v>2022</v>
      </c>
      <c r="B50" t="s">
        <v>622</v>
      </c>
      <c r="C50" t="s">
        <v>608</v>
      </c>
      <c r="D50">
        <v>36</v>
      </c>
      <c r="E50" t="s">
        <v>119</v>
      </c>
      <c r="F50">
        <v>17</v>
      </c>
      <c r="G50">
        <v>0</v>
      </c>
      <c r="H50" t="s">
        <v>954</v>
      </c>
      <c r="I50" t="s">
        <v>954</v>
      </c>
      <c r="J50">
        <v>11</v>
      </c>
      <c r="K50">
        <v>10</v>
      </c>
      <c r="L50">
        <v>8</v>
      </c>
      <c r="M50">
        <v>7</v>
      </c>
      <c r="N50">
        <v>12</v>
      </c>
      <c r="O50">
        <v>12</v>
      </c>
      <c r="P50">
        <v>7</v>
      </c>
      <c r="Q50">
        <v>2</v>
      </c>
      <c r="R50">
        <v>38</v>
      </c>
      <c r="S50">
        <v>31</v>
      </c>
      <c r="T50">
        <v>54</v>
      </c>
      <c r="U50" s="1">
        <v>0.81599999999999995</v>
      </c>
      <c r="V50">
        <v>25</v>
      </c>
      <c r="W50">
        <v>24</v>
      </c>
      <c r="X50" s="1">
        <v>0.96</v>
      </c>
      <c r="Y50" t="str">
        <f>Kicking[[#This Row],[Player]]&amp;Kicking[[#This Row],[Season]]</f>
        <v>Ryan Succop2022</v>
      </c>
    </row>
    <row r="51" spans="1:25">
      <c r="A51">
        <v>2022</v>
      </c>
      <c r="B51" t="s">
        <v>628</v>
      </c>
      <c r="C51" t="s">
        <v>38</v>
      </c>
      <c r="D51">
        <v>31</v>
      </c>
      <c r="E51" t="s">
        <v>119</v>
      </c>
      <c r="F51">
        <v>17</v>
      </c>
      <c r="G51">
        <v>0</v>
      </c>
      <c r="H51" t="s">
        <v>954</v>
      </c>
      <c r="I51" t="s">
        <v>954</v>
      </c>
      <c r="J51">
        <v>9</v>
      </c>
      <c r="K51">
        <v>9</v>
      </c>
      <c r="L51">
        <v>16</v>
      </c>
      <c r="M51">
        <v>15</v>
      </c>
      <c r="N51">
        <v>6</v>
      </c>
      <c r="O51">
        <v>4</v>
      </c>
      <c r="P51">
        <v>6</v>
      </c>
      <c r="Q51">
        <v>6</v>
      </c>
      <c r="R51">
        <v>37</v>
      </c>
      <c r="S51">
        <v>34</v>
      </c>
      <c r="T51">
        <v>56</v>
      </c>
      <c r="U51" s="1">
        <v>0.91900000000000004</v>
      </c>
      <c r="V51">
        <v>42</v>
      </c>
      <c r="W51">
        <v>41</v>
      </c>
      <c r="X51" s="1">
        <v>0.97599999999999998</v>
      </c>
      <c r="Y51" t="str">
        <f>Kicking[[#This Row],[Player]]&amp;Kicking[[#This Row],[Season]]</f>
        <v>Jason Myers2022</v>
      </c>
    </row>
    <row r="52" spans="1:25">
      <c r="A52">
        <v>2022</v>
      </c>
      <c r="B52" t="s">
        <v>609</v>
      </c>
      <c r="C52" t="s">
        <v>958</v>
      </c>
      <c r="D52">
        <v>27</v>
      </c>
      <c r="E52" t="s">
        <v>119</v>
      </c>
      <c r="F52">
        <v>17</v>
      </c>
      <c r="G52">
        <v>0</v>
      </c>
      <c r="H52" t="s">
        <v>954</v>
      </c>
      <c r="I52" t="s">
        <v>954</v>
      </c>
      <c r="J52">
        <v>9</v>
      </c>
      <c r="K52">
        <v>9</v>
      </c>
      <c r="L52">
        <v>11</v>
      </c>
      <c r="M52">
        <v>11</v>
      </c>
      <c r="N52">
        <v>4</v>
      </c>
      <c r="O52">
        <v>3</v>
      </c>
      <c r="P52">
        <v>13</v>
      </c>
      <c r="Q52">
        <v>11</v>
      </c>
      <c r="R52">
        <v>37</v>
      </c>
      <c r="S52">
        <v>34</v>
      </c>
      <c r="T52">
        <v>57</v>
      </c>
      <c r="U52" s="1">
        <v>0.91900000000000004</v>
      </c>
      <c r="V52">
        <v>36</v>
      </c>
      <c r="W52">
        <v>35</v>
      </c>
      <c r="X52" s="1">
        <v>0.97199999999999998</v>
      </c>
      <c r="Y52" t="str">
        <f>Kicking[[#This Row],[Player]]&amp;Kicking[[#This Row],[Season]]</f>
        <v>Daniel Carlson2022</v>
      </c>
    </row>
    <row r="53" spans="1:25">
      <c r="A53">
        <v>2022</v>
      </c>
      <c r="B53" t="s">
        <v>610</v>
      </c>
      <c r="C53" t="s">
        <v>959</v>
      </c>
      <c r="D53">
        <v>38</v>
      </c>
      <c r="E53" t="s">
        <v>119</v>
      </c>
      <c r="F53">
        <v>17</v>
      </c>
      <c r="G53">
        <v>0</v>
      </c>
      <c r="H53">
        <v>1</v>
      </c>
      <c r="I53">
        <v>1</v>
      </c>
      <c r="J53">
        <v>9</v>
      </c>
      <c r="K53">
        <v>9</v>
      </c>
      <c r="L53">
        <v>8</v>
      </c>
      <c r="M53">
        <v>8</v>
      </c>
      <c r="N53">
        <v>14</v>
      </c>
      <c r="O53">
        <v>10</v>
      </c>
      <c r="P53">
        <v>5</v>
      </c>
      <c r="Q53">
        <v>4</v>
      </c>
      <c r="R53">
        <v>37</v>
      </c>
      <c r="S53">
        <v>32</v>
      </c>
      <c r="T53">
        <v>54</v>
      </c>
      <c r="U53" s="1">
        <v>0.86499999999999999</v>
      </c>
      <c r="V53">
        <v>35</v>
      </c>
      <c r="W53">
        <v>32</v>
      </c>
      <c r="X53" s="1">
        <v>0.91400000000000003</v>
      </c>
      <c r="Y53" t="str">
        <f>Kicking[[#This Row],[Player]]&amp;Kicking[[#This Row],[Season]]</f>
        <v>Nick Folk2022</v>
      </c>
    </row>
    <row r="54" spans="1:25">
      <c r="A54">
        <v>2022</v>
      </c>
      <c r="B54" t="s">
        <v>624</v>
      </c>
      <c r="C54" t="s">
        <v>19</v>
      </c>
      <c r="D54">
        <v>28</v>
      </c>
      <c r="E54" t="s">
        <v>119</v>
      </c>
      <c r="F54">
        <v>17</v>
      </c>
      <c r="G54">
        <v>0</v>
      </c>
      <c r="H54" t="s">
        <v>954</v>
      </c>
      <c r="I54" t="s">
        <v>954</v>
      </c>
      <c r="J54">
        <v>9</v>
      </c>
      <c r="K54">
        <v>9</v>
      </c>
      <c r="L54">
        <v>7</v>
      </c>
      <c r="M54">
        <v>7</v>
      </c>
      <c r="N54">
        <v>10</v>
      </c>
      <c r="O54">
        <v>9</v>
      </c>
      <c r="P54">
        <v>11</v>
      </c>
      <c r="Q54">
        <v>7</v>
      </c>
      <c r="R54">
        <v>37</v>
      </c>
      <c r="S54">
        <v>32</v>
      </c>
      <c r="T54">
        <v>54</v>
      </c>
      <c r="U54" s="1">
        <v>0.86499999999999999</v>
      </c>
      <c r="V54">
        <v>35</v>
      </c>
      <c r="W54">
        <v>33</v>
      </c>
      <c r="X54" s="1">
        <v>0.94299999999999995</v>
      </c>
      <c r="Y54" t="str">
        <f>Kicking[[#This Row],[Player]]&amp;Kicking[[#This Row],[Season]]</f>
        <v>Younghoe Koo2022</v>
      </c>
    </row>
    <row r="55" spans="1:25">
      <c r="A55">
        <v>2022</v>
      </c>
      <c r="B55" t="s">
        <v>613</v>
      </c>
      <c r="C55" t="s">
        <v>53</v>
      </c>
      <c r="D55">
        <v>35</v>
      </c>
      <c r="E55" t="s">
        <v>119</v>
      </c>
      <c r="F55">
        <v>17</v>
      </c>
      <c r="G55">
        <v>0</v>
      </c>
      <c r="H55" t="s">
        <v>954</v>
      </c>
      <c r="I55" t="s">
        <v>954</v>
      </c>
      <c r="J55">
        <v>5</v>
      </c>
      <c r="K55">
        <v>5</v>
      </c>
      <c r="L55">
        <v>10</v>
      </c>
      <c r="M55">
        <v>10</v>
      </c>
      <c r="N55">
        <v>11</v>
      </c>
      <c r="O55">
        <v>9</v>
      </c>
      <c r="P55">
        <v>11</v>
      </c>
      <c r="Q55">
        <v>6</v>
      </c>
      <c r="R55">
        <v>37</v>
      </c>
      <c r="S55">
        <v>30</v>
      </c>
      <c r="T55">
        <v>60</v>
      </c>
      <c r="U55" s="1">
        <v>0.81100000000000005</v>
      </c>
      <c r="V55">
        <v>29</v>
      </c>
      <c r="W55">
        <v>28</v>
      </c>
      <c r="X55" s="1">
        <v>0.96599999999999997</v>
      </c>
      <c r="Y55" t="str">
        <f>Kicking[[#This Row],[Player]]&amp;Kicking[[#This Row],[Season]]</f>
        <v>Greg Zuerlein2022</v>
      </c>
    </row>
    <row r="56" spans="1:25">
      <c r="A56">
        <v>2022</v>
      </c>
      <c r="B56" t="s">
        <v>621</v>
      </c>
      <c r="C56" t="s">
        <v>40</v>
      </c>
      <c r="D56">
        <v>31</v>
      </c>
      <c r="E56" t="s">
        <v>119</v>
      </c>
      <c r="F56">
        <v>17</v>
      </c>
      <c r="G56">
        <v>0</v>
      </c>
      <c r="H56" t="s">
        <v>954</v>
      </c>
      <c r="I56" t="s">
        <v>954</v>
      </c>
      <c r="J56">
        <v>7</v>
      </c>
      <c r="K56">
        <v>6</v>
      </c>
      <c r="L56">
        <v>6</v>
      </c>
      <c r="M56">
        <v>4</v>
      </c>
      <c r="N56">
        <v>10</v>
      </c>
      <c r="O56">
        <v>10</v>
      </c>
      <c r="P56">
        <v>13</v>
      </c>
      <c r="Q56">
        <v>8</v>
      </c>
      <c r="R56">
        <v>36</v>
      </c>
      <c r="S56">
        <v>28</v>
      </c>
      <c r="T56">
        <v>55</v>
      </c>
      <c r="U56" s="1">
        <v>0.77800000000000002</v>
      </c>
      <c r="V56">
        <v>27</v>
      </c>
      <c r="W56">
        <v>25</v>
      </c>
      <c r="X56" s="1">
        <v>0.92600000000000005</v>
      </c>
      <c r="Y56" t="str">
        <f>Kicking[[#This Row],[Player]]&amp;Kicking[[#This Row],[Season]]</f>
        <v>Brandon McManus2022</v>
      </c>
    </row>
    <row r="57" spans="1:25">
      <c r="A57">
        <v>2022</v>
      </c>
      <c r="B57" t="s">
        <v>632</v>
      </c>
      <c r="C57" t="s">
        <v>31</v>
      </c>
      <c r="D57">
        <v>26</v>
      </c>
      <c r="E57" t="s">
        <v>119</v>
      </c>
      <c r="F57">
        <v>16</v>
      </c>
      <c r="G57">
        <v>0</v>
      </c>
      <c r="H57" t="s">
        <v>954</v>
      </c>
      <c r="I57" t="s">
        <v>954</v>
      </c>
      <c r="J57">
        <v>7</v>
      </c>
      <c r="K57">
        <v>7</v>
      </c>
      <c r="L57">
        <v>6</v>
      </c>
      <c r="M57">
        <v>5</v>
      </c>
      <c r="N57">
        <v>11</v>
      </c>
      <c r="O57">
        <v>9</v>
      </c>
      <c r="P57">
        <v>12</v>
      </c>
      <c r="Q57">
        <v>9</v>
      </c>
      <c r="R57">
        <v>36</v>
      </c>
      <c r="S57">
        <v>30</v>
      </c>
      <c r="T57">
        <v>54</v>
      </c>
      <c r="U57" s="1">
        <v>0.83299999999999996</v>
      </c>
      <c r="V57">
        <v>21</v>
      </c>
      <c r="W57">
        <v>21</v>
      </c>
      <c r="X57" s="1">
        <v>1</v>
      </c>
      <c r="Y57" t="str">
        <f>Kicking[[#This Row],[Player]]&amp;Kicking[[#This Row],[Season]]</f>
        <v>Chase McLaughlin2022</v>
      </c>
    </row>
    <row r="58" spans="1:25">
      <c r="A58">
        <v>2022</v>
      </c>
      <c r="B58" t="s">
        <v>636</v>
      </c>
      <c r="C58" t="s">
        <v>956</v>
      </c>
      <c r="D58">
        <v>23</v>
      </c>
      <c r="E58" t="s">
        <v>119</v>
      </c>
      <c r="F58">
        <v>17</v>
      </c>
      <c r="G58">
        <v>0</v>
      </c>
      <c r="H58" t="s">
        <v>954</v>
      </c>
      <c r="I58" t="s">
        <v>954</v>
      </c>
      <c r="J58">
        <v>8</v>
      </c>
      <c r="K58">
        <v>8</v>
      </c>
      <c r="L58">
        <v>11</v>
      </c>
      <c r="M58">
        <v>10</v>
      </c>
      <c r="N58">
        <v>13</v>
      </c>
      <c r="O58">
        <v>10</v>
      </c>
      <c r="P58">
        <v>3</v>
      </c>
      <c r="Q58">
        <v>2</v>
      </c>
      <c r="R58">
        <v>35</v>
      </c>
      <c r="S58">
        <v>30</v>
      </c>
      <c r="T58">
        <v>53</v>
      </c>
      <c r="U58" s="1">
        <v>0.85699999999999998</v>
      </c>
      <c r="V58">
        <v>37</v>
      </c>
      <c r="W58">
        <v>36</v>
      </c>
      <c r="X58" s="1">
        <v>0.97299999999999998</v>
      </c>
      <c r="Y58" t="str">
        <f>Kicking[[#This Row],[Player]]&amp;Kicking[[#This Row],[Season]]</f>
        <v>Riley Patterson2022</v>
      </c>
    </row>
    <row r="59" spans="1:25">
      <c r="A59">
        <v>2022</v>
      </c>
      <c r="B59" t="s">
        <v>640</v>
      </c>
      <c r="C59" t="s">
        <v>49</v>
      </c>
      <c r="D59">
        <v>27</v>
      </c>
      <c r="E59" t="s">
        <v>119</v>
      </c>
      <c r="F59">
        <v>17</v>
      </c>
      <c r="G59">
        <v>0</v>
      </c>
      <c r="H59" t="s">
        <v>954</v>
      </c>
      <c r="I59" t="s">
        <v>954</v>
      </c>
      <c r="J59">
        <v>2</v>
      </c>
      <c r="K59">
        <v>2</v>
      </c>
      <c r="L59">
        <v>17</v>
      </c>
      <c r="M59">
        <v>16</v>
      </c>
      <c r="N59">
        <v>14</v>
      </c>
      <c r="O59">
        <v>13</v>
      </c>
      <c r="P59">
        <v>2</v>
      </c>
      <c r="Q59">
        <v>2</v>
      </c>
      <c r="R59">
        <v>35</v>
      </c>
      <c r="S59">
        <v>33</v>
      </c>
      <c r="T59">
        <v>54</v>
      </c>
      <c r="U59" s="1">
        <v>0.94299999999999995</v>
      </c>
      <c r="V59">
        <v>32</v>
      </c>
      <c r="W59">
        <v>30</v>
      </c>
      <c r="X59" s="1">
        <v>0.93799999999999994</v>
      </c>
      <c r="Y59" t="str">
        <f>Kicking[[#This Row],[Player]]&amp;Kicking[[#This Row],[Season]]</f>
        <v>Eddy Pineiro2022</v>
      </c>
    </row>
    <row r="60" spans="1:25">
      <c r="A60">
        <v>2022</v>
      </c>
      <c r="B60" t="s">
        <v>611</v>
      </c>
      <c r="C60" t="s">
        <v>16</v>
      </c>
      <c r="D60">
        <v>28</v>
      </c>
      <c r="E60" t="s">
        <v>119</v>
      </c>
      <c r="F60">
        <v>17</v>
      </c>
      <c r="G60">
        <v>0</v>
      </c>
      <c r="H60" t="s">
        <v>954</v>
      </c>
      <c r="I60" t="s">
        <v>954</v>
      </c>
      <c r="J60">
        <v>10</v>
      </c>
      <c r="K60">
        <v>10</v>
      </c>
      <c r="L60">
        <v>5</v>
      </c>
      <c r="M60">
        <v>5</v>
      </c>
      <c r="N60">
        <v>8</v>
      </c>
      <c r="O60">
        <v>7</v>
      </c>
      <c r="P60">
        <v>10</v>
      </c>
      <c r="Q60">
        <v>4</v>
      </c>
      <c r="R60">
        <v>33</v>
      </c>
      <c r="S60">
        <v>26</v>
      </c>
      <c r="T60">
        <v>61</v>
      </c>
      <c r="U60" s="1">
        <v>0.78800000000000003</v>
      </c>
      <c r="V60">
        <v>46</v>
      </c>
      <c r="W60">
        <v>40</v>
      </c>
      <c r="X60" s="1">
        <v>0.87</v>
      </c>
      <c r="Y60" t="str">
        <f>Kicking[[#This Row],[Player]]&amp;Kicking[[#This Row],[Season]]</f>
        <v>Greg Joseph2022</v>
      </c>
    </row>
    <row r="61" spans="1:25">
      <c r="A61">
        <v>2022</v>
      </c>
      <c r="B61" t="s">
        <v>635</v>
      </c>
      <c r="C61" t="s">
        <v>13</v>
      </c>
      <c r="D61">
        <v>33</v>
      </c>
      <c r="E61" t="s">
        <v>119</v>
      </c>
      <c r="F61">
        <v>17</v>
      </c>
      <c r="G61">
        <v>0</v>
      </c>
      <c r="H61" t="s">
        <v>954</v>
      </c>
      <c r="I61" t="s">
        <v>954</v>
      </c>
      <c r="J61">
        <v>9</v>
      </c>
      <c r="K61">
        <v>9</v>
      </c>
      <c r="L61">
        <v>5</v>
      </c>
      <c r="M61">
        <v>5</v>
      </c>
      <c r="N61">
        <v>7</v>
      </c>
      <c r="O61">
        <v>6</v>
      </c>
      <c r="P61">
        <v>11</v>
      </c>
      <c r="Q61">
        <v>9</v>
      </c>
      <c r="R61">
        <v>32</v>
      </c>
      <c r="S61">
        <v>29</v>
      </c>
      <c r="T61">
        <v>60</v>
      </c>
      <c r="U61" s="1">
        <v>0.90600000000000003</v>
      </c>
      <c r="V61">
        <v>53</v>
      </c>
      <c r="W61">
        <v>50</v>
      </c>
      <c r="X61" s="1">
        <v>0.94299999999999995</v>
      </c>
      <c r="Y61" t="str">
        <f>Kicking[[#This Row],[Player]]&amp;Kicking[[#This Row],[Season]]</f>
        <v>Brett Maher2022</v>
      </c>
    </row>
    <row r="62" spans="1:25">
      <c r="A62">
        <v>2022</v>
      </c>
      <c r="B62" t="s">
        <v>629</v>
      </c>
      <c r="C62" t="s">
        <v>961</v>
      </c>
      <c r="D62">
        <v>40</v>
      </c>
      <c r="E62" t="s">
        <v>119</v>
      </c>
      <c r="F62">
        <v>17</v>
      </c>
      <c r="G62">
        <v>0</v>
      </c>
      <c r="H62" t="s">
        <v>954</v>
      </c>
      <c r="I62" t="s">
        <v>954</v>
      </c>
      <c r="J62">
        <v>14</v>
      </c>
      <c r="K62">
        <v>13</v>
      </c>
      <c r="L62">
        <v>5</v>
      </c>
      <c r="M62">
        <v>5</v>
      </c>
      <c r="N62">
        <v>11</v>
      </c>
      <c r="O62">
        <v>7</v>
      </c>
      <c r="P62">
        <v>2</v>
      </c>
      <c r="Q62">
        <v>2</v>
      </c>
      <c r="R62">
        <v>32</v>
      </c>
      <c r="S62">
        <v>27</v>
      </c>
      <c r="T62">
        <v>51</v>
      </c>
      <c r="U62" s="1">
        <v>0.84399999999999997</v>
      </c>
      <c r="V62">
        <v>51</v>
      </c>
      <c r="W62">
        <v>50</v>
      </c>
      <c r="X62" s="1">
        <v>0.98</v>
      </c>
      <c r="Y62" t="str">
        <f>Kicking[[#This Row],[Player]]&amp;Kicking[[#This Row],[Season]]</f>
        <v>Robbie Gould2022</v>
      </c>
    </row>
    <row r="63" spans="1:25">
      <c r="A63">
        <v>2022</v>
      </c>
      <c r="B63" t="s">
        <v>620</v>
      </c>
      <c r="C63" t="s">
        <v>47</v>
      </c>
      <c r="D63">
        <v>27</v>
      </c>
      <c r="E63" t="s">
        <v>119</v>
      </c>
      <c r="F63">
        <v>17</v>
      </c>
      <c r="G63">
        <v>0</v>
      </c>
      <c r="H63" t="s">
        <v>954</v>
      </c>
      <c r="I63" t="s">
        <v>954</v>
      </c>
      <c r="J63">
        <v>6</v>
      </c>
      <c r="K63">
        <v>5</v>
      </c>
      <c r="L63">
        <v>7</v>
      </c>
      <c r="M63">
        <v>7</v>
      </c>
      <c r="N63">
        <v>13</v>
      </c>
      <c r="O63">
        <v>12</v>
      </c>
      <c r="P63">
        <v>6</v>
      </c>
      <c r="Q63">
        <v>2</v>
      </c>
      <c r="R63">
        <v>32</v>
      </c>
      <c r="S63">
        <v>26</v>
      </c>
      <c r="T63">
        <v>55</v>
      </c>
      <c r="U63" s="1">
        <v>0.81299999999999994</v>
      </c>
      <c r="V63">
        <v>44</v>
      </c>
      <c r="W63">
        <v>41</v>
      </c>
      <c r="X63" s="1">
        <v>0.93200000000000005</v>
      </c>
      <c r="Y63" t="str">
        <f>Kicking[[#This Row],[Player]]&amp;Kicking[[#This Row],[Season]]</f>
        <v>Jason Sanders2022</v>
      </c>
    </row>
    <row r="64" spans="1:25">
      <c r="A64">
        <v>2022</v>
      </c>
      <c r="B64" t="s">
        <v>684</v>
      </c>
      <c r="C64" t="s">
        <v>42</v>
      </c>
      <c r="D64">
        <v>21</v>
      </c>
      <c r="E64" t="s">
        <v>119</v>
      </c>
      <c r="F64">
        <v>17</v>
      </c>
      <c r="G64">
        <v>0</v>
      </c>
      <c r="H64" t="s">
        <v>954</v>
      </c>
      <c r="I64" t="s">
        <v>954</v>
      </c>
      <c r="J64">
        <v>5</v>
      </c>
      <c r="K64">
        <v>5</v>
      </c>
      <c r="L64">
        <v>12</v>
      </c>
      <c r="M64">
        <v>9</v>
      </c>
      <c r="N64">
        <v>8</v>
      </c>
      <c r="O64">
        <v>6</v>
      </c>
      <c r="P64">
        <v>7</v>
      </c>
      <c r="Q64">
        <v>4</v>
      </c>
      <c r="R64">
        <v>32</v>
      </c>
      <c r="S64">
        <v>24</v>
      </c>
      <c r="T64">
        <v>58</v>
      </c>
      <c r="U64" s="1">
        <v>0.75</v>
      </c>
      <c r="V64">
        <v>37</v>
      </c>
      <c r="W64">
        <v>35</v>
      </c>
      <c r="X64" s="1">
        <v>0.94599999999999995</v>
      </c>
      <c r="Y64" t="str">
        <f>Kicking[[#This Row],[Player]]&amp;Kicking[[#This Row],[Season]]</f>
        <v>Cade York2022</v>
      </c>
    </row>
    <row r="65" spans="1:25">
      <c r="A65">
        <v>2022</v>
      </c>
      <c r="B65" t="s">
        <v>617</v>
      </c>
      <c r="C65" t="s">
        <v>51</v>
      </c>
      <c r="D65">
        <v>35</v>
      </c>
      <c r="E65" t="s">
        <v>119</v>
      </c>
      <c r="F65">
        <v>17</v>
      </c>
      <c r="G65">
        <v>0</v>
      </c>
      <c r="H65" t="s">
        <v>954</v>
      </c>
      <c r="I65" t="s">
        <v>954</v>
      </c>
      <c r="J65">
        <v>2</v>
      </c>
      <c r="K65">
        <v>2</v>
      </c>
      <c r="L65">
        <v>10</v>
      </c>
      <c r="M65">
        <v>9</v>
      </c>
      <c r="N65">
        <v>11</v>
      </c>
      <c r="O65">
        <v>10</v>
      </c>
      <c r="P65">
        <v>9</v>
      </c>
      <c r="Q65">
        <v>8</v>
      </c>
      <c r="R65">
        <v>32</v>
      </c>
      <c r="S65">
        <v>29</v>
      </c>
      <c r="T65">
        <v>57</v>
      </c>
      <c r="U65" s="1">
        <v>0.90600000000000003</v>
      </c>
      <c r="V65">
        <v>34</v>
      </c>
      <c r="W65">
        <v>32</v>
      </c>
      <c r="X65" s="1">
        <v>0.94099999999999995</v>
      </c>
      <c r="Y65" t="str">
        <f>Kicking[[#This Row],[Player]]&amp;Kicking[[#This Row],[Season]]</f>
        <v>Graham Gano2022</v>
      </c>
    </row>
    <row r="66" spans="1:25">
      <c r="A66">
        <v>2022</v>
      </c>
      <c r="B66" t="s">
        <v>618</v>
      </c>
      <c r="C66" t="s">
        <v>15</v>
      </c>
      <c r="D66">
        <v>25</v>
      </c>
      <c r="E66" t="s">
        <v>119</v>
      </c>
      <c r="F66">
        <v>16</v>
      </c>
      <c r="G66">
        <v>0</v>
      </c>
      <c r="H66" t="s">
        <v>954</v>
      </c>
      <c r="I66" t="s">
        <v>954</v>
      </c>
      <c r="J66">
        <v>4</v>
      </c>
      <c r="K66">
        <v>4</v>
      </c>
      <c r="L66">
        <v>13</v>
      </c>
      <c r="M66">
        <v>11</v>
      </c>
      <c r="N66">
        <v>11</v>
      </c>
      <c r="O66">
        <v>10</v>
      </c>
      <c r="P66">
        <v>3</v>
      </c>
      <c r="Q66">
        <v>2</v>
      </c>
      <c r="R66">
        <v>31</v>
      </c>
      <c r="S66">
        <v>27</v>
      </c>
      <c r="T66">
        <v>56</v>
      </c>
      <c r="U66" s="1">
        <v>0.871</v>
      </c>
      <c r="V66">
        <v>50</v>
      </c>
      <c r="W66">
        <v>48</v>
      </c>
      <c r="X66" s="1">
        <v>0.96</v>
      </c>
      <c r="Y66" t="str">
        <f>Kicking[[#This Row],[Player]]&amp;Kicking[[#This Row],[Season]]</f>
        <v>Tyler Bass2022</v>
      </c>
    </row>
    <row r="67" spans="1:25">
      <c r="A67">
        <v>2022</v>
      </c>
      <c r="B67" t="s">
        <v>685</v>
      </c>
      <c r="C67" t="s">
        <v>960</v>
      </c>
      <c r="D67">
        <v>28</v>
      </c>
      <c r="E67" t="s">
        <v>119</v>
      </c>
      <c r="F67">
        <v>17</v>
      </c>
      <c r="G67">
        <v>0</v>
      </c>
      <c r="H67" t="s">
        <v>954</v>
      </c>
      <c r="I67" t="s">
        <v>954</v>
      </c>
      <c r="J67">
        <v>6</v>
      </c>
      <c r="K67">
        <v>6</v>
      </c>
      <c r="L67">
        <v>11</v>
      </c>
      <c r="M67">
        <v>9</v>
      </c>
      <c r="N67">
        <v>8</v>
      </c>
      <c r="O67">
        <v>4</v>
      </c>
      <c r="P67">
        <v>6</v>
      </c>
      <c r="Q67">
        <v>4</v>
      </c>
      <c r="R67">
        <v>31</v>
      </c>
      <c r="S67">
        <v>23</v>
      </c>
      <c r="T67">
        <v>60</v>
      </c>
      <c r="U67" s="1">
        <v>0.74199999999999999</v>
      </c>
      <c r="V67">
        <v>33</v>
      </c>
      <c r="W67">
        <v>33</v>
      </c>
      <c r="X67" s="1">
        <v>1</v>
      </c>
      <c r="Y67" t="str">
        <f>Kicking[[#This Row],[Player]]&amp;Kicking[[#This Row],[Season]]</f>
        <v>Wil Lutz2022</v>
      </c>
    </row>
    <row r="68" spans="1:25">
      <c r="A68">
        <v>2022</v>
      </c>
      <c r="B68" t="s">
        <v>633</v>
      </c>
      <c r="C68" t="s">
        <v>45</v>
      </c>
      <c r="D68">
        <v>28</v>
      </c>
      <c r="E68" t="s">
        <v>119</v>
      </c>
      <c r="F68">
        <v>17</v>
      </c>
      <c r="G68">
        <v>0</v>
      </c>
      <c r="H68" t="s">
        <v>954</v>
      </c>
      <c r="I68" t="s">
        <v>954</v>
      </c>
      <c r="J68">
        <v>7</v>
      </c>
      <c r="K68">
        <v>7</v>
      </c>
      <c r="L68">
        <v>8</v>
      </c>
      <c r="M68">
        <v>7</v>
      </c>
      <c r="N68">
        <v>10</v>
      </c>
      <c r="O68">
        <v>9</v>
      </c>
      <c r="P68">
        <v>6</v>
      </c>
      <c r="Q68">
        <v>6</v>
      </c>
      <c r="R68">
        <v>31</v>
      </c>
      <c r="S68">
        <v>29</v>
      </c>
      <c r="T68">
        <v>56</v>
      </c>
      <c r="U68" s="1">
        <v>0.93500000000000005</v>
      </c>
      <c r="V68">
        <v>24</v>
      </c>
      <c r="W68">
        <v>24</v>
      </c>
      <c r="X68" s="1">
        <v>1</v>
      </c>
      <c r="Y68" t="str">
        <f>Kicking[[#This Row],[Player]]&amp;Kicking[[#This Row],[Season]]</f>
        <v>Ka'imi Fairbairn2022</v>
      </c>
    </row>
    <row r="69" spans="1:25">
      <c r="A69">
        <v>2022</v>
      </c>
      <c r="B69" t="s">
        <v>686</v>
      </c>
      <c r="C69" t="s">
        <v>6</v>
      </c>
      <c r="D69">
        <v>28</v>
      </c>
      <c r="E69" t="s">
        <v>119</v>
      </c>
      <c r="F69">
        <v>17</v>
      </c>
      <c r="G69">
        <v>0</v>
      </c>
      <c r="H69" t="s">
        <v>954</v>
      </c>
      <c r="I69" t="s">
        <v>954</v>
      </c>
      <c r="J69">
        <v>9</v>
      </c>
      <c r="K69">
        <v>9</v>
      </c>
      <c r="L69">
        <v>8</v>
      </c>
      <c r="M69">
        <v>8</v>
      </c>
      <c r="N69">
        <v>4</v>
      </c>
      <c r="O69">
        <v>4</v>
      </c>
      <c r="P69">
        <v>9</v>
      </c>
      <c r="Q69">
        <v>7</v>
      </c>
      <c r="R69">
        <v>30</v>
      </c>
      <c r="S69">
        <v>28</v>
      </c>
      <c r="T69">
        <v>58</v>
      </c>
      <c r="U69" s="1">
        <v>0.93300000000000005</v>
      </c>
      <c r="V69">
        <v>32</v>
      </c>
      <c r="W69">
        <v>31</v>
      </c>
      <c r="X69" s="1">
        <v>0.96899999999999997</v>
      </c>
      <c r="Y69" t="str">
        <f>Kicking[[#This Row],[Player]]&amp;Kicking[[#This Row],[Season]]</f>
        <v>Matt Gay2022</v>
      </c>
    </row>
    <row r="70" spans="1:25">
      <c r="A70">
        <v>2022</v>
      </c>
      <c r="B70" t="s">
        <v>626</v>
      </c>
      <c r="C70" t="s">
        <v>33</v>
      </c>
      <c r="D70">
        <v>26</v>
      </c>
      <c r="E70" t="s">
        <v>119</v>
      </c>
      <c r="F70">
        <v>17</v>
      </c>
      <c r="G70">
        <v>0</v>
      </c>
      <c r="H70">
        <v>1</v>
      </c>
      <c r="I70">
        <v>1</v>
      </c>
      <c r="J70">
        <v>8</v>
      </c>
      <c r="K70">
        <v>8</v>
      </c>
      <c r="L70">
        <v>5</v>
      </c>
      <c r="M70">
        <v>4</v>
      </c>
      <c r="N70">
        <v>10</v>
      </c>
      <c r="O70">
        <v>8</v>
      </c>
      <c r="P70">
        <v>6</v>
      </c>
      <c r="Q70">
        <v>4</v>
      </c>
      <c r="R70">
        <v>30</v>
      </c>
      <c r="S70">
        <v>25</v>
      </c>
      <c r="T70">
        <v>58</v>
      </c>
      <c r="U70" s="1">
        <v>0.83299999999999996</v>
      </c>
      <c r="V70">
        <v>28</v>
      </c>
      <c r="W70">
        <v>24</v>
      </c>
      <c r="X70" s="1">
        <v>0.85699999999999998</v>
      </c>
      <c r="Y70" t="str">
        <f>Kicking[[#This Row],[Player]]&amp;Kicking[[#This Row],[Season]]</f>
        <v>Joey Slye2022</v>
      </c>
    </row>
    <row r="71" spans="1:25">
      <c r="A71">
        <v>2022</v>
      </c>
      <c r="B71" t="s">
        <v>616</v>
      </c>
      <c r="C71" t="s">
        <v>11</v>
      </c>
      <c r="D71">
        <v>23</v>
      </c>
      <c r="E71" t="s">
        <v>119</v>
      </c>
      <c r="F71">
        <v>16</v>
      </c>
      <c r="G71">
        <v>0</v>
      </c>
      <c r="H71">
        <v>1</v>
      </c>
      <c r="I71">
        <v>1</v>
      </c>
      <c r="J71">
        <v>6</v>
      </c>
      <c r="K71">
        <v>5</v>
      </c>
      <c r="L71">
        <v>4</v>
      </c>
      <c r="M71">
        <v>4</v>
      </c>
      <c r="N71">
        <v>13</v>
      </c>
      <c r="O71">
        <v>9</v>
      </c>
      <c r="P71">
        <v>5</v>
      </c>
      <c r="Q71">
        <v>5</v>
      </c>
      <c r="R71">
        <v>29</v>
      </c>
      <c r="S71">
        <v>24</v>
      </c>
      <c r="T71">
        <v>59</v>
      </c>
      <c r="U71" s="1">
        <v>0.82799999999999996</v>
      </c>
      <c r="V71">
        <v>44</v>
      </c>
      <c r="W71">
        <v>40</v>
      </c>
      <c r="X71" s="1">
        <v>0.90900000000000003</v>
      </c>
      <c r="Y71" t="str">
        <f>Kicking[[#This Row],[Player]]&amp;Kicking[[#This Row],[Season]]</f>
        <v>Evan McPherson2022</v>
      </c>
    </row>
    <row r="72" spans="1:25">
      <c r="A72">
        <v>2022</v>
      </c>
      <c r="B72" t="s">
        <v>614</v>
      </c>
      <c r="C72" t="s">
        <v>955</v>
      </c>
      <c r="D72">
        <v>38</v>
      </c>
      <c r="E72" t="s">
        <v>119</v>
      </c>
      <c r="F72">
        <v>17</v>
      </c>
      <c r="G72">
        <v>0</v>
      </c>
      <c r="H72" t="s">
        <v>954</v>
      </c>
      <c r="I72" t="s">
        <v>954</v>
      </c>
      <c r="J72">
        <v>10</v>
      </c>
      <c r="K72">
        <v>10</v>
      </c>
      <c r="L72">
        <v>8</v>
      </c>
      <c r="M72">
        <v>8</v>
      </c>
      <c r="N72">
        <v>7</v>
      </c>
      <c r="O72">
        <v>6</v>
      </c>
      <c r="P72">
        <v>4</v>
      </c>
      <c r="Q72">
        <v>1</v>
      </c>
      <c r="R72">
        <v>29</v>
      </c>
      <c r="S72">
        <v>25</v>
      </c>
      <c r="T72">
        <v>56</v>
      </c>
      <c r="U72" s="1">
        <v>0.86199999999999999</v>
      </c>
      <c r="V72">
        <v>39</v>
      </c>
      <c r="W72">
        <v>37</v>
      </c>
      <c r="X72" s="1">
        <v>0.94899999999999995</v>
      </c>
      <c r="Y72" t="str">
        <f>Kicking[[#This Row],[Player]]&amp;Kicking[[#This Row],[Season]]</f>
        <v>Mason Crosby2022</v>
      </c>
    </row>
    <row r="73" spans="1:25">
      <c r="A73">
        <v>2022</v>
      </c>
      <c r="B73" t="s">
        <v>630</v>
      </c>
      <c r="C73" t="s">
        <v>71</v>
      </c>
      <c r="D73">
        <v>27</v>
      </c>
      <c r="E73" t="s">
        <v>119</v>
      </c>
      <c r="F73">
        <v>13</v>
      </c>
      <c r="G73">
        <v>0</v>
      </c>
      <c r="H73" t="s">
        <v>954</v>
      </c>
      <c r="I73" t="s">
        <v>954</v>
      </c>
      <c r="J73">
        <v>7</v>
      </c>
      <c r="K73">
        <v>6</v>
      </c>
      <c r="L73">
        <v>7</v>
      </c>
      <c r="M73">
        <v>7</v>
      </c>
      <c r="N73">
        <v>11</v>
      </c>
      <c r="O73">
        <v>9</v>
      </c>
      <c r="P73">
        <v>3</v>
      </c>
      <c r="Q73">
        <v>2</v>
      </c>
      <c r="R73">
        <v>28</v>
      </c>
      <c r="S73">
        <v>24</v>
      </c>
      <c r="T73">
        <v>53</v>
      </c>
      <c r="U73" s="1">
        <v>0.85699999999999998</v>
      </c>
      <c r="V73">
        <v>33</v>
      </c>
      <c r="W73">
        <v>33</v>
      </c>
      <c r="X73" s="1">
        <v>1</v>
      </c>
      <c r="Y73" t="str">
        <f>Kicking[[#This Row],[Player]]&amp;Kicking[[#This Row],[Season]]</f>
        <v>Michael Badgley2022</v>
      </c>
    </row>
    <row r="74" spans="1:25">
      <c r="A74">
        <v>2022</v>
      </c>
      <c r="B74" t="s">
        <v>118</v>
      </c>
      <c r="C74" t="s">
        <v>25</v>
      </c>
      <c r="D74">
        <v>31</v>
      </c>
      <c r="E74" t="s">
        <v>119</v>
      </c>
      <c r="F74">
        <v>12</v>
      </c>
      <c r="G74">
        <v>0</v>
      </c>
      <c r="H74" t="s">
        <v>954</v>
      </c>
      <c r="I74" t="s">
        <v>954</v>
      </c>
      <c r="J74">
        <v>4</v>
      </c>
      <c r="K74">
        <v>4</v>
      </c>
      <c r="L74">
        <v>5</v>
      </c>
      <c r="M74">
        <v>4</v>
      </c>
      <c r="N74">
        <v>10</v>
      </c>
      <c r="O74">
        <v>5</v>
      </c>
      <c r="P74">
        <v>9</v>
      </c>
      <c r="Q74">
        <v>7</v>
      </c>
      <c r="R74">
        <v>28</v>
      </c>
      <c r="S74">
        <v>20</v>
      </c>
      <c r="T74">
        <v>59</v>
      </c>
      <c r="U74" s="1">
        <v>0.71399999999999997</v>
      </c>
      <c r="V74">
        <v>18</v>
      </c>
      <c r="W74">
        <v>18</v>
      </c>
      <c r="X74" s="1">
        <v>1</v>
      </c>
      <c r="Y74" t="str">
        <f>Kicking[[#This Row],[Player]]&amp;Kicking[[#This Row],[Season]]</f>
        <v>Chris Boswell2022</v>
      </c>
    </row>
    <row r="75" spans="1:25">
      <c r="A75">
        <v>2022</v>
      </c>
      <c r="B75" t="s">
        <v>612</v>
      </c>
      <c r="C75" t="s">
        <v>23</v>
      </c>
      <c r="D75">
        <v>38</v>
      </c>
      <c r="E75" t="s">
        <v>119</v>
      </c>
      <c r="F75">
        <v>13</v>
      </c>
      <c r="G75">
        <v>0</v>
      </c>
      <c r="H75" t="s">
        <v>954</v>
      </c>
      <c r="I75" t="s">
        <v>954</v>
      </c>
      <c r="J75">
        <v>1</v>
      </c>
      <c r="K75">
        <v>1</v>
      </c>
      <c r="L75">
        <v>10</v>
      </c>
      <c r="M75">
        <v>10</v>
      </c>
      <c r="N75">
        <v>8</v>
      </c>
      <c r="O75">
        <v>6</v>
      </c>
      <c r="P75">
        <v>6</v>
      </c>
      <c r="Q75">
        <v>5</v>
      </c>
      <c r="R75">
        <v>25</v>
      </c>
      <c r="S75">
        <v>22</v>
      </c>
      <c r="T75">
        <v>57</v>
      </c>
      <c r="U75" s="1">
        <v>0.88</v>
      </c>
      <c r="V75">
        <v>18</v>
      </c>
      <c r="W75">
        <v>17</v>
      </c>
      <c r="X75" s="1">
        <v>0.94399999999999995</v>
      </c>
      <c r="Y75" t="str">
        <f>Kicking[[#This Row],[Player]]&amp;Kicking[[#This Row],[Season]]</f>
        <v>Matt Prater2022</v>
      </c>
    </row>
    <row r="76" spans="1:25">
      <c r="A76">
        <v>2022</v>
      </c>
      <c r="B76" t="s">
        <v>625</v>
      </c>
      <c r="C76" t="s">
        <v>957</v>
      </c>
      <c r="D76">
        <v>27</v>
      </c>
      <c r="E76" t="s">
        <v>119</v>
      </c>
      <c r="F76">
        <v>13</v>
      </c>
      <c r="G76">
        <v>0</v>
      </c>
      <c r="H76" t="s">
        <v>954</v>
      </c>
      <c r="I76" t="s">
        <v>954</v>
      </c>
      <c r="J76">
        <v>7</v>
      </c>
      <c r="K76">
        <v>7</v>
      </c>
      <c r="L76">
        <v>5</v>
      </c>
      <c r="M76">
        <v>4</v>
      </c>
      <c r="N76">
        <v>5</v>
      </c>
      <c r="O76">
        <v>4</v>
      </c>
      <c r="P76">
        <v>7</v>
      </c>
      <c r="Q76">
        <v>3</v>
      </c>
      <c r="R76">
        <v>24</v>
      </c>
      <c r="S76">
        <v>18</v>
      </c>
      <c r="T76">
        <v>62</v>
      </c>
      <c r="U76" s="1">
        <v>0.75</v>
      </c>
      <c r="V76">
        <v>41</v>
      </c>
      <c r="W76">
        <v>38</v>
      </c>
      <c r="X76" s="1">
        <v>0.92700000000000005</v>
      </c>
      <c r="Y76" t="str">
        <f>Kicking[[#This Row],[Player]]&amp;Kicking[[#This Row],[Season]]</f>
        <v>Harrison Butker2022</v>
      </c>
    </row>
    <row r="77" spans="1:25">
      <c r="A77">
        <v>2022</v>
      </c>
      <c r="B77" t="s">
        <v>687</v>
      </c>
      <c r="C77" t="s">
        <v>37</v>
      </c>
      <c r="D77">
        <v>27</v>
      </c>
      <c r="E77" t="s">
        <v>119</v>
      </c>
      <c r="F77">
        <v>16</v>
      </c>
      <c r="G77">
        <v>0</v>
      </c>
      <c r="H77" t="s">
        <v>954</v>
      </c>
      <c r="I77" t="s">
        <v>954</v>
      </c>
      <c r="J77">
        <v>6</v>
      </c>
      <c r="K77">
        <v>6</v>
      </c>
      <c r="L77">
        <v>9</v>
      </c>
      <c r="M77">
        <v>8</v>
      </c>
      <c r="N77">
        <v>2</v>
      </c>
      <c r="O77">
        <v>1</v>
      </c>
      <c r="P77">
        <v>6</v>
      </c>
      <c r="Q77">
        <v>5</v>
      </c>
      <c r="R77">
        <v>23</v>
      </c>
      <c r="S77">
        <v>20</v>
      </c>
      <c r="T77">
        <v>56</v>
      </c>
      <c r="U77" s="1">
        <v>0.87</v>
      </c>
      <c r="V77">
        <v>53</v>
      </c>
      <c r="W77">
        <v>51</v>
      </c>
      <c r="X77" s="1">
        <v>0.96199999999999997</v>
      </c>
      <c r="Y77" t="str">
        <f>Kicking[[#This Row],[Player]]&amp;Kicking[[#This Row],[Season]]</f>
        <v>Jake Elliott2022</v>
      </c>
    </row>
    <row r="78" spans="1:25">
      <c r="A78">
        <v>2022</v>
      </c>
      <c r="B78" t="s">
        <v>623</v>
      </c>
      <c r="C78" t="s">
        <v>55</v>
      </c>
      <c r="D78">
        <v>31</v>
      </c>
      <c r="E78" t="s">
        <v>119</v>
      </c>
      <c r="F78">
        <v>16</v>
      </c>
      <c r="G78">
        <v>0</v>
      </c>
      <c r="H78" t="s">
        <v>954</v>
      </c>
      <c r="I78" t="s">
        <v>954</v>
      </c>
      <c r="J78">
        <v>4</v>
      </c>
      <c r="K78">
        <v>4</v>
      </c>
      <c r="L78">
        <v>7</v>
      </c>
      <c r="M78">
        <v>7</v>
      </c>
      <c r="N78">
        <v>7</v>
      </c>
      <c r="O78">
        <v>6</v>
      </c>
      <c r="P78">
        <v>5</v>
      </c>
      <c r="Q78">
        <v>4</v>
      </c>
      <c r="R78">
        <v>23</v>
      </c>
      <c r="S78">
        <v>21</v>
      </c>
      <c r="T78">
        <v>51</v>
      </c>
      <c r="U78" s="1">
        <v>0.91300000000000003</v>
      </c>
      <c r="V78">
        <v>32</v>
      </c>
      <c r="W78">
        <v>27</v>
      </c>
      <c r="X78" s="1">
        <v>0.84399999999999997</v>
      </c>
      <c r="Y78" t="str">
        <f>Kicking[[#This Row],[Player]]&amp;Kicking[[#This Row],[Season]]</f>
        <v>Cairo Santos2022</v>
      </c>
    </row>
    <row r="79" spans="1:25">
      <c r="A79">
        <v>2022</v>
      </c>
      <c r="B79" t="s">
        <v>688</v>
      </c>
      <c r="C79" t="s">
        <v>71</v>
      </c>
      <c r="D79">
        <v>22</v>
      </c>
      <c r="E79" t="s">
        <v>119</v>
      </c>
      <c r="F79">
        <v>11</v>
      </c>
      <c r="G79">
        <v>0</v>
      </c>
      <c r="H79" t="s">
        <v>954</v>
      </c>
      <c r="I79" t="s">
        <v>954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1</v>
      </c>
      <c r="Q79" t="s">
        <v>954</v>
      </c>
      <c r="R79">
        <v>22</v>
      </c>
      <c r="S79">
        <v>21</v>
      </c>
      <c r="T79">
        <v>48</v>
      </c>
      <c r="U79" s="1">
        <v>0.95499999999999996</v>
      </c>
      <c r="V79">
        <v>24</v>
      </c>
      <c r="W79">
        <v>24</v>
      </c>
      <c r="X79" s="1">
        <v>1</v>
      </c>
      <c r="Y79" t="str">
        <f>Kicking[[#This Row],[Player]]&amp;Kicking[[#This Row],[Season]]</f>
        <v>Cameron Dicker2022</v>
      </c>
    </row>
    <row r="80" spans="1:25">
      <c r="A80">
        <v>2022</v>
      </c>
      <c r="B80" t="s">
        <v>619</v>
      </c>
      <c r="C80" t="s">
        <v>27</v>
      </c>
      <c r="D80">
        <v>33</v>
      </c>
      <c r="E80" t="s">
        <v>119</v>
      </c>
      <c r="F80">
        <v>15</v>
      </c>
      <c r="G80">
        <v>0</v>
      </c>
      <c r="H80" t="s">
        <v>954</v>
      </c>
      <c r="I80" t="s">
        <v>954</v>
      </c>
      <c r="J80">
        <v>5</v>
      </c>
      <c r="K80">
        <v>5</v>
      </c>
      <c r="L80">
        <v>5</v>
      </c>
      <c r="M80">
        <v>5</v>
      </c>
      <c r="N80">
        <v>8</v>
      </c>
      <c r="O80">
        <v>6</v>
      </c>
      <c r="P80">
        <v>2</v>
      </c>
      <c r="Q80">
        <v>1</v>
      </c>
      <c r="R80">
        <v>20</v>
      </c>
      <c r="S80">
        <v>17</v>
      </c>
      <c r="T80">
        <v>51</v>
      </c>
      <c r="U80" s="1">
        <v>0.85</v>
      </c>
      <c r="V80">
        <v>28</v>
      </c>
      <c r="W80">
        <v>28</v>
      </c>
      <c r="X80" s="1">
        <v>1</v>
      </c>
      <c r="Y80" t="str">
        <f>Kicking[[#This Row],[Player]]&amp;Kicking[[#This Row],[Season]]</f>
        <v>Randy Bullock2022</v>
      </c>
    </row>
    <row r="81" spans="1:25">
      <c r="A81">
        <v>2022</v>
      </c>
      <c r="B81" t="s">
        <v>627</v>
      </c>
      <c r="C81" t="s">
        <v>71</v>
      </c>
      <c r="D81">
        <v>26</v>
      </c>
      <c r="E81" t="s">
        <v>119</v>
      </c>
      <c r="F81">
        <v>6</v>
      </c>
      <c r="G81">
        <v>0</v>
      </c>
      <c r="H81" t="s">
        <v>954</v>
      </c>
      <c r="I81" t="s">
        <v>954</v>
      </c>
      <c r="J81">
        <v>1</v>
      </c>
      <c r="K81">
        <v>1</v>
      </c>
      <c r="L81">
        <v>7</v>
      </c>
      <c r="M81">
        <v>6</v>
      </c>
      <c r="N81">
        <v>8</v>
      </c>
      <c r="O81">
        <v>6</v>
      </c>
      <c r="P81">
        <v>2</v>
      </c>
      <c r="Q81">
        <v>2</v>
      </c>
      <c r="R81">
        <v>18</v>
      </c>
      <c r="S81">
        <v>15</v>
      </c>
      <c r="T81">
        <v>59</v>
      </c>
      <c r="U81" s="1">
        <v>0.83299999999999996</v>
      </c>
      <c r="V81">
        <v>15</v>
      </c>
      <c r="W81">
        <v>15</v>
      </c>
      <c r="X81" s="1">
        <v>1</v>
      </c>
      <c r="Y81" t="str">
        <f>Kicking[[#This Row],[Player]]&amp;Kicking[[#This Row],[Season]]</f>
        <v>Matthew Wright2022</v>
      </c>
    </row>
    <row r="82" spans="1:25">
      <c r="A82">
        <v>2022</v>
      </c>
      <c r="B82" t="s">
        <v>615</v>
      </c>
      <c r="C82" t="s">
        <v>4</v>
      </c>
      <c r="D82">
        <v>32</v>
      </c>
      <c r="E82" t="s">
        <v>119</v>
      </c>
      <c r="F82">
        <v>5</v>
      </c>
      <c r="G82">
        <v>0</v>
      </c>
      <c r="H82" t="s">
        <v>954</v>
      </c>
      <c r="I82" t="s">
        <v>954</v>
      </c>
      <c r="J82">
        <v>2</v>
      </c>
      <c r="K82">
        <v>2</v>
      </c>
      <c r="L82">
        <v>6</v>
      </c>
      <c r="M82">
        <v>6</v>
      </c>
      <c r="N82">
        <v>2</v>
      </c>
      <c r="O82">
        <v>1</v>
      </c>
      <c r="P82" t="s">
        <v>954</v>
      </c>
      <c r="Q82" t="s">
        <v>954</v>
      </c>
      <c r="R82">
        <v>10</v>
      </c>
      <c r="S82">
        <v>9</v>
      </c>
      <c r="T82">
        <v>43</v>
      </c>
      <c r="U82" s="1">
        <v>0.9</v>
      </c>
      <c r="V82">
        <v>12</v>
      </c>
      <c r="W82">
        <v>12</v>
      </c>
      <c r="X82" s="1">
        <v>1</v>
      </c>
      <c r="Y82" t="str">
        <f>Kicking[[#This Row],[Player]]&amp;Kicking[[#This Row],[Season]]</f>
        <v>Dustin Hopkins2022</v>
      </c>
    </row>
    <row r="83" spans="1:25">
      <c r="A83">
        <v>2022</v>
      </c>
      <c r="B83" t="s">
        <v>634</v>
      </c>
      <c r="C83" t="s">
        <v>71</v>
      </c>
      <c r="D83">
        <v>26</v>
      </c>
      <c r="E83" t="s">
        <v>119</v>
      </c>
      <c r="F83">
        <v>4</v>
      </c>
      <c r="G83">
        <v>0</v>
      </c>
      <c r="H83">
        <v>1</v>
      </c>
      <c r="I83">
        <v>1</v>
      </c>
      <c r="J83">
        <v>3</v>
      </c>
      <c r="K83">
        <v>3</v>
      </c>
      <c r="L83">
        <v>2</v>
      </c>
      <c r="M83">
        <v>1</v>
      </c>
      <c r="N83">
        <v>1</v>
      </c>
      <c r="O83" t="s">
        <v>954</v>
      </c>
      <c r="P83" t="s">
        <v>954</v>
      </c>
      <c r="Q83" t="s">
        <v>954</v>
      </c>
      <c r="R83">
        <v>7</v>
      </c>
      <c r="S83">
        <v>5</v>
      </c>
      <c r="T83">
        <v>31</v>
      </c>
      <c r="U83" s="1">
        <v>0.71399999999999997</v>
      </c>
      <c r="V83">
        <v>7</v>
      </c>
      <c r="W83">
        <v>5</v>
      </c>
      <c r="X83" s="1">
        <v>0.71399999999999997</v>
      </c>
      <c r="Y83" t="str">
        <f>Kicking[[#This Row],[Player]]&amp;Kicking[[#This Row],[Season]]</f>
        <v>Matt Ammendola2022</v>
      </c>
    </row>
    <row r="84" spans="1:25">
      <c r="A84">
        <v>2022</v>
      </c>
      <c r="B84" t="s">
        <v>638</v>
      </c>
      <c r="C84" t="s">
        <v>35</v>
      </c>
      <c r="D84">
        <v>26</v>
      </c>
      <c r="E84" t="s">
        <v>119</v>
      </c>
      <c r="F84">
        <v>3</v>
      </c>
      <c r="G84">
        <v>0</v>
      </c>
      <c r="H84" t="s">
        <v>954</v>
      </c>
      <c r="I84" t="s">
        <v>954</v>
      </c>
      <c r="J84" t="s">
        <v>954</v>
      </c>
      <c r="K84" t="s">
        <v>954</v>
      </c>
      <c r="L84">
        <v>1</v>
      </c>
      <c r="M84">
        <v>1</v>
      </c>
      <c r="N84">
        <v>3</v>
      </c>
      <c r="O84">
        <v>2</v>
      </c>
      <c r="P84">
        <v>1</v>
      </c>
      <c r="Q84" t="s">
        <v>954</v>
      </c>
      <c r="R84">
        <v>5</v>
      </c>
      <c r="S84">
        <v>3</v>
      </c>
      <c r="T84">
        <v>48</v>
      </c>
      <c r="U84" s="1">
        <v>0.6</v>
      </c>
      <c r="V84">
        <v>12</v>
      </c>
      <c r="W84">
        <v>12</v>
      </c>
      <c r="X84" s="1">
        <v>1</v>
      </c>
      <c r="Y84" t="str">
        <f>Kicking[[#This Row],[Player]]&amp;Kicking[[#This Row],[Season]]</f>
        <v>Austin Seibert2022</v>
      </c>
    </row>
    <row r="85" spans="1:25">
      <c r="A85">
        <v>2022</v>
      </c>
      <c r="B85" t="s">
        <v>637</v>
      </c>
      <c r="C85" t="s">
        <v>71</v>
      </c>
      <c r="D85">
        <v>25</v>
      </c>
      <c r="E85" t="s">
        <v>119</v>
      </c>
      <c r="F85">
        <v>3</v>
      </c>
      <c r="G85">
        <v>0</v>
      </c>
      <c r="H85" t="s">
        <v>954</v>
      </c>
      <c r="I85" t="s">
        <v>954</v>
      </c>
      <c r="J85">
        <v>2</v>
      </c>
      <c r="K85">
        <v>2</v>
      </c>
      <c r="L85" t="s">
        <v>954</v>
      </c>
      <c r="M85" t="s">
        <v>954</v>
      </c>
      <c r="N85">
        <v>2</v>
      </c>
      <c r="O85">
        <v>1</v>
      </c>
      <c r="P85">
        <v>1</v>
      </c>
      <c r="Q85">
        <v>1</v>
      </c>
      <c r="R85">
        <v>5</v>
      </c>
      <c r="S85">
        <v>4</v>
      </c>
      <c r="T85">
        <v>50</v>
      </c>
      <c r="U85" s="1">
        <v>0.8</v>
      </c>
      <c r="V85">
        <v>5</v>
      </c>
      <c r="W85">
        <v>4</v>
      </c>
      <c r="X85" s="1">
        <v>0.8</v>
      </c>
      <c r="Y85" t="str">
        <f>Kicking[[#This Row],[Player]]&amp;Kicking[[#This Row],[Season]]</f>
        <v>Rodrigo Blankenship2022</v>
      </c>
    </row>
    <row r="86" spans="1:25">
      <c r="A86">
        <v>2022</v>
      </c>
      <c r="B86" t="s">
        <v>689</v>
      </c>
      <c r="C86" t="s">
        <v>27</v>
      </c>
      <c r="D86">
        <v>25</v>
      </c>
      <c r="E86" t="s">
        <v>119</v>
      </c>
      <c r="F86">
        <v>1</v>
      </c>
      <c r="G86">
        <v>0</v>
      </c>
      <c r="H86" t="s">
        <v>954</v>
      </c>
      <c r="I86" t="s">
        <v>954</v>
      </c>
      <c r="J86">
        <v>1</v>
      </c>
      <c r="K86">
        <v>1</v>
      </c>
      <c r="L86">
        <v>3</v>
      </c>
      <c r="M86">
        <v>2</v>
      </c>
      <c r="N86" t="s">
        <v>954</v>
      </c>
      <c r="O86" t="s">
        <v>954</v>
      </c>
      <c r="P86" t="s">
        <v>954</v>
      </c>
      <c r="Q86" t="s">
        <v>954</v>
      </c>
      <c r="R86">
        <v>4</v>
      </c>
      <c r="S86">
        <v>3</v>
      </c>
      <c r="T86">
        <v>38</v>
      </c>
      <c r="U86" s="1">
        <v>0.75</v>
      </c>
      <c r="V86">
        <v>1</v>
      </c>
      <c r="W86">
        <v>1</v>
      </c>
      <c r="X86" s="1">
        <v>1</v>
      </c>
      <c r="Y86" t="str">
        <f>Kicking[[#This Row],[Player]]&amp;Kicking[[#This Row],[Season]]</f>
        <v>Caleb Shudak2022</v>
      </c>
    </row>
    <row r="87" spans="1:25">
      <c r="A87">
        <v>2022</v>
      </c>
      <c r="B87" t="s">
        <v>690</v>
      </c>
      <c r="C87" t="s">
        <v>4</v>
      </c>
      <c r="D87">
        <v>30</v>
      </c>
      <c r="E87" t="s">
        <v>119</v>
      </c>
      <c r="F87">
        <v>2</v>
      </c>
      <c r="G87">
        <v>0</v>
      </c>
      <c r="H87" t="s">
        <v>954</v>
      </c>
      <c r="I87" t="s">
        <v>954</v>
      </c>
      <c r="J87">
        <v>3</v>
      </c>
      <c r="K87">
        <v>3</v>
      </c>
      <c r="L87" t="s">
        <v>954</v>
      </c>
      <c r="M87" t="s">
        <v>954</v>
      </c>
      <c r="N87" t="s">
        <v>954</v>
      </c>
      <c r="O87" t="s">
        <v>954</v>
      </c>
      <c r="P87" t="s">
        <v>954</v>
      </c>
      <c r="Q87" t="s">
        <v>954</v>
      </c>
      <c r="R87">
        <v>3</v>
      </c>
      <c r="S87">
        <v>3</v>
      </c>
      <c r="T87">
        <v>28</v>
      </c>
      <c r="U87" s="1">
        <v>1</v>
      </c>
      <c r="V87">
        <v>6</v>
      </c>
      <c r="W87">
        <v>6</v>
      </c>
      <c r="X87" s="1">
        <v>1</v>
      </c>
      <c r="Y87" t="str">
        <f>Kicking[[#This Row],[Player]]&amp;Kicking[[#This Row],[Season]]</f>
        <v>Taylor Bertolet2022</v>
      </c>
    </row>
    <row r="88" spans="1:25">
      <c r="A88">
        <v>2022</v>
      </c>
      <c r="B88" t="s">
        <v>641</v>
      </c>
      <c r="C88" t="s">
        <v>71</v>
      </c>
      <c r="D88">
        <v>26</v>
      </c>
      <c r="E88" t="s">
        <v>119</v>
      </c>
      <c r="F88">
        <v>3</v>
      </c>
      <c r="G88">
        <v>0</v>
      </c>
      <c r="H88" t="s">
        <v>954</v>
      </c>
      <c r="I88" t="s">
        <v>954</v>
      </c>
      <c r="J88" t="s">
        <v>954</v>
      </c>
      <c r="K88" t="s">
        <v>954</v>
      </c>
      <c r="L88">
        <v>1</v>
      </c>
      <c r="M88">
        <v>1</v>
      </c>
      <c r="N88">
        <v>1</v>
      </c>
      <c r="O88">
        <v>1</v>
      </c>
      <c r="P88" t="s">
        <v>954</v>
      </c>
      <c r="Q88" t="s">
        <v>954</v>
      </c>
      <c r="R88">
        <v>2</v>
      </c>
      <c r="S88">
        <v>2</v>
      </c>
      <c r="T88">
        <v>46</v>
      </c>
      <c r="U88" s="1">
        <v>1</v>
      </c>
      <c r="V88">
        <v>3</v>
      </c>
      <c r="W88">
        <v>3</v>
      </c>
      <c r="X88" s="1">
        <v>1</v>
      </c>
      <c r="Y88" t="str">
        <f>Kicking[[#This Row],[Player]]&amp;Kicking[[#This Row],[Season]]</f>
        <v>Tristan Vizcaino2022</v>
      </c>
    </row>
    <row r="89" spans="1:25">
      <c r="A89">
        <v>2022</v>
      </c>
      <c r="B89" t="s">
        <v>691</v>
      </c>
      <c r="C89" t="s">
        <v>25</v>
      </c>
      <c r="D89">
        <v>23</v>
      </c>
      <c r="E89" t="s">
        <v>119</v>
      </c>
      <c r="F89">
        <v>1</v>
      </c>
      <c r="G89">
        <v>0</v>
      </c>
      <c r="H89" t="s">
        <v>954</v>
      </c>
      <c r="I89" t="s">
        <v>954</v>
      </c>
      <c r="J89">
        <v>1</v>
      </c>
      <c r="K89">
        <v>1</v>
      </c>
      <c r="L89">
        <v>1</v>
      </c>
      <c r="M89">
        <v>1</v>
      </c>
      <c r="N89" t="s">
        <v>954</v>
      </c>
      <c r="O89" t="s">
        <v>954</v>
      </c>
      <c r="P89" t="s">
        <v>954</v>
      </c>
      <c r="Q89" t="s">
        <v>954</v>
      </c>
      <c r="R89">
        <v>2</v>
      </c>
      <c r="S89">
        <v>2</v>
      </c>
      <c r="T89">
        <v>38</v>
      </c>
      <c r="U89" s="1">
        <v>1</v>
      </c>
      <c r="V89">
        <v>1</v>
      </c>
      <c r="W89">
        <v>1</v>
      </c>
      <c r="X89" s="1">
        <v>1</v>
      </c>
      <c r="Y89" t="str">
        <f>Kicking[[#This Row],[Player]]&amp;Kicking[[#This Row],[Season]]</f>
        <v>Nick Sciba2022</v>
      </c>
    </row>
    <row r="90" spans="1:25">
      <c r="A90">
        <v>2022</v>
      </c>
      <c r="B90" t="s">
        <v>647</v>
      </c>
      <c r="C90" t="s">
        <v>35</v>
      </c>
      <c r="D90">
        <v>26</v>
      </c>
      <c r="E90" t="s">
        <v>119</v>
      </c>
      <c r="F90">
        <v>1</v>
      </c>
      <c r="G90">
        <v>0</v>
      </c>
      <c r="H90" t="s">
        <v>954</v>
      </c>
      <c r="I90" t="s">
        <v>954</v>
      </c>
      <c r="J90" t="s">
        <v>954</v>
      </c>
      <c r="K90" t="s">
        <v>954</v>
      </c>
      <c r="L90" t="s">
        <v>954</v>
      </c>
      <c r="M90" t="s">
        <v>954</v>
      </c>
      <c r="N90">
        <v>1</v>
      </c>
      <c r="O90">
        <v>1</v>
      </c>
      <c r="P90" t="s">
        <v>954</v>
      </c>
      <c r="Q90" t="s">
        <v>954</v>
      </c>
      <c r="R90">
        <v>1</v>
      </c>
      <c r="S90">
        <v>1</v>
      </c>
      <c r="T90">
        <v>49</v>
      </c>
      <c r="U90" s="1">
        <v>1</v>
      </c>
      <c r="V90">
        <v>4</v>
      </c>
      <c r="W90">
        <v>2</v>
      </c>
      <c r="X90" s="1">
        <v>0.5</v>
      </c>
      <c r="Y90" t="str">
        <f>Kicking[[#This Row],[Player]]&amp;Kicking[[#This Row],[Season]]</f>
        <v>Dominik Eberle2022</v>
      </c>
    </row>
    <row r="91" spans="1:25">
      <c r="A91">
        <v>2022</v>
      </c>
      <c r="B91" t="s">
        <v>646</v>
      </c>
      <c r="C91" t="s">
        <v>27</v>
      </c>
      <c r="D91">
        <v>32</v>
      </c>
      <c r="E91" t="s">
        <v>119</v>
      </c>
      <c r="F91">
        <v>1</v>
      </c>
      <c r="G91">
        <v>0</v>
      </c>
      <c r="H91" t="s">
        <v>954</v>
      </c>
      <c r="I91" t="s">
        <v>954</v>
      </c>
      <c r="J91" t="s">
        <v>954</v>
      </c>
      <c r="K91" t="s">
        <v>954</v>
      </c>
      <c r="L91" t="s">
        <v>954</v>
      </c>
      <c r="M91" t="s">
        <v>954</v>
      </c>
      <c r="N91" t="s">
        <v>954</v>
      </c>
      <c r="O91" t="s">
        <v>954</v>
      </c>
      <c r="P91" t="s">
        <v>954</v>
      </c>
      <c r="Q91" t="s">
        <v>954</v>
      </c>
      <c r="R91" t="s">
        <v>954</v>
      </c>
      <c r="S91" t="s">
        <v>954</v>
      </c>
      <c r="T91" t="s">
        <v>954</v>
      </c>
      <c r="U91" t="s">
        <v>954</v>
      </c>
      <c r="V91">
        <v>4</v>
      </c>
      <c r="W91">
        <v>3</v>
      </c>
      <c r="X91" s="1">
        <v>0.75</v>
      </c>
      <c r="Y91" t="str">
        <f>Kicking[[#This Row],[Player]]&amp;Kicking[[#This Row],[Season]]</f>
        <v>Josh Lambo2022</v>
      </c>
    </row>
    <row r="92" spans="1:25">
      <c r="A92">
        <v>2022</v>
      </c>
      <c r="B92" t="s">
        <v>692</v>
      </c>
      <c r="C92" t="s">
        <v>955</v>
      </c>
      <c r="D92">
        <v>27</v>
      </c>
      <c r="E92" t="s">
        <v>119</v>
      </c>
      <c r="F92">
        <v>1</v>
      </c>
      <c r="G92">
        <v>0</v>
      </c>
      <c r="H92" t="s">
        <v>954</v>
      </c>
      <c r="I92" t="s">
        <v>954</v>
      </c>
      <c r="J92" t="s">
        <v>954</v>
      </c>
      <c r="K92" t="s">
        <v>954</v>
      </c>
      <c r="L92" t="s">
        <v>954</v>
      </c>
      <c r="M92" t="s">
        <v>954</v>
      </c>
      <c r="N92" t="s">
        <v>954</v>
      </c>
      <c r="O92" t="s">
        <v>954</v>
      </c>
      <c r="P92" t="s">
        <v>954</v>
      </c>
      <c r="Q92" t="s">
        <v>954</v>
      </c>
      <c r="R92" t="s">
        <v>954</v>
      </c>
      <c r="S92" t="s">
        <v>954</v>
      </c>
      <c r="T92" t="s">
        <v>954</v>
      </c>
      <c r="U92" t="s">
        <v>954</v>
      </c>
      <c r="V92" t="s">
        <v>954</v>
      </c>
      <c r="W92" t="s">
        <v>954</v>
      </c>
      <c r="X92" t="s">
        <v>954</v>
      </c>
      <c r="Y92" t="str">
        <f>Kicking[[#This Row],[Player]]&amp;Kicking[[#This Row],[Season]]</f>
        <v>Ramiz Ahmed2022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D91B-10F2-2944-8747-77C9A04A5A31}">
  <dimension ref="A1:AE65"/>
  <sheetViews>
    <sheetView workbookViewId="0">
      <selection activeCell="E33" sqref="E33"/>
    </sheetView>
  </sheetViews>
  <sheetFormatPr baseColWidth="10" defaultRowHeight="18"/>
  <cols>
    <col min="1" max="1" width="9.83203125" bestFit="1" customWidth="1"/>
    <col min="2" max="2" width="24.1640625" bestFit="1" customWidth="1"/>
    <col min="3" max="3" width="8.33203125" bestFit="1" customWidth="1"/>
    <col min="4" max="4" width="8.33203125" customWidth="1"/>
    <col min="5" max="5" width="15.83203125" bestFit="1" customWidth="1"/>
    <col min="6" max="6" width="16.83203125" bestFit="1" customWidth="1"/>
    <col min="7" max="7" width="16.1640625" bestFit="1" customWidth="1"/>
    <col min="8" max="8" width="25" bestFit="1" customWidth="1"/>
    <col min="9" max="9" width="30" bestFit="1" customWidth="1"/>
    <col min="10" max="10" width="13" bestFit="1" customWidth="1"/>
    <col min="11" max="11" width="20.1640625" bestFit="1" customWidth="1"/>
    <col min="12" max="12" width="20.5" bestFit="1" customWidth="1"/>
    <col min="13" max="13" width="27" bestFit="1" customWidth="1"/>
    <col min="14" max="14" width="24" bestFit="1" customWidth="1"/>
    <col min="15" max="15" width="20.6640625" bestFit="1" customWidth="1"/>
    <col min="16" max="16" width="19" bestFit="1" customWidth="1"/>
    <col min="17" max="17" width="24.5" bestFit="1" customWidth="1"/>
    <col min="18" max="18" width="32.6640625" bestFit="1" customWidth="1"/>
    <col min="19" max="19" width="25" bestFit="1" customWidth="1"/>
    <col min="20" max="20" width="24.5" bestFit="1" customWidth="1"/>
    <col min="21" max="21" width="21.1640625" bestFit="1" customWidth="1"/>
    <col min="22" max="22" width="19.5" bestFit="1" customWidth="1"/>
    <col min="23" max="23" width="29.5" bestFit="1" customWidth="1"/>
    <col min="24" max="24" width="25.5" bestFit="1" customWidth="1"/>
    <col min="25" max="25" width="20.6640625" bestFit="1" customWidth="1"/>
    <col min="26" max="26" width="29.1640625" bestFit="1" customWidth="1"/>
    <col min="27" max="27" width="30.5" bestFit="1" customWidth="1"/>
    <col min="28" max="29" width="23.5" bestFit="1" customWidth="1"/>
    <col min="30" max="30" width="27" bestFit="1" customWidth="1"/>
    <col min="31" max="31" width="28.33203125" bestFit="1" customWidth="1"/>
    <col min="33" max="33" width="27" bestFit="1" customWidth="1"/>
  </cols>
  <sheetData>
    <row r="1" spans="1:31">
      <c r="A1" t="s">
        <v>133</v>
      </c>
      <c r="B1" t="s">
        <v>962</v>
      </c>
      <c r="C1" t="s">
        <v>867</v>
      </c>
      <c r="D1" t="s">
        <v>868</v>
      </c>
      <c r="E1" t="s">
        <v>869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937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945</v>
      </c>
      <c r="AA1" t="s">
        <v>944</v>
      </c>
      <c r="AB1" t="s">
        <v>946</v>
      </c>
      <c r="AC1" t="s">
        <v>947</v>
      </c>
      <c r="AD1" t="s">
        <v>948</v>
      </c>
      <c r="AE1" t="s">
        <v>891</v>
      </c>
    </row>
    <row r="2" spans="1:31">
      <c r="A2">
        <v>2021</v>
      </c>
      <c r="B2" t="s">
        <v>652</v>
      </c>
      <c r="C2" t="str">
        <f>VLOOKUP(B2, Misc!$A$1:$C$35, 3, 0)</f>
        <v>BUF</v>
      </c>
      <c r="D2" t="s">
        <v>965</v>
      </c>
      <c r="E2">
        <v>17</v>
      </c>
      <c r="F2">
        <v>289</v>
      </c>
      <c r="G2">
        <v>4637</v>
      </c>
      <c r="H2">
        <v>1014</v>
      </c>
      <c r="I2">
        <v>4.5999999999999996</v>
      </c>
      <c r="J2">
        <v>30</v>
      </c>
      <c r="K2">
        <v>11</v>
      </c>
      <c r="L2">
        <v>285</v>
      </c>
      <c r="M2">
        <v>297</v>
      </c>
      <c r="N2">
        <v>530</v>
      </c>
      <c r="O2">
        <v>2771</v>
      </c>
      <c r="P2">
        <v>12</v>
      </c>
      <c r="Q2">
        <v>19</v>
      </c>
      <c r="R2">
        <v>4.8</v>
      </c>
      <c r="S2">
        <v>138</v>
      </c>
      <c r="T2">
        <v>442</v>
      </c>
      <c r="U2">
        <v>1866</v>
      </c>
      <c r="V2">
        <v>19</v>
      </c>
      <c r="W2">
        <v>4.2</v>
      </c>
      <c r="X2">
        <v>108</v>
      </c>
      <c r="Y2">
        <v>102</v>
      </c>
      <c r="Z2">
        <v>844</v>
      </c>
      <c r="AA2">
        <v>39</v>
      </c>
      <c r="AB2">
        <v>28</v>
      </c>
      <c r="AC2">
        <v>14.5</v>
      </c>
      <c r="AD2">
        <v>36.130000000000003</v>
      </c>
      <c r="AE2" t="str">
        <f>Defense[[#This Row],[Defense]]&amp;Defense[[#This Row],[Season]]</f>
        <v>Buffalo Bills2021</v>
      </c>
    </row>
    <row r="3" spans="1:31">
      <c r="A3">
        <v>2021</v>
      </c>
      <c r="B3" t="s">
        <v>653</v>
      </c>
      <c r="C3" t="str">
        <f>VLOOKUP(B3, Misc!$A$1:$C$35, 3, 0)</f>
        <v>NE</v>
      </c>
      <c r="D3" t="s">
        <v>965</v>
      </c>
      <c r="E3">
        <v>17</v>
      </c>
      <c r="F3">
        <v>303</v>
      </c>
      <c r="G3">
        <v>5284</v>
      </c>
      <c r="H3">
        <v>1038</v>
      </c>
      <c r="I3">
        <v>5.0999999999999996</v>
      </c>
      <c r="J3">
        <v>30</v>
      </c>
      <c r="K3">
        <v>7</v>
      </c>
      <c r="L3">
        <v>308</v>
      </c>
      <c r="M3">
        <v>319</v>
      </c>
      <c r="N3">
        <v>538</v>
      </c>
      <c r="O3">
        <v>3181</v>
      </c>
      <c r="P3">
        <v>21</v>
      </c>
      <c r="Q3">
        <v>23</v>
      </c>
      <c r="R3">
        <v>5.5</v>
      </c>
      <c r="S3">
        <v>176</v>
      </c>
      <c r="T3">
        <v>464</v>
      </c>
      <c r="U3">
        <v>2103</v>
      </c>
      <c r="V3">
        <v>9</v>
      </c>
      <c r="W3">
        <v>4.5</v>
      </c>
      <c r="X3">
        <v>111</v>
      </c>
      <c r="Y3">
        <v>100</v>
      </c>
      <c r="Z3">
        <v>831</v>
      </c>
      <c r="AA3">
        <v>21</v>
      </c>
      <c r="AB3">
        <v>29.4</v>
      </c>
      <c r="AC3">
        <v>16.899999999999999</v>
      </c>
      <c r="AD3">
        <v>-4.84</v>
      </c>
      <c r="AE3" t="str">
        <f>Defense[[#This Row],[Defense]]&amp;Defense[[#This Row],[Season]]</f>
        <v>New England Patriots2021</v>
      </c>
    </row>
    <row r="4" spans="1:31">
      <c r="A4">
        <v>2021</v>
      </c>
      <c r="B4" t="s">
        <v>654</v>
      </c>
      <c r="C4" t="str">
        <f>VLOOKUP(B4, Misc!$A$1:$C$35, 3, 0)</f>
        <v>DEN</v>
      </c>
      <c r="D4" t="s">
        <v>965</v>
      </c>
      <c r="E4">
        <v>17</v>
      </c>
      <c r="F4">
        <v>322</v>
      </c>
      <c r="G4">
        <v>5544</v>
      </c>
      <c r="H4">
        <v>1039</v>
      </c>
      <c r="I4">
        <v>5.3</v>
      </c>
      <c r="J4">
        <v>19</v>
      </c>
      <c r="K4">
        <v>6</v>
      </c>
      <c r="L4">
        <v>312</v>
      </c>
      <c r="M4">
        <v>341</v>
      </c>
      <c r="N4">
        <v>562</v>
      </c>
      <c r="O4">
        <v>3652</v>
      </c>
      <c r="P4">
        <v>22</v>
      </c>
      <c r="Q4">
        <v>13</v>
      </c>
      <c r="R4">
        <v>6.1</v>
      </c>
      <c r="S4">
        <v>192</v>
      </c>
      <c r="T4">
        <v>441</v>
      </c>
      <c r="U4">
        <v>1892</v>
      </c>
      <c r="V4">
        <v>9</v>
      </c>
      <c r="W4">
        <v>4.3</v>
      </c>
      <c r="X4">
        <v>99</v>
      </c>
      <c r="Y4">
        <v>104</v>
      </c>
      <c r="Z4">
        <v>922</v>
      </c>
      <c r="AA4">
        <v>21</v>
      </c>
      <c r="AB4">
        <v>32.700000000000003</v>
      </c>
      <c r="AC4">
        <v>10.7</v>
      </c>
      <c r="AD4">
        <v>-36.14</v>
      </c>
      <c r="AE4" t="str">
        <f>Defense[[#This Row],[Defense]]&amp;Defense[[#This Row],[Season]]</f>
        <v>Denver Broncos2021</v>
      </c>
    </row>
    <row r="5" spans="1:31">
      <c r="A5">
        <v>2021</v>
      </c>
      <c r="B5" t="s">
        <v>655</v>
      </c>
      <c r="C5" t="str">
        <f>VLOOKUP(B5, Misc!$A$1:$C$35, 3, 0)</f>
        <v>NO</v>
      </c>
      <c r="D5" t="s">
        <v>965</v>
      </c>
      <c r="E5">
        <v>17</v>
      </c>
      <c r="F5">
        <v>335</v>
      </c>
      <c r="G5">
        <v>5410</v>
      </c>
      <c r="H5">
        <v>1064</v>
      </c>
      <c r="I5">
        <v>5.0999999999999996</v>
      </c>
      <c r="J5">
        <v>25</v>
      </c>
      <c r="K5">
        <v>7</v>
      </c>
      <c r="L5">
        <v>304</v>
      </c>
      <c r="M5">
        <v>369</v>
      </c>
      <c r="N5">
        <v>592</v>
      </c>
      <c r="O5">
        <v>3821</v>
      </c>
      <c r="P5">
        <v>20</v>
      </c>
      <c r="Q5">
        <v>18</v>
      </c>
      <c r="R5">
        <v>6</v>
      </c>
      <c r="S5">
        <v>185</v>
      </c>
      <c r="T5">
        <v>426</v>
      </c>
      <c r="U5">
        <v>1589</v>
      </c>
      <c r="V5">
        <v>12</v>
      </c>
      <c r="W5">
        <v>3.7</v>
      </c>
      <c r="X5">
        <v>84</v>
      </c>
      <c r="Y5">
        <v>89</v>
      </c>
      <c r="Z5">
        <v>761</v>
      </c>
      <c r="AA5">
        <v>35</v>
      </c>
      <c r="AB5">
        <v>32.299999999999997</v>
      </c>
      <c r="AC5">
        <v>12.8</v>
      </c>
      <c r="AD5">
        <v>43.03</v>
      </c>
      <c r="AE5" t="str">
        <f>Defense[[#This Row],[Defense]]&amp;Defense[[#This Row],[Season]]</f>
        <v>New Orleans Saints2021</v>
      </c>
    </row>
    <row r="6" spans="1:31">
      <c r="A6">
        <v>2021</v>
      </c>
      <c r="B6" t="s">
        <v>656</v>
      </c>
      <c r="C6" t="str">
        <f>VLOOKUP(B6, Misc!$A$1:$C$35, 3, 0)</f>
        <v>TB</v>
      </c>
      <c r="D6" t="s">
        <v>965</v>
      </c>
      <c r="E6">
        <v>17</v>
      </c>
      <c r="F6">
        <v>353</v>
      </c>
      <c r="G6">
        <v>5635</v>
      </c>
      <c r="H6">
        <v>1093</v>
      </c>
      <c r="I6">
        <v>5.2</v>
      </c>
      <c r="J6">
        <v>29</v>
      </c>
      <c r="K6">
        <v>12</v>
      </c>
      <c r="L6">
        <v>344</v>
      </c>
      <c r="M6">
        <v>445</v>
      </c>
      <c r="N6">
        <v>680</v>
      </c>
      <c r="O6">
        <v>4062</v>
      </c>
      <c r="P6">
        <v>26</v>
      </c>
      <c r="Q6">
        <v>17</v>
      </c>
      <c r="R6">
        <v>5.6</v>
      </c>
      <c r="S6">
        <v>214</v>
      </c>
      <c r="T6">
        <v>366</v>
      </c>
      <c r="U6">
        <v>1573</v>
      </c>
      <c r="V6">
        <v>11</v>
      </c>
      <c r="W6">
        <v>4.3</v>
      </c>
      <c r="X6">
        <v>94</v>
      </c>
      <c r="Y6">
        <v>79</v>
      </c>
      <c r="Z6">
        <v>635</v>
      </c>
      <c r="AA6">
        <v>36</v>
      </c>
      <c r="AB6">
        <v>33.5</v>
      </c>
      <c r="AC6">
        <v>14.7</v>
      </c>
      <c r="AD6">
        <v>-0.6</v>
      </c>
      <c r="AE6" t="str">
        <f>Defense[[#This Row],[Defense]]&amp;Defense[[#This Row],[Season]]</f>
        <v>Tampa Bay Buccaneers2021</v>
      </c>
    </row>
    <row r="7" spans="1:31">
      <c r="A7">
        <v>2021</v>
      </c>
      <c r="B7" t="s">
        <v>657</v>
      </c>
      <c r="C7" t="str">
        <f>VLOOKUP(B7, Misc!$A$1:$C$35, 3, 0)</f>
        <v>TEN</v>
      </c>
      <c r="D7" t="s">
        <v>965</v>
      </c>
      <c r="E7">
        <v>17</v>
      </c>
      <c r="F7">
        <v>354</v>
      </c>
      <c r="G7">
        <v>5607</v>
      </c>
      <c r="H7">
        <v>1039</v>
      </c>
      <c r="I7">
        <v>5.4</v>
      </c>
      <c r="J7">
        <v>22</v>
      </c>
      <c r="K7">
        <v>6</v>
      </c>
      <c r="L7">
        <v>331</v>
      </c>
      <c r="M7">
        <v>395</v>
      </c>
      <c r="N7">
        <v>628</v>
      </c>
      <c r="O7">
        <v>4169</v>
      </c>
      <c r="P7">
        <v>24</v>
      </c>
      <c r="Q7">
        <v>16</v>
      </c>
      <c r="R7">
        <v>6.2</v>
      </c>
      <c r="S7">
        <v>204</v>
      </c>
      <c r="T7">
        <v>368</v>
      </c>
      <c r="U7">
        <v>1438</v>
      </c>
      <c r="V7">
        <v>14</v>
      </c>
      <c r="W7">
        <v>3.9</v>
      </c>
      <c r="X7">
        <v>90</v>
      </c>
      <c r="Y7">
        <v>118</v>
      </c>
      <c r="Z7">
        <v>1070</v>
      </c>
      <c r="AA7">
        <v>37</v>
      </c>
      <c r="AB7">
        <v>37.1</v>
      </c>
      <c r="AC7">
        <v>10.8</v>
      </c>
      <c r="AD7">
        <v>-30.56</v>
      </c>
      <c r="AE7" t="str">
        <f>Defense[[#This Row],[Defense]]&amp;Defense[[#This Row],[Season]]</f>
        <v>Tennessee Titans2021</v>
      </c>
    </row>
    <row r="8" spans="1:31">
      <c r="A8">
        <v>2021</v>
      </c>
      <c r="B8" t="s">
        <v>658</v>
      </c>
      <c r="C8" t="str">
        <f>VLOOKUP(B8, Misc!$A$1:$C$35, 3, 0)</f>
        <v>DAL</v>
      </c>
      <c r="D8" t="s">
        <v>965</v>
      </c>
      <c r="E8">
        <v>17</v>
      </c>
      <c r="F8">
        <v>358</v>
      </c>
      <c r="G8">
        <v>5967</v>
      </c>
      <c r="H8">
        <v>1082</v>
      </c>
      <c r="I8">
        <v>5.5</v>
      </c>
      <c r="J8">
        <v>34</v>
      </c>
      <c r="K8">
        <v>8</v>
      </c>
      <c r="L8">
        <v>327</v>
      </c>
      <c r="M8">
        <v>364</v>
      </c>
      <c r="N8">
        <v>612</v>
      </c>
      <c r="O8">
        <v>4049</v>
      </c>
      <c r="P8">
        <v>24</v>
      </c>
      <c r="Q8">
        <v>26</v>
      </c>
      <c r="R8">
        <v>6.2</v>
      </c>
      <c r="S8">
        <v>191</v>
      </c>
      <c r="T8">
        <v>429</v>
      </c>
      <c r="U8">
        <v>1918</v>
      </c>
      <c r="V8">
        <v>13</v>
      </c>
      <c r="W8">
        <v>4.5</v>
      </c>
      <c r="X8">
        <v>99</v>
      </c>
      <c r="Y8">
        <v>121</v>
      </c>
      <c r="Z8">
        <v>973</v>
      </c>
      <c r="AA8">
        <v>37</v>
      </c>
      <c r="AB8">
        <v>32.5</v>
      </c>
      <c r="AC8">
        <v>16.7</v>
      </c>
      <c r="AD8">
        <v>21.81</v>
      </c>
      <c r="AE8" t="str">
        <f>Defense[[#This Row],[Defense]]&amp;Defense[[#This Row],[Season]]</f>
        <v>Dallas Cowboys2021</v>
      </c>
    </row>
    <row r="9" spans="1:31">
      <c r="A9">
        <v>2021</v>
      </c>
      <c r="B9" t="s">
        <v>659</v>
      </c>
      <c r="C9" t="str">
        <f>VLOOKUP(B9, Misc!$A$1:$C$35, 3, 0)</f>
        <v>KC</v>
      </c>
      <c r="D9" t="s">
        <v>965</v>
      </c>
      <c r="E9">
        <v>17</v>
      </c>
      <c r="F9">
        <v>364</v>
      </c>
      <c r="G9">
        <v>6272</v>
      </c>
      <c r="H9">
        <v>1060</v>
      </c>
      <c r="I9">
        <v>5.9</v>
      </c>
      <c r="J9">
        <v>29</v>
      </c>
      <c r="K9">
        <v>14</v>
      </c>
      <c r="L9">
        <v>363</v>
      </c>
      <c r="M9">
        <v>401</v>
      </c>
      <c r="N9">
        <v>610</v>
      </c>
      <c r="O9">
        <v>4273</v>
      </c>
      <c r="P9">
        <v>27</v>
      </c>
      <c r="Q9">
        <v>15</v>
      </c>
      <c r="R9">
        <v>6.7</v>
      </c>
      <c r="S9">
        <v>209</v>
      </c>
      <c r="T9">
        <v>419</v>
      </c>
      <c r="U9">
        <v>1999</v>
      </c>
      <c r="V9">
        <v>15</v>
      </c>
      <c r="W9">
        <v>4.8</v>
      </c>
      <c r="X9">
        <v>121</v>
      </c>
      <c r="Y9">
        <v>116</v>
      </c>
      <c r="Z9">
        <v>911</v>
      </c>
      <c r="AA9">
        <v>33</v>
      </c>
      <c r="AB9">
        <v>37.299999999999997</v>
      </c>
      <c r="AC9">
        <v>16</v>
      </c>
      <c r="AD9">
        <v>-131.68</v>
      </c>
      <c r="AE9" t="str">
        <f>Defense[[#This Row],[Defense]]&amp;Defense[[#This Row],[Season]]</f>
        <v>Kansas City Chiefs2021</v>
      </c>
    </row>
    <row r="10" spans="1:31">
      <c r="A10">
        <v>2021</v>
      </c>
      <c r="B10" t="s">
        <v>660</v>
      </c>
      <c r="C10" t="str">
        <f>VLOOKUP(B10, Misc!$A$1:$C$35, 3, 0)</f>
        <v>SF</v>
      </c>
      <c r="D10" t="s">
        <v>965</v>
      </c>
      <c r="E10">
        <v>17</v>
      </c>
      <c r="F10">
        <v>365</v>
      </c>
      <c r="G10">
        <v>5270</v>
      </c>
      <c r="H10">
        <v>1032</v>
      </c>
      <c r="I10">
        <v>5.0999999999999996</v>
      </c>
      <c r="J10">
        <v>20</v>
      </c>
      <c r="K10">
        <v>11</v>
      </c>
      <c r="L10">
        <v>318</v>
      </c>
      <c r="M10">
        <v>372</v>
      </c>
      <c r="N10">
        <v>545</v>
      </c>
      <c r="O10">
        <v>3510</v>
      </c>
      <c r="P10">
        <v>25</v>
      </c>
      <c r="Q10">
        <v>9</v>
      </c>
      <c r="R10">
        <v>5.9</v>
      </c>
      <c r="S10">
        <v>180</v>
      </c>
      <c r="T10">
        <v>439</v>
      </c>
      <c r="U10">
        <v>1760</v>
      </c>
      <c r="V10">
        <v>17</v>
      </c>
      <c r="W10">
        <v>4</v>
      </c>
      <c r="X10">
        <v>97</v>
      </c>
      <c r="Y10">
        <v>94</v>
      </c>
      <c r="Z10">
        <v>793</v>
      </c>
      <c r="AA10">
        <v>41</v>
      </c>
      <c r="AB10">
        <v>34.4</v>
      </c>
      <c r="AC10">
        <v>9.3000000000000007</v>
      </c>
      <c r="AD10">
        <v>-52.77</v>
      </c>
      <c r="AE10" t="str">
        <f>Defense[[#This Row],[Defense]]&amp;Defense[[#This Row],[Season]]</f>
        <v>San Francisco 49ers2021</v>
      </c>
    </row>
    <row r="11" spans="1:31">
      <c r="A11">
        <v>2021</v>
      </c>
      <c r="B11" t="s">
        <v>661</v>
      </c>
      <c r="C11" t="str">
        <f>VLOOKUP(B11, Misc!$A$1:$C$35, 3, 0)</f>
        <v>IND</v>
      </c>
      <c r="D11" t="s">
        <v>965</v>
      </c>
      <c r="E11">
        <v>17</v>
      </c>
      <c r="F11">
        <v>365</v>
      </c>
      <c r="G11">
        <v>5834</v>
      </c>
      <c r="H11">
        <v>1050</v>
      </c>
      <c r="I11">
        <v>5.6</v>
      </c>
      <c r="J11">
        <v>33</v>
      </c>
      <c r="K11">
        <v>14</v>
      </c>
      <c r="L11">
        <v>334</v>
      </c>
      <c r="M11">
        <v>390</v>
      </c>
      <c r="N11">
        <v>597</v>
      </c>
      <c r="O11">
        <v>3980</v>
      </c>
      <c r="P11">
        <v>32</v>
      </c>
      <c r="Q11">
        <v>19</v>
      </c>
      <c r="R11">
        <v>6.3</v>
      </c>
      <c r="S11">
        <v>213</v>
      </c>
      <c r="T11">
        <v>420</v>
      </c>
      <c r="U11">
        <v>1854</v>
      </c>
      <c r="V11">
        <v>10</v>
      </c>
      <c r="W11">
        <v>4.4000000000000004</v>
      </c>
      <c r="X11">
        <v>101</v>
      </c>
      <c r="Y11">
        <v>109</v>
      </c>
      <c r="Z11">
        <v>978</v>
      </c>
      <c r="AA11">
        <v>20</v>
      </c>
      <c r="AB11">
        <v>35.4</v>
      </c>
      <c r="AC11">
        <v>17.100000000000001</v>
      </c>
      <c r="AD11">
        <v>-49.31</v>
      </c>
      <c r="AE11" t="str">
        <f>Defense[[#This Row],[Defense]]&amp;Defense[[#This Row],[Season]]</f>
        <v>Indianapolis Colts2021</v>
      </c>
    </row>
    <row r="12" spans="1:31">
      <c r="A12">
        <v>2021</v>
      </c>
      <c r="B12" t="s">
        <v>662</v>
      </c>
      <c r="C12" t="str">
        <f>VLOOKUP(B12, Misc!$A$1:$C$35, 3, 0)</f>
        <v>ARI</v>
      </c>
      <c r="D12" t="s">
        <v>965</v>
      </c>
      <c r="E12">
        <v>17</v>
      </c>
      <c r="F12">
        <v>366</v>
      </c>
      <c r="G12">
        <v>5597</v>
      </c>
      <c r="H12">
        <v>1028</v>
      </c>
      <c r="I12">
        <v>5.4</v>
      </c>
      <c r="J12">
        <v>27</v>
      </c>
      <c r="K12">
        <v>14</v>
      </c>
      <c r="L12">
        <v>336</v>
      </c>
      <c r="M12">
        <v>367</v>
      </c>
      <c r="N12">
        <v>561</v>
      </c>
      <c r="O12">
        <v>3645</v>
      </c>
      <c r="P12">
        <v>30</v>
      </c>
      <c r="Q12">
        <v>13</v>
      </c>
      <c r="R12">
        <v>6.1</v>
      </c>
      <c r="S12">
        <v>192</v>
      </c>
      <c r="T12">
        <v>426</v>
      </c>
      <c r="U12">
        <v>1952</v>
      </c>
      <c r="V12">
        <v>10</v>
      </c>
      <c r="W12">
        <v>4.5999999999999996</v>
      </c>
      <c r="X12">
        <v>109</v>
      </c>
      <c r="Y12">
        <v>100</v>
      </c>
      <c r="Z12">
        <v>896</v>
      </c>
      <c r="AA12">
        <v>35</v>
      </c>
      <c r="AB12">
        <v>35.6</v>
      </c>
      <c r="AC12">
        <v>15.3</v>
      </c>
      <c r="AD12">
        <v>-19.46</v>
      </c>
      <c r="AE12" t="str">
        <f>Defense[[#This Row],[Defense]]&amp;Defense[[#This Row],[Season]]</f>
        <v>Arizona Cardinals2021</v>
      </c>
    </row>
    <row r="13" spans="1:31">
      <c r="A13">
        <v>2021</v>
      </c>
      <c r="B13" t="s">
        <v>663</v>
      </c>
      <c r="C13" t="str">
        <f>VLOOKUP(B13, Misc!$A$1:$C$35, 3, 0)</f>
        <v>SEA</v>
      </c>
      <c r="D13" t="s">
        <v>965</v>
      </c>
      <c r="E13">
        <v>17</v>
      </c>
      <c r="F13">
        <v>366</v>
      </c>
      <c r="G13">
        <v>6445</v>
      </c>
      <c r="H13">
        <v>1201</v>
      </c>
      <c r="I13">
        <v>5.4</v>
      </c>
      <c r="J13">
        <v>18</v>
      </c>
      <c r="K13">
        <v>7</v>
      </c>
      <c r="L13">
        <v>400</v>
      </c>
      <c r="M13">
        <v>443</v>
      </c>
      <c r="N13">
        <v>658</v>
      </c>
      <c r="O13">
        <v>4513</v>
      </c>
      <c r="P13">
        <v>24</v>
      </c>
      <c r="Q13">
        <v>11</v>
      </c>
      <c r="R13">
        <v>6.5</v>
      </c>
      <c r="S13">
        <v>240</v>
      </c>
      <c r="T13">
        <v>509</v>
      </c>
      <c r="U13">
        <v>1932</v>
      </c>
      <c r="V13">
        <v>16</v>
      </c>
      <c r="W13">
        <v>3.8</v>
      </c>
      <c r="X13">
        <v>124</v>
      </c>
      <c r="Y13">
        <v>96</v>
      </c>
      <c r="Z13">
        <v>919</v>
      </c>
      <c r="AA13">
        <v>36</v>
      </c>
      <c r="AB13">
        <v>35.4</v>
      </c>
      <c r="AC13">
        <v>8.5</v>
      </c>
      <c r="AD13">
        <v>-97.48</v>
      </c>
      <c r="AE13" t="str">
        <f>Defense[[#This Row],[Defense]]&amp;Defense[[#This Row],[Season]]</f>
        <v>Seattle Seahawks2021</v>
      </c>
    </row>
    <row r="14" spans="1:31">
      <c r="A14">
        <v>2021</v>
      </c>
      <c r="B14" t="s">
        <v>664</v>
      </c>
      <c r="C14" t="str">
        <f>VLOOKUP(B14, Misc!$A$1:$C$35, 3, 0)</f>
        <v>GB</v>
      </c>
      <c r="D14" t="s">
        <v>965</v>
      </c>
      <c r="E14">
        <v>17</v>
      </c>
      <c r="F14">
        <v>371</v>
      </c>
      <c r="G14">
        <v>5579</v>
      </c>
      <c r="H14">
        <v>1037</v>
      </c>
      <c r="I14">
        <v>5.4</v>
      </c>
      <c r="J14">
        <v>26</v>
      </c>
      <c r="K14">
        <v>8</v>
      </c>
      <c r="L14">
        <v>337</v>
      </c>
      <c r="M14">
        <v>379</v>
      </c>
      <c r="N14">
        <v>603</v>
      </c>
      <c r="O14">
        <v>3724</v>
      </c>
      <c r="P14">
        <v>31</v>
      </c>
      <c r="Q14">
        <v>18</v>
      </c>
      <c r="R14">
        <v>5.8</v>
      </c>
      <c r="S14">
        <v>194</v>
      </c>
      <c r="T14">
        <v>395</v>
      </c>
      <c r="U14">
        <v>1855</v>
      </c>
      <c r="V14">
        <v>13</v>
      </c>
      <c r="W14">
        <v>4.7</v>
      </c>
      <c r="X14">
        <v>120</v>
      </c>
      <c r="Y14">
        <v>88</v>
      </c>
      <c r="Z14">
        <v>718</v>
      </c>
      <c r="AA14">
        <v>23</v>
      </c>
      <c r="AB14">
        <v>36.6</v>
      </c>
      <c r="AC14">
        <v>14</v>
      </c>
      <c r="AD14">
        <v>-55.57</v>
      </c>
      <c r="AE14" t="str">
        <f>Defense[[#This Row],[Defense]]&amp;Defense[[#This Row],[Season]]</f>
        <v>Green Bay Packers2021</v>
      </c>
    </row>
    <row r="15" spans="1:31">
      <c r="A15">
        <v>2021</v>
      </c>
      <c r="B15" t="s">
        <v>665</v>
      </c>
      <c r="C15" t="str">
        <f>VLOOKUP(B15, Misc!$A$1:$C$35, 3, 0)</f>
        <v>CLE</v>
      </c>
      <c r="D15" t="s">
        <v>965</v>
      </c>
      <c r="E15">
        <v>17</v>
      </c>
      <c r="F15">
        <v>371</v>
      </c>
      <c r="G15">
        <v>5296</v>
      </c>
      <c r="H15">
        <v>1056</v>
      </c>
      <c r="I15">
        <v>5</v>
      </c>
      <c r="J15">
        <v>19</v>
      </c>
      <c r="K15">
        <v>6</v>
      </c>
      <c r="L15">
        <v>327</v>
      </c>
      <c r="M15">
        <v>367</v>
      </c>
      <c r="N15">
        <v>576</v>
      </c>
      <c r="O15">
        <v>3439</v>
      </c>
      <c r="P15">
        <v>29</v>
      </c>
      <c r="Q15">
        <v>13</v>
      </c>
      <c r="R15">
        <v>5.6</v>
      </c>
      <c r="S15">
        <v>184</v>
      </c>
      <c r="T15">
        <v>437</v>
      </c>
      <c r="U15">
        <v>1857</v>
      </c>
      <c r="V15">
        <v>13</v>
      </c>
      <c r="W15">
        <v>4.2</v>
      </c>
      <c r="X15">
        <v>108</v>
      </c>
      <c r="Y15">
        <v>98</v>
      </c>
      <c r="Z15">
        <v>882</v>
      </c>
      <c r="AA15">
        <v>35</v>
      </c>
      <c r="AB15">
        <v>37.4</v>
      </c>
      <c r="AC15">
        <v>9.9</v>
      </c>
      <c r="AD15">
        <v>-54.54</v>
      </c>
      <c r="AE15" t="str">
        <f>Defense[[#This Row],[Defense]]&amp;Defense[[#This Row],[Season]]</f>
        <v>Cleveland Browns2021</v>
      </c>
    </row>
    <row r="16" spans="1:31">
      <c r="A16">
        <v>2021</v>
      </c>
      <c r="B16" t="s">
        <v>666</v>
      </c>
      <c r="C16" t="str">
        <f>VLOOKUP(B16, Misc!$A$1:$C$35, 3, 0)</f>
        <v>LAR</v>
      </c>
      <c r="D16" t="s">
        <v>965</v>
      </c>
      <c r="E16">
        <v>17</v>
      </c>
      <c r="F16">
        <v>372</v>
      </c>
      <c r="G16">
        <v>5863</v>
      </c>
      <c r="H16">
        <v>1118</v>
      </c>
      <c r="I16">
        <v>5.2</v>
      </c>
      <c r="J16">
        <v>25</v>
      </c>
      <c r="K16">
        <v>6</v>
      </c>
      <c r="L16">
        <v>347</v>
      </c>
      <c r="M16">
        <v>416</v>
      </c>
      <c r="N16">
        <v>625</v>
      </c>
      <c r="O16">
        <v>4109</v>
      </c>
      <c r="P16">
        <v>17</v>
      </c>
      <c r="Q16">
        <v>19</v>
      </c>
      <c r="R16">
        <v>6.1</v>
      </c>
      <c r="S16">
        <v>214</v>
      </c>
      <c r="T16">
        <v>443</v>
      </c>
      <c r="U16">
        <v>1754</v>
      </c>
      <c r="V16">
        <v>18</v>
      </c>
      <c r="W16">
        <v>4</v>
      </c>
      <c r="X16">
        <v>111</v>
      </c>
      <c r="Y16">
        <v>88</v>
      </c>
      <c r="Z16">
        <v>688</v>
      </c>
      <c r="AA16">
        <v>22</v>
      </c>
      <c r="AB16">
        <v>35.9</v>
      </c>
      <c r="AC16">
        <v>13.3</v>
      </c>
      <c r="AD16">
        <v>-17.07</v>
      </c>
      <c r="AE16" t="str">
        <f>Defense[[#This Row],[Defense]]&amp;Defense[[#This Row],[Season]]</f>
        <v>Los Angeles Rams2021</v>
      </c>
    </row>
    <row r="17" spans="1:31">
      <c r="A17">
        <v>2021</v>
      </c>
      <c r="B17" t="s">
        <v>667</v>
      </c>
      <c r="C17" t="str">
        <f>VLOOKUP(B17, Misc!$A$1:$C$35, 3, 0)</f>
        <v>MIA</v>
      </c>
      <c r="D17" t="s">
        <v>965</v>
      </c>
      <c r="E17">
        <v>17</v>
      </c>
      <c r="F17">
        <v>373</v>
      </c>
      <c r="G17">
        <v>5738</v>
      </c>
      <c r="H17">
        <v>1081</v>
      </c>
      <c r="I17">
        <v>5.3</v>
      </c>
      <c r="J17">
        <v>26</v>
      </c>
      <c r="K17">
        <v>12</v>
      </c>
      <c r="L17">
        <v>337</v>
      </c>
      <c r="M17">
        <v>373</v>
      </c>
      <c r="N17">
        <v>608</v>
      </c>
      <c r="O17">
        <v>3871</v>
      </c>
      <c r="P17">
        <v>23</v>
      </c>
      <c r="Q17">
        <v>14</v>
      </c>
      <c r="R17">
        <v>5.9</v>
      </c>
      <c r="S17">
        <v>199</v>
      </c>
      <c r="T17">
        <v>425</v>
      </c>
      <c r="U17">
        <v>1867</v>
      </c>
      <c r="V17">
        <v>16</v>
      </c>
      <c r="W17">
        <v>4.4000000000000004</v>
      </c>
      <c r="X17">
        <v>106</v>
      </c>
      <c r="Y17">
        <v>109</v>
      </c>
      <c r="Z17">
        <v>991</v>
      </c>
      <c r="AA17">
        <v>32</v>
      </c>
      <c r="AB17">
        <v>36.299999999999997</v>
      </c>
      <c r="AC17">
        <v>13</v>
      </c>
      <c r="AD17">
        <v>-16.12</v>
      </c>
      <c r="AE17" t="str">
        <f>Defense[[#This Row],[Defense]]&amp;Defense[[#This Row],[Season]]</f>
        <v>Miami Dolphins2021</v>
      </c>
    </row>
    <row r="18" spans="1:31">
      <c r="A18">
        <v>2021</v>
      </c>
      <c r="B18" t="s">
        <v>668</v>
      </c>
      <c r="C18" t="str">
        <f>VLOOKUP(B18, Misc!$A$1:$C$35, 3, 0)</f>
        <v>CIN</v>
      </c>
      <c r="D18" t="s">
        <v>965</v>
      </c>
      <c r="E18">
        <v>17</v>
      </c>
      <c r="F18">
        <v>376</v>
      </c>
      <c r="G18">
        <v>5964</v>
      </c>
      <c r="H18">
        <v>1075</v>
      </c>
      <c r="I18">
        <v>5.5</v>
      </c>
      <c r="J18">
        <v>21</v>
      </c>
      <c r="K18">
        <v>8</v>
      </c>
      <c r="L18">
        <v>339</v>
      </c>
      <c r="M18">
        <v>420</v>
      </c>
      <c r="N18">
        <v>626</v>
      </c>
      <c r="O18">
        <v>4222</v>
      </c>
      <c r="P18">
        <v>26</v>
      </c>
      <c r="Q18">
        <v>13</v>
      </c>
      <c r="R18">
        <v>6.3</v>
      </c>
      <c r="S18">
        <v>213</v>
      </c>
      <c r="T18">
        <v>407</v>
      </c>
      <c r="U18">
        <v>1742</v>
      </c>
      <c r="V18">
        <v>15</v>
      </c>
      <c r="W18">
        <v>4.3</v>
      </c>
      <c r="X18">
        <v>107</v>
      </c>
      <c r="Y18">
        <v>116</v>
      </c>
      <c r="Z18">
        <v>946</v>
      </c>
      <c r="AA18">
        <v>19</v>
      </c>
      <c r="AB18">
        <v>33.9</v>
      </c>
      <c r="AC18">
        <v>11.1</v>
      </c>
      <c r="AD18">
        <v>-45.38</v>
      </c>
      <c r="AE18" t="str">
        <f>Defense[[#This Row],[Defense]]&amp;Defense[[#This Row],[Season]]</f>
        <v>Cincinnati Bengals2021</v>
      </c>
    </row>
    <row r="19" spans="1:31">
      <c r="A19">
        <v>2021</v>
      </c>
      <c r="B19" t="s">
        <v>669</v>
      </c>
      <c r="C19" t="str">
        <f>VLOOKUP(B19, Misc!$A$1:$C$35, 3, 0)</f>
        <v>PHI</v>
      </c>
      <c r="D19" t="s">
        <v>965</v>
      </c>
      <c r="E19">
        <v>17</v>
      </c>
      <c r="F19">
        <v>385</v>
      </c>
      <c r="G19">
        <v>5590</v>
      </c>
      <c r="H19">
        <v>1076</v>
      </c>
      <c r="I19">
        <v>5.2</v>
      </c>
      <c r="J19">
        <v>16</v>
      </c>
      <c r="K19">
        <v>4</v>
      </c>
      <c r="L19">
        <v>358</v>
      </c>
      <c r="M19">
        <v>409</v>
      </c>
      <c r="N19">
        <v>589</v>
      </c>
      <c r="O19">
        <v>3756</v>
      </c>
      <c r="P19">
        <v>28</v>
      </c>
      <c r="Q19">
        <v>12</v>
      </c>
      <c r="R19">
        <v>6.1</v>
      </c>
      <c r="S19">
        <v>208</v>
      </c>
      <c r="T19">
        <v>458</v>
      </c>
      <c r="U19">
        <v>1834</v>
      </c>
      <c r="V19">
        <v>18</v>
      </c>
      <c r="W19">
        <v>4</v>
      </c>
      <c r="X19">
        <v>115</v>
      </c>
      <c r="Y19">
        <v>92</v>
      </c>
      <c r="Z19">
        <v>824</v>
      </c>
      <c r="AA19">
        <v>35</v>
      </c>
      <c r="AB19">
        <v>37.200000000000003</v>
      </c>
      <c r="AC19">
        <v>8.9</v>
      </c>
      <c r="AD19">
        <v>-73.930000000000007</v>
      </c>
      <c r="AE19" t="str">
        <f>Defense[[#This Row],[Defense]]&amp;Defense[[#This Row],[Season]]</f>
        <v>Philadelphia Eagles2021</v>
      </c>
    </row>
    <row r="20" spans="1:31">
      <c r="A20">
        <v>2021</v>
      </c>
      <c r="B20" t="s">
        <v>670</v>
      </c>
      <c r="C20" t="str">
        <f>VLOOKUP(B20, Misc!$A$1:$C$35, 3, 0)</f>
        <v>BAL</v>
      </c>
      <c r="D20" t="s">
        <v>965</v>
      </c>
      <c r="E20">
        <v>17</v>
      </c>
      <c r="F20">
        <v>392</v>
      </c>
      <c r="G20">
        <v>6178</v>
      </c>
      <c r="H20">
        <v>1033</v>
      </c>
      <c r="I20">
        <v>6</v>
      </c>
      <c r="J20">
        <v>15</v>
      </c>
      <c r="K20">
        <v>6</v>
      </c>
      <c r="L20">
        <v>340</v>
      </c>
      <c r="M20">
        <v>397</v>
      </c>
      <c r="N20">
        <v>621</v>
      </c>
      <c r="O20">
        <v>4742</v>
      </c>
      <c r="P20">
        <v>31</v>
      </c>
      <c r="Q20">
        <v>9</v>
      </c>
      <c r="R20">
        <v>7.2</v>
      </c>
      <c r="S20">
        <v>232</v>
      </c>
      <c r="T20">
        <v>378</v>
      </c>
      <c r="U20">
        <v>1436</v>
      </c>
      <c r="V20">
        <v>13</v>
      </c>
      <c r="W20">
        <v>3.8</v>
      </c>
      <c r="X20">
        <v>81</v>
      </c>
      <c r="Y20">
        <v>98</v>
      </c>
      <c r="Z20">
        <v>882</v>
      </c>
      <c r="AA20">
        <v>27</v>
      </c>
      <c r="AB20">
        <v>34.200000000000003</v>
      </c>
      <c r="AC20">
        <v>7.9</v>
      </c>
      <c r="AD20">
        <v>-107.49</v>
      </c>
      <c r="AE20" t="str">
        <f>Defense[[#This Row],[Defense]]&amp;Defense[[#This Row],[Season]]</f>
        <v>Baltimore Ravens2021</v>
      </c>
    </row>
    <row r="21" spans="1:31">
      <c r="A21">
        <v>2021</v>
      </c>
      <c r="B21" t="s">
        <v>671</v>
      </c>
      <c r="C21" t="str">
        <f>VLOOKUP(B21, Misc!$A$1:$C$35, 3, 0)</f>
        <v>PIT</v>
      </c>
      <c r="D21" t="s">
        <v>965</v>
      </c>
      <c r="E21">
        <v>17</v>
      </c>
      <c r="F21">
        <v>398</v>
      </c>
      <c r="G21">
        <v>6139</v>
      </c>
      <c r="H21">
        <v>1116</v>
      </c>
      <c r="I21">
        <v>5.5</v>
      </c>
      <c r="J21">
        <v>22</v>
      </c>
      <c r="K21">
        <v>9</v>
      </c>
      <c r="L21">
        <v>354</v>
      </c>
      <c r="M21">
        <v>355</v>
      </c>
      <c r="N21">
        <v>563</v>
      </c>
      <c r="O21">
        <v>3656</v>
      </c>
      <c r="P21">
        <v>24</v>
      </c>
      <c r="Q21">
        <v>13</v>
      </c>
      <c r="R21">
        <v>5.9</v>
      </c>
      <c r="S21">
        <v>186</v>
      </c>
      <c r="T21">
        <v>498</v>
      </c>
      <c r="U21">
        <v>2483</v>
      </c>
      <c r="V21">
        <v>17</v>
      </c>
      <c r="W21">
        <v>5</v>
      </c>
      <c r="X21">
        <v>144</v>
      </c>
      <c r="Y21">
        <v>123</v>
      </c>
      <c r="Z21">
        <v>1017</v>
      </c>
      <c r="AA21">
        <v>24</v>
      </c>
      <c r="AB21">
        <v>38.700000000000003</v>
      </c>
      <c r="AC21">
        <v>10.8</v>
      </c>
      <c r="AD21">
        <v>-55.8</v>
      </c>
      <c r="AE21" t="str">
        <f>Defense[[#This Row],[Defense]]&amp;Defense[[#This Row],[Season]]</f>
        <v>Pittsburgh Steelers2021</v>
      </c>
    </row>
    <row r="22" spans="1:31">
      <c r="A22">
        <v>2021</v>
      </c>
      <c r="B22" t="s">
        <v>672</v>
      </c>
      <c r="C22" t="str">
        <f>VLOOKUP(B22, Misc!$A$1:$C$35, 3, 0)</f>
        <v>CAR</v>
      </c>
      <c r="D22" t="s">
        <v>965</v>
      </c>
      <c r="E22">
        <v>17</v>
      </c>
      <c r="F22">
        <v>404</v>
      </c>
      <c r="G22">
        <v>5201</v>
      </c>
      <c r="H22">
        <v>1028</v>
      </c>
      <c r="I22">
        <v>5.0999999999999996</v>
      </c>
      <c r="J22">
        <v>16</v>
      </c>
      <c r="K22">
        <v>7</v>
      </c>
      <c r="L22">
        <v>311</v>
      </c>
      <c r="M22">
        <v>337</v>
      </c>
      <c r="N22">
        <v>515</v>
      </c>
      <c r="O22">
        <v>3266</v>
      </c>
      <c r="P22">
        <v>26</v>
      </c>
      <c r="Q22">
        <v>9</v>
      </c>
      <c r="R22">
        <v>5.9</v>
      </c>
      <c r="S22">
        <v>170</v>
      </c>
      <c r="T22">
        <v>474</v>
      </c>
      <c r="U22">
        <v>1935</v>
      </c>
      <c r="V22">
        <v>16</v>
      </c>
      <c r="W22">
        <v>4.0999999999999996</v>
      </c>
      <c r="X22">
        <v>112</v>
      </c>
      <c r="Y22">
        <v>108</v>
      </c>
      <c r="Z22">
        <v>896</v>
      </c>
      <c r="AA22">
        <v>29</v>
      </c>
      <c r="AB22">
        <v>37.6</v>
      </c>
      <c r="AC22">
        <v>8.1</v>
      </c>
      <c r="AD22">
        <v>-9.14</v>
      </c>
      <c r="AE22" t="str">
        <f>Defense[[#This Row],[Defense]]&amp;Defense[[#This Row],[Season]]</f>
        <v>Carolina Panthers2021</v>
      </c>
    </row>
    <row r="23" spans="1:31">
      <c r="A23">
        <v>2021</v>
      </c>
      <c r="B23" t="s">
        <v>673</v>
      </c>
      <c r="C23" t="str">
        <f>VLOOKUP(B23, Misc!$A$1:$C$35, 3, 0)</f>
        <v>CHI</v>
      </c>
      <c r="D23" t="s">
        <v>965</v>
      </c>
      <c r="E23">
        <v>17</v>
      </c>
      <c r="F23">
        <v>407</v>
      </c>
      <c r="G23">
        <v>5384</v>
      </c>
      <c r="H23">
        <v>1009</v>
      </c>
      <c r="I23">
        <v>5.3</v>
      </c>
      <c r="J23">
        <v>16</v>
      </c>
      <c r="K23">
        <v>8</v>
      </c>
      <c r="L23">
        <v>321</v>
      </c>
      <c r="M23">
        <v>314</v>
      </c>
      <c r="N23">
        <v>477</v>
      </c>
      <c r="O23">
        <v>3257</v>
      </c>
      <c r="P23">
        <v>31</v>
      </c>
      <c r="Q23">
        <v>8</v>
      </c>
      <c r="R23">
        <v>6.2</v>
      </c>
      <c r="S23">
        <v>170</v>
      </c>
      <c r="T23">
        <v>483</v>
      </c>
      <c r="U23">
        <v>2127</v>
      </c>
      <c r="V23">
        <v>14</v>
      </c>
      <c r="W23">
        <v>4.4000000000000004</v>
      </c>
      <c r="X23">
        <v>116</v>
      </c>
      <c r="Y23">
        <v>93</v>
      </c>
      <c r="Z23">
        <v>856</v>
      </c>
      <c r="AA23">
        <v>35</v>
      </c>
      <c r="AB23">
        <v>40.4</v>
      </c>
      <c r="AC23">
        <v>8.4</v>
      </c>
      <c r="AD23">
        <v>-77.489999999999995</v>
      </c>
      <c r="AE23" t="str">
        <f>Defense[[#This Row],[Defense]]&amp;Defense[[#This Row],[Season]]</f>
        <v>Chicago Bears2021</v>
      </c>
    </row>
    <row r="24" spans="1:31">
      <c r="A24">
        <v>2021</v>
      </c>
      <c r="B24" t="s">
        <v>674</v>
      </c>
      <c r="C24" t="str">
        <f>VLOOKUP(B24, Misc!$A$1:$C$35, 3, 0)</f>
        <v>NYG</v>
      </c>
      <c r="D24" t="s">
        <v>965</v>
      </c>
      <c r="E24">
        <v>17</v>
      </c>
      <c r="F24">
        <v>416</v>
      </c>
      <c r="G24">
        <v>6032</v>
      </c>
      <c r="H24">
        <v>1137</v>
      </c>
      <c r="I24">
        <v>5.3</v>
      </c>
      <c r="J24">
        <v>22</v>
      </c>
      <c r="K24">
        <v>7</v>
      </c>
      <c r="L24">
        <v>365</v>
      </c>
      <c r="M24">
        <v>402</v>
      </c>
      <c r="N24">
        <v>611</v>
      </c>
      <c r="O24">
        <v>3839</v>
      </c>
      <c r="P24">
        <v>27</v>
      </c>
      <c r="Q24">
        <v>15</v>
      </c>
      <c r="R24">
        <v>6</v>
      </c>
      <c r="S24">
        <v>216</v>
      </c>
      <c r="T24">
        <v>492</v>
      </c>
      <c r="U24">
        <v>2193</v>
      </c>
      <c r="V24">
        <v>15</v>
      </c>
      <c r="W24">
        <v>4.5</v>
      </c>
      <c r="X24">
        <v>126</v>
      </c>
      <c r="Y24">
        <v>107</v>
      </c>
      <c r="Z24">
        <v>814</v>
      </c>
      <c r="AA24">
        <v>23</v>
      </c>
      <c r="AB24">
        <v>41.3</v>
      </c>
      <c r="AC24">
        <v>12</v>
      </c>
      <c r="AD24">
        <v>-76.83</v>
      </c>
      <c r="AE24" t="str">
        <f>Defense[[#This Row],[Defense]]&amp;Defense[[#This Row],[Season]]</f>
        <v>New York Giants2021</v>
      </c>
    </row>
    <row r="25" spans="1:31">
      <c r="A25">
        <v>2021</v>
      </c>
      <c r="B25" t="s">
        <v>675</v>
      </c>
      <c r="C25" t="str">
        <f>VLOOKUP(B25, Misc!$A$1:$C$35, 3, 0)</f>
        <v>MIN</v>
      </c>
      <c r="D25" t="s">
        <v>965</v>
      </c>
      <c r="E25">
        <v>17</v>
      </c>
      <c r="F25">
        <v>426</v>
      </c>
      <c r="G25">
        <v>6522</v>
      </c>
      <c r="H25">
        <v>1152</v>
      </c>
      <c r="I25">
        <v>5.7</v>
      </c>
      <c r="J25">
        <v>24</v>
      </c>
      <c r="K25">
        <v>8</v>
      </c>
      <c r="L25">
        <v>391</v>
      </c>
      <c r="M25">
        <v>401</v>
      </c>
      <c r="N25">
        <v>626</v>
      </c>
      <c r="O25">
        <v>4300</v>
      </c>
      <c r="P25">
        <v>29</v>
      </c>
      <c r="Q25">
        <v>16</v>
      </c>
      <c r="R25">
        <v>6.4</v>
      </c>
      <c r="S25">
        <v>224</v>
      </c>
      <c r="T25">
        <v>475</v>
      </c>
      <c r="U25">
        <v>2222</v>
      </c>
      <c r="V25">
        <v>15</v>
      </c>
      <c r="W25">
        <v>4.7</v>
      </c>
      <c r="X25">
        <v>131</v>
      </c>
      <c r="Y25">
        <v>93</v>
      </c>
      <c r="Z25">
        <v>786</v>
      </c>
      <c r="AA25">
        <v>36</v>
      </c>
      <c r="AB25">
        <v>40.200000000000003</v>
      </c>
      <c r="AC25">
        <v>11.9</v>
      </c>
      <c r="AD25">
        <v>-86.3</v>
      </c>
      <c r="AE25" t="str">
        <f>Defense[[#This Row],[Defense]]&amp;Defense[[#This Row],[Season]]</f>
        <v>Minnesota Vikings2021</v>
      </c>
    </row>
    <row r="26" spans="1:31">
      <c r="A26">
        <v>2021</v>
      </c>
      <c r="B26" t="s">
        <v>683</v>
      </c>
      <c r="C26" t="str">
        <f>VLOOKUP(B26, Misc!$A$1:$C$35, 3, 0)</f>
        <v>WAS</v>
      </c>
      <c r="D26" t="s">
        <v>965</v>
      </c>
      <c r="E26">
        <v>17</v>
      </c>
      <c r="F26">
        <v>434</v>
      </c>
      <c r="G26">
        <v>6108</v>
      </c>
      <c r="H26">
        <v>1065</v>
      </c>
      <c r="I26">
        <v>5.7</v>
      </c>
      <c r="J26">
        <v>19</v>
      </c>
      <c r="K26">
        <v>8</v>
      </c>
      <c r="L26">
        <v>346</v>
      </c>
      <c r="M26">
        <v>400</v>
      </c>
      <c r="N26">
        <v>597</v>
      </c>
      <c r="O26">
        <v>4333</v>
      </c>
      <c r="P26">
        <v>34</v>
      </c>
      <c r="Q26">
        <v>11</v>
      </c>
      <c r="R26">
        <v>6.8</v>
      </c>
      <c r="S26">
        <v>220</v>
      </c>
      <c r="T26">
        <v>430</v>
      </c>
      <c r="U26">
        <v>1775</v>
      </c>
      <c r="V26">
        <v>14</v>
      </c>
      <c r="W26">
        <v>4.0999999999999996</v>
      </c>
      <c r="X26">
        <v>101</v>
      </c>
      <c r="Y26">
        <v>96</v>
      </c>
      <c r="Z26">
        <v>803</v>
      </c>
      <c r="AA26">
        <v>25</v>
      </c>
      <c r="AB26">
        <v>42.4</v>
      </c>
      <c r="AC26">
        <v>10.7</v>
      </c>
      <c r="AD26">
        <v>-125.4</v>
      </c>
      <c r="AE26" t="str">
        <f>Defense[[#This Row],[Defense]]&amp;Defense[[#This Row],[Season]]</f>
        <v>Washington Commanders2021</v>
      </c>
    </row>
    <row r="27" spans="1:31">
      <c r="A27">
        <v>2021</v>
      </c>
      <c r="B27" t="s">
        <v>676</v>
      </c>
      <c r="C27" t="str">
        <f>VLOOKUP(B27, Misc!$A$1:$C$35, 3, 0)</f>
        <v>LV</v>
      </c>
      <c r="D27" t="s">
        <v>965</v>
      </c>
      <c r="E27">
        <v>17</v>
      </c>
      <c r="F27">
        <v>439</v>
      </c>
      <c r="G27">
        <v>5732</v>
      </c>
      <c r="H27">
        <v>1103</v>
      </c>
      <c r="I27">
        <v>5.2</v>
      </c>
      <c r="J27">
        <v>15</v>
      </c>
      <c r="K27">
        <v>9</v>
      </c>
      <c r="L27">
        <v>349</v>
      </c>
      <c r="M27">
        <v>400</v>
      </c>
      <c r="N27">
        <v>606</v>
      </c>
      <c r="O27">
        <v>3789</v>
      </c>
      <c r="P27">
        <v>29</v>
      </c>
      <c r="Q27">
        <v>6</v>
      </c>
      <c r="R27">
        <v>5.9</v>
      </c>
      <c r="S27">
        <v>202</v>
      </c>
      <c r="T27">
        <v>462</v>
      </c>
      <c r="U27">
        <v>1943</v>
      </c>
      <c r="V27">
        <v>18</v>
      </c>
      <c r="W27">
        <v>4.2</v>
      </c>
      <c r="X27">
        <v>109</v>
      </c>
      <c r="Y27">
        <v>99</v>
      </c>
      <c r="Z27">
        <v>1021</v>
      </c>
      <c r="AA27">
        <v>38</v>
      </c>
      <c r="AB27">
        <v>41.6</v>
      </c>
      <c r="AC27">
        <v>7.3</v>
      </c>
      <c r="AD27">
        <v>-138.31</v>
      </c>
      <c r="AE27" t="str">
        <f>Defense[[#This Row],[Defense]]&amp;Defense[[#This Row],[Season]]</f>
        <v>Las Vegas Raiders2021</v>
      </c>
    </row>
    <row r="28" spans="1:31">
      <c r="A28">
        <v>2021</v>
      </c>
      <c r="B28" t="s">
        <v>677</v>
      </c>
      <c r="C28" t="str">
        <f>VLOOKUP(B28, Misc!$A$1:$C$35, 3, 0)</f>
        <v>HOU</v>
      </c>
      <c r="D28" t="s">
        <v>965</v>
      </c>
      <c r="E28">
        <v>17</v>
      </c>
      <c r="F28">
        <v>452</v>
      </c>
      <c r="G28">
        <v>6535</v>
      </c>
      <c r="H28">
        <v>1101</v>
      </c>
      <c r="I28">
        <v>5.9</v>
      </c>
      <c r="J28">
        <v>25</v>
      </c>
      <c r="K28">
        <v>8</v>
      </c>
      <c r="L28">
        <v>382</v>
      </c>
      <c r="M28">
        <v>363</v>
      </c>
      <c r="N28">
        <v>546</v>
      </c>
      <c r="O28">
        <v>4117</v>
      </c>
      <c r="P28">
        <v>27</v>
      </c>
      <c r="Q28">
        <v>17</v>
      </c>
      <c r="R28">
        <v>7.1</v>
      </c>
      <c r="S28">
        <v>218</v>
      </c>
      <c r="T28">
        <v>523</v>
      </c>
      <c r="U28">
        <v>2418</v>
      </c>
      <c r="V28">
        <v>25</v>
      </c>
      <c r="W28">
        <v>4.5999999999999996</v>
      </c>
      <c r="X28">
        <v>135</v>
      </c>
      <c r="Y28">
        <v>89</v>
      </c>
      <c r="Z28">
        <v>790</v>
      </c>
      <c r="AA28">
        <v>29</v>
      </c>
      <c r="AB28">
        <v>42.9</v>
      </c>
      <c r="AC28">
        <v>12.2</v>
      </c>
      <c r="AD28">
        <v>-143.16999999999999</v>
      </c>
      <c r="AE28" t="str">
        <f>Defense[[#This Row],[Defense]]&amp;Defense[[#This Row],[Season]]</f>
        <v>Houston Texans2021</v>
      </c>
    </row>
    <row r="29" spans="1:31">
      <c r="A29">
        <v>2021</v>
      </c>
      <c r="B29" t="s">
        <v>678</v>
      </c>
      <c r="C29" t="str">
        <f>VLOOKUP(B29, Misc!$A$1:$C$35, 3, 0)</f>
        <v>JAC</v>
      </c>
      <c r="D29" t="s">
        <v>965</v>
      </c>
      <c r="E29">
        <v>17</v>
      </c>
      <c r="F29">
        <v>457</v>
      </c>
      <c r="G29">
        <v>6002</v>
      </c>
      <c r="H29">
        <v>1068</v>
      </c>
      <c r="I29">
        <v>5.6</v>
      </c>
      <c r="J29">
        <v>9</v>
      </c>
      <c r="K29">
        <v>2</v>
      </c>
      <c r="L29">
        <v>351</v>
      </c>
      <c r="M29">
        <v>377</v>
      </c>
      <c r="N29">
        <v>543</v>
      </c>
      <c r="O29">
        <v>3875</v>
      </c>
      <c r="P29">
        <v>24</v>
      </c>
      <c r="Q29">
        <v>7</v>
      </c>
      <c r="R29">
        <v>6.7</v>
      </c>
      <c r="S29">
        <v>198</v>
      </c>
      <c r="T29">
        <v>493</v>
      </c>
      <c r="U29">
        <v>2127</v>
      </c>
      <c r="V29">
        <v>22</v>
      </c>
      <c r="W29">
        <v>4.3</v>
      </c>
      <c r="X29">
        <v>124</v>
      </c>
      <c r="Y29">
        <v>104</v>
      </c>
      <c r="Z29">
        <v>879</v>
      </c>
      <c r="AA29">
        <v>29</v>
      </c>
      <c r="AB29">
        <v>45.3</v>
      </c>
      <c r="AC29">
        <v>5.2</v>
      </c>
      <c r="AD29">
        <v>-154.57</v>
      </c>
      <c r="AE29" t="str">
        <f>Defense[[#This Row],[Defense]]&amp;Defense[[#This Row],[Season]]</f>
        <v>Jacksonville Jaguars2021</v>
      </c>
    </row>
    <row r="30" spans="1:31">
      <c r="A30">
        <v>2021</v>
      </c>
      <c r="B30" t="s">
        <v>679</v>
      </c>
      <c r="C30" t="str">
        <f>VLOOKUP(B30, Misc!$A$1:$C$35, 3, 0)</f>
        <v>ATL</v>
      </c>
      <c r="D30" t="s">
        <v>965</v>
      </c>
      <c r="E30">
        <v>17</v>
      </c>
      <c r="F30">
        <v>459</v>
      </c>
      <c r="G30">
        <v>6194</v>
      </c>
      <c r="H30">
        <v>1114</v>
      </c>
      <c r="I30">
        <v>5.6</v>
      </c>
      <c r="J30">
        <v>20</v>
      </c>
      <c r="K30">
        <v>8</v>
      </c>
      <c r="L30">
        <v>383</v>
      </c>
      <c r="M30">
        <v>391</v>
      </c>
      <c r="N30">
        <v>577</v>
      </c>
      <c r="O30">
        <v>3952</v>
      </c>
      <c r="P30">
        <v>31</v>
      </c>
      <c r="Q30">
        <v>12</v>
      </c>
      <c r="R30">
        <v>6.6</v>
      </c>
      <c r="S30">
        <v>214</v>
      </c>
      <c r="T30">
        <v>519</v>
      </c>
      <c r="U30">
        <v>2242</v>
      </c>
      <c r="V30">
        <v>19</v>
      </c>
      <c r="W30">
        <v>4.3</v>
      </c>
      <c r="X30">
        <v>143</v>
      </c>
      <c r="Y30">
        <v>118</v>
      </c>
      <c r="Z30">
        <v>956</v>
      </c>
      <c r="AA30">
        <v>26</v>
      </c>
      <c r="AB30">
        <v>44.7</v>
      </c>
      <c r="AC30">
        <v>11.2</v>
      </c>
      <c r="AD30">
        <v>-136.74</v>
      </c>
      <c r="AE30" t="str">
        <f>Defense[[#This Row],[Defense]]&amp;Defense[[#This Row],[Season]]</f>
        <v>Atlanta Falcons2021</v>
      </c>
    </row>
    <row r="31" spans="1:31">
      <c r="A31">
        <v>2021</v>
      </c>
      <c r="B31" t="s">
        <v>680</v>
      </c>
      <c r="C31" t="str">
        <f>VLOOKUP(B31, Misc!$A$1:$C$35, 3, 0)</f>
        <v>LAC</v>
      </c>
      <c r="D31" t="s">
        <v>965</v>
      </c>
      <c r="E31">
        <v>17</v>
      </c>
      <c r="F31">
        <v>459</v>
      </c>
      <c r="G31">
        <v>6122</v>
      </c>
      <c r="H31">
        <v>1103</v>
      </c>
      <c r="I31">
        <v>5.6</v>
      </c>
      <c r="J31">
        <v>21</v>
      </c>
      <c r="K31">
        <v>10</v>
      </c>
      <c r="L31">
        <v>383</v>
      </c>
      <c r="M31">
        <v>357</v>
      </c>
      <c r="N31">
        <v>559</v>
      </c>
      <c r="O31">
        <v>3761</v>
      </c>
      <c r="P31">
        <v>27</v>
      </c>
      <c r="Q31">
        <v>11</v>
      </c>
      <c r="R31">
        <v>6.3</v>
      </c>
      <c r="S31">
        <v>199</v>
      </c>
      <c r="T31">
        <v>509</v>
      </c>
      <c r="U31">
        <v>2361</v>
      </c>
      <c r="V31">
        <v>22</v>
      </c>
      <c r="W31">
        <v>4.5999999999999996</v>
      </c>
      <c r="X31">
        <v>144</v>
      </c>
      <c r="Y31">
        <v>99</v>
      </c>
      <c r="Z31">
        <v>835</v>
      </c>
      <c r="AA31">
        <v>40</v>
      </c>
      <c r="AB31">
        <v>45.3</v>
      </c>
      <c r="AC31">
        <v>11.2</v>
      </c>
      <c r="AD31">
        <v>-122.86</v>
      </c>
      <c r="AE31" t="str">
        <f>Defense[[#This Row],[Defense]]&amp;Defense[[#This Row],[Season]]</f>
        <v>Los Angeles Chargers2021</v>
      </c>
    </row>
    <row r="32" spans="1:31">
      <c r="A32">
        <v>2021</v>
      </c>
      <c r="B32" t="s">
        <v>681</v>
      </c>
      <c r="C32" t="str">
        <f>VLOOKUP(B32, Misc!$A$1:$C$35, 3, 0)</f>
        <v>DET</v>
      </c>
      <c r="D32" t="s">
        <v>965</v>
      </c>
      <c r="E32">
        <v>17</v>
      </c>
      <c r="F32">
        <v>467</v>
      </c>
      <c r="G32">
        <v>6456</v>
      </c>
      <c r="H32">
        <v>1092</v>
      </c>
      <c r="I32">
        <v>5.9</v>
      </c>
      <c r="J32">
        <v>19</v>
      </c>
      <c r="K32">
        <v>8</v>
      </c>
      <c r="L32">
        <v>372</v>
      </c>
      <c r="M32">
        <v>359</v>
      </c>
      <c r="N32">
        <v>544</v>
      </c>
      <c r="O32">
        <v>4160</v>
      </c>
      <c r="P32">
        <v>31</v>
      </c>
      <c r="Q32">
        <v>11</v>
      </c>
      <c r="R32">
        <v>7.2</v>
      </c>
      <c r="S32">
        <v>211</v>
      </c>
      <c r="T32">
        <v>518</v>
      </c>
      <c r="U32">
        <v>2296</v>
      </c>
      <c r="V32">
        <v>19</v>
      </c>
      <c r="W32">
        <v>4.4000000000000004</v>
      </c>
      <c r="X32">
        <v>135</v>
      </c>
      <c r="Y32">
        <v>87</v>
      </c>
      <c r="Z32">
        <v>818</v>
      </c>
      <c r="AA32">
        <v>26</v>
      </c>
      <c r="AB32">
        <v>47.8</v>
      </c>
      <c r="AC32">
        <v>10.6</v>
      </c>
      <c r="AD32">
        <v>-176.03</v>
      </c>
      <c r="AE32" t="str">
        <f>Defense[[#This Row],[Defense]]&amp;Defense[[#This Row],[Season]]</f>
        <v>Detroit Lions2021</v>
      </c>
    </row>
    <row r="33" spans="1:31">
      <c r="A33">
        <v>2021</v>
      </c>
      <c r="B33" t="s">
        <v>682</v>
      </c>
      <c r="C33" t="str">
        <f>VLOOKUP(B33, Misc!$A$1:$C$35, 3, 0)</f>
        <v>NYJ</v>
      </c>
      <c r="D33" t="s">
        <v>965</v>
      </c>
      <c r="E33">
        <v>17</v>
      </c>
      <c r="F33">
        <v>504</v>
      </c>
      <c r="G33">
        <v>6760</v>
      </c>
      <c r="H33">
        <v>1145</v>
      </c>
      <c r="I33">
        <v>5.9</v>
      </c>
      <c r="J33">
        <v>14</v>
      </c>
      <c r="K33">
        <v>7</v>
      </c>
      <c r="L33">
        <v>401</v>
      </c>
      <c r="M33">
        <v>401</v>
      </c>
      <c r="N33">
        <v>587</v>
      </c>
      <c r="O33">
        <v>4409</v>
      </c>
      <c r="P33">
        <v>28</v>
      </c>
      <c r="Q33">
        <v>7</v>
      </c>
      <c r="R33">
        <v>7.1</v>
      </c>
      <c r="S33">
        <v>234</v>
      </c>
      <c r="T33">
        <v>525</v>
      </c>
      <c r="U33">
        <v>2351</v>
      </c>
      <c r="V33">
        <v>28</v>
      </c>
      <c r="W33">
        <v>4.5</v>
      </c>
      <c r="X33">
        <v>129</v>
      </c>
      <c r="Y33">
        <v>84</v>
      </c>
      <c r="Z33">
        <v>814</v>
      </c>
      <c r="AA33">
        <v>38</v>
      </c>
      <c r="AB33">
        <v>48.9</v>
      </c>
      <c r="AC33">
        <v>7.4</v>
      </c>
      <c r="AD33">
        <v>-193.85</v>
      </c>
      <c r="AE33" t="str">
        <f>Defense[[#This Row],[Defense]]&amp;Defense[[#This Row],[Season]]</f>
        <v>New York Jets2021</v>
      </c>
    </row>
    <row r="34" spans="1:31">
      <c r="A34">
        <v>2022</v>
      </c>
      <c r="B34" t="s">
        <v>660</v>
      </c>
      <c r="C34" t="str">
        <f>VLOOKUP(B34, Misc!$A$1:$C$35, 3, 0)</f>
        <v>SF</v>
      </c>
      <c r="D34" t="s">
        <v>965</v>
      </c>
      <c r="E34">
        <v>17</v>
      </c>
      <c r="F34">
        <v>277</v>
      </c>
      <c r="G34">
        <v>5110</v>
      </c>
      <c r="H34">
        <v>1026</v>
      </c>
      <c r="I34">
        <v>5</v>
      </c>
      <c r="J34">
        <v>30</v>
      </c>
      <c r="K34">
        <v>10</v>
      </c>
      <c r="L34">
        <v>291</v>
      </c>
      <c r="M34">
        <v>389</v>
      </c>
      <c r="N34">
        <v>593</v>
      </c>
      <c r="O34">
        <v>3789</v>
      </c>
      <c r="P34">
        <v>20</v>
      </c>
      <c r="Q34">
        <v>20</v>
      </c>
      <c r="R34">
        <v>5.9</v>
      </c>
      <c r="S34">
        <v>188</v>
      </c>
      <c r="T34">
        <v>389</v>
      </c>
      <c r="U34">
        <v>1321</v>
      </c>
      <c r="V34">
        <v>11</v>
      </c>
      <c r="W34">
        <v>3.4</v>
      </c>
      <c r="X34">
        <v>77</v>
      </c>
      <c r="Y34">
        <v>96</v>
      </c>
      <c r="Z34">
        <v>832</v>
      </c>
      <c r="AA34">
        <v>26</v>
      </c>
      <c r="AB34">
        <v>25.7</v>
      </c>
      <c r="AC34">
        <v>15.3</v>
      </c>
      <c r="AD34">
        <v>56.26</v>
      </c>
      <c r="AE34" t="str">
        <f>Defense[[#This Row],[Defense]]&amp;Defense[[#This Row],[Season]]</f>
        <v>San Francisco 49ers2022</v>
      </c>
    </row>
    <row r="35" spans="1:31">
      <c r="A35">
        <v>2022</v>
      </c>
      <c r="B35" t="s">
        <v>652</v>
      </c>
      <c r="C35" t="str">
        <f>VLOOKUP(B35, Misc!$A$1:$C$35, 3, 0)</f>
        <v>BUF</v>
      </c>
      <c r="D35" t="s">
        <v>965</v>
      </c>
      <c r="E35">
        <v>16</v>
      </c>
      <c r="F35">
        <v>286</v>
      </c>
      <c r="G35">
        <v>5106</v>
      </c>
      <c r="H35">
        <v>997</v>
      </c>
      <c r="I35">
        <v>5.0999999999999996</v>
      </c>
      <c r="J35">
        <v>27</v>
      </c>
      <c r="K35">
        <v>10</v>
      </c>
      <c r="L35">
        <v>313</v>
      </c>
      <c r="M35">
        <v>362</v>
      </c>
      <c r="N35">
        <v>570</v>
      </c>
      <c r="O35">
        <v>3433</v>
      </c>
      <c r="P35">
        <v>21</v>
      </c>
      <c r="Q35">
        <v>17</v>
      </c>
      <c r="R35">
        <v>5.6</v>
      </c>
      <c r="S35">
        <v>181</v>
      </c>
      <c r="T35">
        <v>387</v>
      </c>
      <c r="U35">
        <v>1673</v>
      </c>
      <c r="V35">
        <v>10</v>
      </c>
      <c r="W35">
        <v>4.3</v>
      </c>
      <c r="X35">
        <v>103</v>
      </c>
      <c r="Y35">
        <v>89</v>
      </c>
      <c r="Z35">
        <v>754</v>
      </c>
      <c r="AA35">
        <v>29</v>
      </c>
      <c r="AB35">
        <v>31</v>
      </c>
      <c r="AC35">
        <v>14.3</v>
      </c>
      <c r="AD35">
        <v>4.46</v>
      </c>
      <c r="AE35" t="str">
        <f>Defense[[#This Row],[Defense]]&amp;Defense[[#This Row],[Season]]</f>
        <v>Buffalo Bills2022</v>
      </c>
    </row>
    <row r="36" spans="1:31">
      <c r="A36">
        <v>2022</v>
      </c>
      <c r="B36" t="s">
        <v>670</v>
      </c>
      <c r="C36" t="str">
        <f>VLOOKUP(B36, Misc!$A$1:$C$35, 3, 0)</f>
        <v>BAL</v>
      </c>
      <c r="D36" t="s">
        <v>965</v>
      </c>
      <c r="E36">
        <v>17</v>
      </c>
      <c r="F36">
        <v>315</v>
      </c>
      <c r="G36">
        <v>5513</v>
      </c>
      <c r="H36">
        <v>1047</v>
      </c>
      <c r="I36">
        <v>5.3</v>
      </c>
      <c r="J36">
        <v>25</v>
      </c>
      <c r="K36">
        <v>11</v>
      </c>
      <c r="L36">
        <v>323</v>
      </c>
      <c r="M36">
        <v>394</v>
      </c>
      <c r="N36">
        <v>593</v>
      </c>
      <c r="O36">
        <v>3947</v>
      </c>
      <c r="P36">
        <v>20</v>
      </c>
      <c r="Q36">
        <v>14</v>
      </c>
      <c r="R36">
        <v>6.2</v>
      </c>
      <c r="S36">
        <v>206</v>
      </c>
      <c r="T36">
        <v>406</v>
      </c>
      <c r="U36">
        <v>1566</v>
      </c>
      <c r="V36">
        <v>11</v>
      </c>
      <c r="W36">
        <v>3.9</v>
      </c>
      <c r="X36">
        <v>91</v>
      </c>
      <c r="Y36">
        <v>79</v>
      </c>
      <c r="Z36">
        <v>650</v>
      </c>
      <c r="AA36">
        <v>26</v>
      </c>
      <c r="AB36">
        <v>35.799999999999997</v>
      </c>
      <c r="AC36">
        <v>13.9</v>
      </c>
      <c r="AD36">
        <v>-32.380000000000003</v>
      </c>
      <c r="AE36" t="str">
        <f>Defense[[#This Row],[Defense]]&amp;Defense[[#This Row],[Season]]</f>
        <v>Baltimore Ravens2022</v>
      </c>
    </row>
    <row r="37" spans="1:31">
      <c r="A37">
        <v>2022</v>
      </c>
      <c r="B37" t="s">
        <v>682</v>
      </c>
      <c r="C37" t="str">
        <f>VLOOKUP(B37, Misc!$A$1:$C$35, 3, 0)</f>
        <v>NYJ</v>
      </c>
      <c r="D37" t="s">
        <v>965</v>
      </c>
      <c r="E37">
        <v>17</v>
      </c>
      <c r="F37">
        <v>316</v>
      </c>
      <c r="G37">
        <v>5288</v>
      </c>
      <c r="H37">
        <v>1093</v>
      </c>
      <c r="I37">
        <v>4.8</v>
      </c>
      <c r="J37">
        <v>16</v>
      </c>
      <c r="K37">
        <v>4</v>
      </c>
      <c r="L37">
        <v>310</v>
      </c>
      <c r="M37">
        <v>347</v>
      </c>
      <c r="N37">
        <v>556</v>
      </c>
      <c r="O37">
        <v>3220</v>
      </c>
      <c r="P37">
        <v>15</v>
      </c>
      <c r="Q37">
        <v>12</v>
      </c>
      <c r="R37">
        <v>5.4</v>
      </c>
      <c r="S37">
        <v>166</v>
      </c>
      <c r="T37">
        <v>492</v>
      </c>
      <c r="U37">
        <v>2068</v>
      </c>
      <c r="V37">
        <v>14</v>
      </c>
      <c r="W37">
        <v>4.2</v>
      </c>
      <c r="X37">
        <v>117</v>
      </c>
      <c r="Y37">
        <v>90</v>
      </c>
      <c r="Z37">
        <v>707</v>
      </c>
      <c r="AA37">
        <v>27</v>
      </c>
      <c r="AB37">
        <v>32.299999999999997</v>
      </c>
      <c r="AC37">
        <v>8.3000000000000007</v>
      </c>
      <c r="AD37">
        <v>25.96</v>
      </c>
      <c r="AE37" t="str">
        <f>Defense[[#This Row],[Defense]]&amp;Defense[[#This Row],[Season]]</f>
        <v>New York Jets2022</v>
      </c>
    </row>
    <row r="38" spans="1:31">
      <c r="A38">
        <v>2022</v>
      </c>
      <c r="B38" t="s">
        <v>668</v>
      </c>
      <c r="C38" t="str">
        <f>VLOOKUP(B38, Misc!$A$1:$C$35, 3, 0)</f>
        <v>CIN</v>
      </c>
      <c r="D38" t="s">
        <v>965</v>
      </c>
      <c r="E38">
        <v>16</v>
      </c>
      <c r="F38">
        <v>322</v>
      </c>
      <c r="G38">
        <v>5371</v>
      </c>
      <c r="H38">
        <v>996</v>
      </c>
      <c r="I38">
        <v>5.4</v>
      </c>
      <c r="J38">
        <v>24</v>
      </c>
      <c r="K38">
        <v>11</v>
      </c>
      <c r="L38">
        <v>295</v>
      </c>
      <c r="M38">
        <v>329</v>
      </c>
      <c r="N38">
        <v>559</v>
      </c>
      <c r="O38">
        <v>3665</v>
      </c>
      <c r="P38">
        <v>17</v>
      </c>
      <c r="Q38">
        <v>13</v>
      </c>
      <c r="R38">
        <v>6.2</v>
      </c>
      <c r="S38">
        <v>173</v>
      </c>
      <c r="T38">
        <v>407</v>
      </c>
      <c r="U38">
        <v>1706</v>
      </c>
      <c r="V38">
        <v>12</v>
      </c>
      <c r="W38">
        <v>4.2</v>
      </c>
      <c r="X38">
        <v>102</v>
      </c>
      <c r="Y38">
        <v>100</v>
      </c>
      <c r="Z38">
        <v>832</v>
      </c>
      <c r="AA38">
        <v>20</v>
      </c>
      <c r="AB38">
        <v>36.4</v>
      </c>
      <c r="AC38">
        <v>13.1</v>
      </c>
      <c r="AD38">
        <v>-20.02</v>
      </c>
      <c r="AE38" t="str">
        <f>Defense[[#This Row],[Defense]]&amp;Defense[[#This Row],[Season]]</f>
        <v>Cincinnati Bengals2022</v>
      </c>
    </row>
    <row r="39" spans="1:31">
      <c r="A39">
        <v>2022</v>
      </c>
      <c r="B39" t="s">
        <v>658</v>
      </c>
      <c r="C39" t="str">
        <f>VLOOKUP(B39, Misc!$A$1:$C$35, 3, 0)</f>
        <v>DAL</v>
      </c>
      <c r="D39" t="s">
        <v>965</v>
      </c>
      <c r="E39">
        <v>17</v>
      </c>
      <c r="F39">
        <v>342</v>
      </c>
      <c r="G39">
        <v>5613</v>
      </c>
      <c r="H39">
        <v>1101</v>
      </c>
      <c r="I39">
        <v>5.0999999999999996</v>
      </c>
      <c r="J39">
        <v>33</v>
      </c>
      <c r="K39">
        <v>17</v>
      </c>
      <c r="L39">
        <v>327</v>
      </c>
      <c r="M39">
        <v>345</v>
      </c>
      <c r="N39">
        <v>550</v>
      </c>
      <c r="O39">
        <v>3415</v>
      </c>
      <c r="P39">
        <v>23</v>
      </c>
      <c r="Q39">
        <v>16</v>
      </c>
      <c r="R39">
        <v>5.7</v>
      </c>
      <c r="S39">
        <v>174</v>
      </c>
      <c r="T39">
        <v>497</v>
      </c>
      <c r="U39">
        <v>2198</v>
      </c>
      <c r="V39">
        <v>9</v>
      </c>
      <c r="W39">
        <v>4.4000000000000004</v>
      </c>
      <c r="X39">
        <v>119</v>
      </c>
      <c r="Y39">
        <v>98</v>
      </c>
      <c r="Z39">
        <v>851</v>
      </c>
      <c r="AA39">
        <v>34</v>
      </c>
      <c r="AB39">
        <v>33.5</v>
      </c>
      <c r="AC39">
        <v>16.2</v>
      </c>
      <c r="AD39">
        <v>31.77</v>
      </c>
      <c r="AE39" t="str">
        <f>Defense[[#This Row],[Defense]]&amp;Defense[[#This Row],[Season]]</f>
        <v>Dallas Cowboys2022</v>
      </c>
    </row>
    <row r="40" spans="1:31">
      <c r="A40">
        <v>2022</v>
      </c>
      <c r="B40" t="s">
        <v>683</v>
      </c>
      <c r="C40" t="str">
        <f>VLOOKUP(B40, Misc!$A$1:$C$35, 3, 0)</f>
        <v>WAS</v>
      </c>
      <c r="D40" t="s">
        <v>965</v>
      </c>
      <c r="E40">
        <v>17</v>
      </c>
      <c r="F40">
        <v>343</v>
      </c>
      <c r="G40">
        <v>5178</v>
      </c>
      <c r="H40">
        <v>998</v>
      </c>
      <c r="I40">
        <v>5.2</v>
      </c>
      <c r="J40">
        <v>18</v>
      </c>
      <c r="K40">
        <v>9</v>
      </c>
      <c r="L40">
        <v>286</v>
      </c>
      <c r="M40">
        <v>308</v>
      </c>
      <c r="N40">
        <v>514</v>
      </c>
      <c r="O40">
        <v>3252</v>
      </c>
      <c r="P40">
        <v>26</v>
      </c>
      <c r="Q40">
        <v>9</v>
      </c>
      <c r="R40">
        <v>5.8</v>
      </c>
      <c r="S40">
        <v>155</v>
      </c>
      <c r="T40">
        <v>441</v>
      </c>
      <c r="U40">
        <v>1926</v>
      </c>
      <c r="V40">
        <v>10</v>
      </c>
      <c r="W40">
        <v>4.4000000000000004</v>
      </c>
      <c r="X40">
        <v>102</v>
      </c>
      <c r="Y40">
        <v>85</v>
      </c>
      <c r="Z40">
        <v>707</v>
      </c>
      <c r="AA40">
        <v>29</v>
      </c>
      <c r="AB40">
        <v>31.5</v>
      </c>
      <c r="AC40">
        <v>7.6</v>
      </c>
      <c r="AD40">
        <v>7.28</v>
      </c>
      <c r="AE40" t="str">
        <f>Defense[[#This Row],[Defense]]&amp;Defense[[#This Row],[Season]]</f>
        <v>Washington Commanders2022</v>
      </c>
    </row>
    <row r="41" spans="1:31">
      <c r="A41">
        <v>2022</v>
      </c>
      <c r="B41" t="s">
        <v>669</v>
      </c>
      <c r="C41" t="str">
        <f>VLOOKUP(B41, Misc!$A$1:$C$35, 3, 0)</f>
        <v>PHI</v>
      </c>
      <c r="D41" t="s">
        <v>965</v>
      </c>
      <c r="E41">
        <v>17</v>
      </c>
      <c r="F41">
        <v>344</v>
      </c>
      <c r="G41">
        <v>5125</v>
      </c>
      <c r="H41">
        <v>1072</v>
      </c>
      <c r="I41">
        <v>4.8</v>
      </c>
      <c r="J41">
        <v>27</v>
      </c>
      <c r="K41">
        <v>10</v>
      </c>
      <c r="L41">
        <v>325</v>
      </c>
      <c r="M41">
        <v>350</v>
      </c>
      <c r="N41">
        <v>556</v>
      </c>
      <c r="O41">
        <v>3057</v>
      </c>
      <c r="P41">
        <v>22</v>
      </c>
      <c r="Q41">
        <v>17</v>
      </c>
      <c r="R41">
        <v>4.9000000000000004</v>
      </c>
      <c r="S41">
        <v>186</v>
      </c>
      <c r="T41">
        <v>446</v>
      </c>
      <c r="U41">
        <v>2068</v>
      </c>
      <c r="V41">
        <v>15</v>
      </c>
      <c r="W41">
        <v>4.5999999999999996</v>
      </c>
      <c r="X41">
        <v>115</v>
      </c>
      <c r="Y41">
        <v>95</v>
      </c>
      <c r="Z41">
        <v>798</v>
      </c>
      <c r="AA41">
        <v>24</v>
      </c>
      <c r="AB41">
        <v>32.4</v>
      </c>
      <c r="AC41">
        <v>15.1</v>
      </c>
      <c r="AD41">
        <v>20.73</v>
      </c>
      <c r="AE41" t="str">
        <f>Defense[[#This Row],[Defense]]&amp;Defense[[#This Row],[Season]]</f>
        <v>Philadelphia Eagles2022</v>
      </c>
    </row>
    <row r="42" spans="1:31">
      <c r="A42">
        <v>2022</v>
      </c>
      <c r="B42" t="s">
        <v>655</v>
      </c>
      <c r="C42" t="str">
        <f>VLOOKUP(B42, Misc!$A$1:$C$35, 3, 0)</f>
        <v>NO</v>
      </c>
      <c r="D42" t="s">
        <v>965</v>
      </c>
      <c r="E42">
        <v>17</v>
      </c>
      <c r="F42">
        <v>345</v>
      </c>
      <c r="G42">
        <v>5352</v>
      </c>
      <c r="H42">
        <v>1076</v>
      </c>
      <c r="I42">
        <v>5</v>
      </c>
      <c r="J42">
        <v>14</v>
      </c>
      <c r="K42">
        <v>7</v>
      </c>
      <c r="L42">
        <v>319</v>
      </c>
      <c r="M42">
        <v>322</v>
      </c>
      <c r="N42">
        <v>536</v>
      </c>
      <c r="O42">
        <v>3134</v>
      </c>
      <c r="P42">
        <v>17</v>
      </c>
      <c r="Q42">
        <v>7</v>
      </c>
      <c r="R42">
        <v>5.4</v>
      </c>
      <c r="S42">
        <v>159</v>
      </c>
      <c r="T42">
        <v>492</v>
      </c>
      <c r="U42">
        <v>2218</v>
      </c>
      <c r="V42">
        <v>14</v>
      </c>
      <c r="W42">
        <v>4.5</v>
      </c>
      <c r="X42">
        <v>122</v>
      </c>
      <c r="Y42">
        <v>92</v>
      </c>
      <c r="Z42">
        <v>798</v>
      </c>
      <c r="AA42">
        <v>38</v>
      </c>
      <c r="AB42">
        <v>34.799999999999997</v>
      </c>
      <c r="AC42">
        <v>7.1</v>
      </c>
      <c r="AD42">
        <v>-30.6</v>
      </c>
      <c r="AE42" t="str">
        <f>Defense[[#This Row],[Defense]]&amp;Defense[[#This Row],[Season]]</f>
        <v>New Orleans Saints2022</v>
      </c>
    </row>
    <row r="43" spans="1:31">
      <c r="A43">
        <v>2022</v>
      </c>
      <c r="B43" t="s">
        <v>671</v>
      </c>
      <c r="C43" t="str">
        <f>VLOOKUP(B43, Misc!$A$1:$C$35, 3, 0)</f>
        <v>PIT</v>
      </c>
      <c r="D43" t="s">
        <v>965</v>
      </c>
      <c r="E43">
        <v>17</v>
      </c>
      <c r="F43">
        <v>346</v>
      </c>
      <c r="G43">
        <v>5617</v>
      </c>
      <c r="H43">
        <v>1024</v>
      </c>
      <c r="I43">
        <v>5.5</v>
      </c>
      <c r="J43">
        <v>23</v>
      </c>
      <c r="K43">
        <v>3</v>
      </c>
      <c r="L43">
        <v>314</v>
      </c>
      <c r="M43">
        <v>332</v>
      </c>
      <c r="N43">
        <v>542</v>
      </c>
      <c r="O43">
        <v>3779</v>
      </c>
      <c r="P43">
        <v>29</v>
      </c>
      <c r="Q43">
        <v>20</v>
      </c>
      <c r="R43">
        <v>6.5</v>
      </c>
      <c r="S43">
        <v>196</v>
      </c>
      <c r="T43">
        <v>442</v>
      </c>
      <c r="U43">
        <v>1838</v>
      </c>
      <c r="V43">
        <v>7</v>
      </c>
      <c r="W43">
        <v>4.2</v>
      </c>
      <c r="X43">
        <v>95</v>
      </c>
      <c r="Y43">
        <v>96</v>
      </c>
      <c r="Z43">
        <v>717</v>
      </c>
      <c r="AA43">
        <v>23</v>
      </c>
      <c r="AB43">
        <v>37.299999999999997</v>
      </c>
      <c r="AC43">
        <v>13</v>
      </c>
      <c r="AD43">
        <v>-47.1</v>
      </c>
      <c r="AE43" t="str">
        <f>Defense[[#This Row],[Defense]]&amp;Defense[[#This Row],[Season]]</f>
        <v>Pittsburgh Steelers2022</v>
      </c>
    </row>
    <row r="44" spans="1:31">
      <c r="A44">
        <v>2022</v>
      </c>
      <c r="B44" t="s">
        <v>653</v>
      </c>
      <c r="C44" t="str">
        <f>VLOOKUP(B44, Misc!$A$1:$C$35, 3, 0)</f>
        <v>NE</v>
      </c>
      <c r="D44" t="s">
        <v>965</v>
      </c>
      <c r="E44">
        <v>17</v>
      </c>
      <c r="F44">
        <v>347</v>
      </c>
      <c r="G44">
        <v>5474</v>
      </c>
      <c r="H44">
        <v>1091</v>
      </c>
      <c r="I44">
        <v>5</v>
      </c>
      <c r="J44">
        <v>30</v>
      </c>
      <c r="K44">
        <v>11</v>
      </c>
      <c r="L44">
        <v>314</v>
      </c>
      <c r="M44">
        <v>364</v>
      </c>
      <c r="N44">
        <v>596</v>
      </c>
      <c r="O44">
        <v>3681</v>
      </c>
      <c r="P44">
        <v>28</v>
      </c>
      <c r="Q44">
        <v>19</v>
      </c>
      <c r="R44">
        <v>5.7</v>
      </c>
      <c r="S44">
        <v>194</v>
      </c>
      <c r="T44">
        <v>441</v>
      </c>
      <c r="U44">
        <v>1793</v>
      </c>
      <c r="V44">
        <v>7</v>
      </c>
      <c r="W44">
        <v>4.0999999999999996</v>
      </c>
      <c r="X44">
        <v>90</v>
      </c>
      <c r="Y44">
        <v>89</v>
      </c>
      <c r="Z44">
        <v>699</v>
      </c>
      <c r="AA44">
        <v>30</v>
      </c>
      <c r="AB44">
        <v>30.5</v>
      </c>
      <c r="AC44">
        <v>14.2</v>
      </c>
      <c r="AD44">
        <v>55.35</v>
      </c>
      <c r="AE44" t="str">
        <f>Defense[[#This Row],[Defense]]&amp;Defense[[#This Row],[Season]]</f>
        <v>New England Patriots2022</v>
      </c>
    </row>
    <row r="45" spans="1:31">
      <c r="A45">
        <v>2022</v>
      </c>
      <c r="B45" t="s">
        <v>678</v>
      </c>
      <c r="C45" t="str">
        <f>VLOOKUP(B45, Misc!$A$1:$C$35, 3, 0)</f>
        <v>JAC</v>
      </c>
      <c r="D45" t="s">
        <v>965</v>
      </c>
      <c r="E45">
        <v>17</v>
      </c>
      <c r="F45">
        <v>350</v>
      </c>
      <c r="G45">
        <v>6006</v>
      </c>
      <c r="H45">
        <v>1106</v>
      </c>
      <c r="I45">
        <v>5.4</v>
      </c>
      <c r="J45">
        <v>27</v>
      </c>
      <c r="K45">
        <v>13</v>
      </c>
      <c r="L45">
        <v>350</v>
      </c>
      <c r="M45">
        <v>385</v>
      </c>
      <c r="N45">
        <v>601</v>
      </c>
      <c r="O45">
        <v>4055</v>
      </c>
      <c r="P45">
        <v>25</v>
      </c>
      <c r="Q45">
        <v>14</v>
      </c>
      <c r="R45">
        <v>6.4</v>
      </c>
      <c r="S45">
        <v>211</v>
      </c>
      <c r="T45">
        <v>470</v>
      </c>
      <c r="U45">
        <v>1951</v>
      </c>
      <c r="V45">
        <v>14</v>
      </c>
      <c r="W45">
        <v>4.2</v>
      </c>
      <c r="X45">
        <v>114</v>
      </c>
      <c r="Y45">
        <v>90</v>
      </c>
      <c r="Z45">
        <v>683</v>
      </c>
      <c r="AA45">
        <v>25</v>
      </c>
      <c r="AB45">
        <v>36.1</v>
      </c>
      <c r="AC45">
        <v>14.4</v>
      </c>
      <c r="AD45">
        <v>-52.27</v>
      </c>
      <c r="AE45" t="str">
        <f>Defense[[#This Row],[Defense]]&amp;Defense[[#This Row],[Season]]</f>
        <v>Jacksonville Jaguars2022</v>
      </c>
    </row>
    <row r="46" spans="1:31">
      <c r="A46">
        <v>2022</v>
      </c>
      <c r="B46" t="s">
        <v>656</v>
      </c>
      <c r="C46" t="str">
        <f>VLOOKUP(B46, Misc!$A$1:$C$35, 3, 0)</f>
        <v>TB</v>
      </c>
      <c r="D46" t="s">
        <v>965</v>
      </c>
      <c r="E46">
        <v>17</v>
      </c>
      <c r="F46">
        <v>358</v>
      </c>
      <c r="G46">
        <v>5513</v>
      </c>
      <c r="H46">
        <v>1073</v>
      </c>
      <c r="I46">
        <v>5.0999999999999996</v>
      </c>
      <c r="J46">
        <v>20</v>
      </c>
      <c r="K46">
        <v>10</v>
      </c>
      <c r="L46">
        <v>314</v>
      </c>
      <c r="M46">
        <v>364</v>
      </c>
      <c r="N46">
        <v>570</v>
      </c>
      <c r="O46">
        <v>3461</v>
      </c>
      <c r="P46">
        <v>29</v>
      </c>
      <c r="Q46">
        <v>10</v>
      </c>
      <c r="R46">
        <v>5.6</v>
      </c>
      <c r="S46">
        <v>186</v>
      </c>
      <c r="T46">
        <v>458</v>
      </c>
      <c r="U46">
        <v>2052</v>
      </c>
      <c r="V46">
        <v>12</v>
      </c>
      <c r="W46">
        <v>4.5</v>
      </c>
      <c r="X46">
        <v>103</v>
      </c>
      <c r="Y46">
        <v>97</v>
      </c>
      <c r="Z46">
        <v>863</v>
      </c>
      <c r="AA46">
        <v>25</v>
      </c>
      <c r="AB46">
        <v>33</v>
      </c>
      <c r="AC46">
        <v>10.199999999999999</v>
      </c>
      <c r="AD46">
        <v>-36.51</v>
      </c>
      <c r="AE46" t="str">
        <f>Defense[[#This Row],[Defense]]&amp;Defense[[#This Row],[Season]]</f>
        <v>Tampa Bay Buccaneers2022</v>
      </c>
    </row>
    <row r="47" spans="1:31">
      <c r="A47">
        <v>2022</v>
      </c>
      <c r="B47" t="s">
        <v>654</v>
      </c>
      <c r="C47" t="str">
        <f>VLOOKUP(B47, Misc!$A$1:$C$35, 3, 0)</f>
        <v>DEN</v>
      </c>
      <c r="D47" t="s">
        <v>965</v>
      </c>
      <c r="E47">
        <v>17</v>
      </c>
      <c r="F47">
        <v>359</v>
      </c>
      <c r="G47">
        <v>5440</v>
      </c>
      <c r="H47">
        <v>1079</v>
      </c>
      <c r="I47">
        <v>5</v>
      </c>
      <c r="J47">
        <v>23</v>
      </c>
      <c r="K47">
        <v>8</v>
      </c>
      <c r="L47">
        <v>324</v>
      </c>
      <c r="M47">
        <v>392</v>
      </c>
      <c r="N47">
        <v>605</v>
      </c>
      <c r="O47">
        <v>3574</v>
      </c>
      <c r="P47">
        <v>20</v>
      </c>
      <c r="Q47">
        <v>15</v>
      </c>
      <c r="R47">
        <v>5.6</v>
      </c>
      <c r="S47">
        <v>180</v>
      </c>
      <c r="T47">
        <v>438</v>
      </c>
      <c r="U47">
        <v>1866</v>
      </c>
      <c r="V47">
        <v>12</v>
      </c>
      <c r="W47">
        <v>4.3</v>
      </c>
      <c r="X47">
        <v>109</v>
      </c>
      <c r="Y47">
        <v>106</v>
      </c>
      <c r="Z47">
        <v>922</v>
      </c>
      <c r="AA47">
        <v>35</v>
      </c>
      <c r="AB47">
        <v>35.9</v>
      </c>
      <c r="AC47">
        <v>10.6</v>
      </c>
      <c r="AD47">
        <v>7.24</v>
      </c>
      <c r="AE47" t="str">
        <f>Defense[[#This Row],[Defense]]&amp;Defense[[#This Row],[Season]]</f>
        <v>Denver Broncos2022</v>
      </c>
    </row>
    <row r="48" spans="1:31">
      <c r="A48">
        <v>2022</v>
      </c>
      <c r="B48" t="s">
        <v>657</v>
      </c>
      <c r="C48" t="str">
        <f>VLOOKUP(B48, Misc!$A$1:$C$35, 3, 0)</f>
        <v>TEN</v>
      </c>
      <c r="D48" t="s">
        <v>965</v>
      </c>
      <c r="E48">
        <v>17</v>
      </c>
      <c r="F48">
        <v>359</v>
      </c>
      <c r="G48">
        <v>5978</v>
      </c>
      <c r="H48">
        <v>1100</v>
      </c>
      <c r="I48">
        <v>5.4</v>
      </c>
      <c r="J48">
        <v>20</v>
      </c>
      <c r="K48">
        <v>6</v>
      </c>
      <c r="L48">
        <v>339</v>
      </c>
      <c r="M48">
        <v>439</v>
      </c>
      <c r="N48">
        <v>671</v>
      </c>
      <c r="O48">
        <v>4671</v>
      </c>
      <c r="P48">
        <v>29</v>
      </c>
      <c r="Q48">
        <v>14</v>
      </c>
      <c r="R48">
        <v>6.6</v>
      </c>
      <c r="S48">
        <v>215</v>
      </c>
      <c r="T48">
        <v>390</v>
      </c>
      <c r="U48">
        <v>1307</v>
      </c>
      <c r="V48">
        <v>9</v>
      </c>
      <c r="W48">
        <v>3.4</v>
      </c>
      <c r="X48">
        <v>93</v>
      </c>
      <c r="Y48">
        <v>115</v>
      </c>
      <c r="Z48">
        <v>836</v>
      </c>
      <c r="AA48">
        <v>31</v>
      </c>
      <c r="AB48">
        <v>33.9</v>
      </c>
      <c r="AC48">
        <v>10.6</v>
      </c>
      <c r="AD48">
        <v>-52.12</v>
      </c>
      <c r="AE48" t="str">
        <f>Defense[[#This Row],[Defense]]&amp;Defense[[#This Row],[Season]]</f>
        <v>Tennessee Titans2022</v>
      </c>
    </row>
    <row r="49" spans="1:31">
      <c r="A49">
        <v>2022</v>
      </c>
      <c r="B49" t="s">
        <v>659</v>
      </c>
      <c r="C49" t="str">
        <f>VLOOKUP(B49, Misc!$A$1:$C$35, 3, 0)</f>
        <v>KC</v>
      </c>
      <c r="D49" t="s">
        <v>965</v>
      </c>
      <c r="E49">
        <v>17</v>
      </c>
      <c r="F49">
        <v>369</v>
      </c>
      <c r="G49">
        <v>5579</v>
      </c>
      <c r="H49">
        <v>1093</v>
      </c>
      <c r="I49">
        <v>5.0999999999999996</v>
      </c>
      <c r="J49">
        <v>20</v>
      </c>
      <c r="K49">
        <v>9</v>
      </c>
      <c r="L49">
        <v>337</v>
      </c>
      <c r="M49">
        <v>408</v>
      </c>
      <c r="N49">
        <v>619</v>
      </c>
      <c r="O49">
        <v>3756</v>
      </c>
      <c r="P49">
        <v>33</v>
      </c>
      <c r="Q49">
        <v>11</v>
      </c>
      <c r="R49">
        <v>5.6</v>
      </c>
      <c r="S49">
        <v>207</v>
      </c>
      <c r="T49">
        <v>419</v>
      </c>
      <c r="U49">
        <v>1823</v>
      </c>
      <c r="V49">
        <v>10</v>
      </c>
      <c r="W49">
        <v>4.4000000000000004</v>
      </c>
      <c r="X49">
        <v>102</v>
      </c>
      <c r="Y49">
        <v>98</v>
      </c>
      <c r="Z49">
        <v>734</v>
      </c>
      <c r="AA49">
        <v>28</v>
      </c>
      <c r="AB49">
        <v>35.9</v>
      </c>
      <c r="AC49">
        <v>10.3</v>
      </c>
      <c r="AD49">
        <v>-65.59</v>
      </c>
      <c r="AE49" t="str">
        <f>Defense[[#This Row],[Defense]]&amp;Defense[[#This Row],[Season]]</f>
        <v>Kansas City Chiefs2022</v>
      </c>
    </row>
    <row r="50" spans="1:31">
      <c r="A50">
        <v>2022</v>
      </c>
      <c r="B50" t="s">
        <v>664</v>
      </c>
      <c r="C50" t="str">
        <f>VLOOKUP(B50, Misc!$A$1:$C$35, 3, 0)</f>
        <v>GB</v>
      </c>
      <c r="D50" t="s">
        <v>965</v>
      </c>
      <c r="E50">
        <v>17</v>
      </c>
      <c r="F50">
        <v>371</v>
      </c>
      <c r="G50">
        <v>5721</v>
      </c>
      <c r="H50">
        <v>991</v>
      </c>
      <c r="I50">
        <v>5.8</v>
      </c>
      <c r="J50">
        <v>24</v>
      </c>
      <c r="K50">
        <v>7</v>
      </c>
      <c r="L50">
        <v>321</v>
      </c>
      <c r="M50">
        <v>314</v>
      </c>
      <c r="N50">
        <v>478</v>
      </c>
      <c r="O50">
        <v>3349</v>
      </c>
      <c r="P50">
        <v>22</v>
      </c>
      <c r="Q50">
        <v>17</v>
      </c>
      <c r="R50">
        <v>6.5</v>
      </c>
      <c r="S50">
        <v>163</v>
      </c>
      <c r="T50">
        <v>479</v>
      </c>
      <c r="U50">
        <v>2372</v>
      </c>
      <c r="V50">
        <v>18</v>
      </c>
      <c r="W50">
        <v>5</v>
      </c>
      <c r="X50">
        <v>129</v>
      </c>
      <c r="Y50">
        <v>100</v>
      </c>
      <c r="Z50">
        <v>916</v>
      </c>
      <c r="AA50">
        <v>29</v>
      </c>
      <c r="AB50">
        <v>38.200000000000003</v>
      </c>
      <c r="AC50">
        <v>13.9</v>
      </c>
      <c r="AD50">
        <v>-63.86</v>
      </c>
      <c r="AE50" t="str">
        <f>Defense[[#This Row],[Defense]]&amp;Defense[[#This Row],[Season]]</f>
        <v>Green Bay Packers2022</v>
      </c>
    </row>
    <row r="51" spans="1:31">
      <c r="A51">
        <v>2022</v>
      </c>
      <c r="B51" t="s">
        <v>674</v>
      </c>
      <c r="C51" t="str">
        <f>VLOOKUP(B51, Misc!$A$1:$C$35, 3, 0)</f>
        <v>NYG</v>
      </c>
      <c r="D51" t="s">
        <v>965</v>
      </c>
      <c r="E51">
        <v>17</v>
      </c>
      <c r="F51">
        <v>371</v>
      </c>
      <c r="G51">
        <v>6089</v>
      </c>
      <c r="H51">
        <v>1078</v>
      </c>
      <c r="I51">
        <v>5.6</v>
      </c>
      <c r="J51">
        <v>19</v>
      </c>
      <c r="K51">
        <v>13</v>
      </c>
      <c r="L51">
        <v>370</v>
      </c>
      <c r="M51">
        <v>349</v>
      </c>
      <c r="N51">
        <v>568</v>
      </c>
      <c r="O51">
        <v>3638</v>
      </c>
      <c r="P51">
        <v>21</v>
      </c>
      <c r="Q51">
        <v>6</v>
      </c>
      <c r="R51">
        <v>6</v>
      </c>
      <c r="S51">
        <v>200</v>
      </c>
      <c r="T51">
        <v>469</v>
      </c>
      <c r="U51">
        <v>2451</v>
      </c>
      <c r="V51">
        <v>16</v>
      </c>
      <c r="W51">
        <v>5.2</v>
      </c>
      <c r="X51">
        <v>134</v>
      </c>
      <c r="Y51">
        <v>111</v>
      </c>
      <c r="Z51">
        <v>819</v>
      </c>
      <c r="AA51">
        <v>36</v>
      </c>
      <c r="AB51">
        <v>39.799999999999997</v>
      </c>
      <c r="AC51">
        <v>8.8000000000000007</v>
      </c>
      <c r="AD51">
        <v>-125.22</v>
      </c>
      <c r="AE51" t="str">
        <f>Defense[[#This Row],[Defense]]&amp;Defense[[#This Row],[Season]]</f>
        <v>New York Giants2022</v>
      </c>
    </row>
    <row r="52" spans="1:31">
      <c r="A52">
        <v>2022</v>
      </c>
      <c r="B52" t="s">
        <v>672</v>
      </c>
      <c r="C52" t="str">
        <f>VLOOKUP(B52, Misc!$A$1:$C$35, 3, 0)</f>
        <v>CAR</v>
      </c>
      <c r="D52" t="s">
        <v>965</v>
      </c>
      <c r="E52">
        <v>17</v>
      </c>
      <c r="F52">
        <v>374</v>
      </c>
      <c r="G52">
        <v>5953</v>
      </c>
      <c r="H52">
        <v>1103</v>
      </c>
      <c r="I52">
        <v>5.4</v>
      </c>
      <c r="J52">
        <v>17</v>
      </c>
      <c r="K52">
        <v>7</v>
      </c>
      <c r="L52">
        <v>346</v>
      </c>
      <c r="M52">
        <v>383</v>
      </c>
      <c r="N52">
        <v>580</v>
      </c>
      <c r="O52">
        <v>3868</v>
      </c>
      <c r="P52">
        <v>25</v>
      </c>
      <c r="Q52">
        <v>10</v>
      </c>
      <c r="R52">
        <v>6.3</v>
      </c>
      <c r="S52">
        <v>194</v>
      </c>
      <c r="T52">
        <v>488</v>
      </c>
      <c r="U52">
        <v>2085</v>
      </c>
      <c r="V52">
        <v>17</v>
      </c>
      <c r="W52">
        <v>4.3</v>
      </c>
      <c r="X52">
        <v>125</v>
      </c>
      <c r="Y52">
        <v>105</v>
      </c>
      <c r="Z52">
        <v>866</v>
      </c>
      <c r="AA52">
        <v>27</v>
      </c>
      <c r="AB52">
        <v>34.200000000000003</v>
      </c>
      <c r="AC52">
        <v>8.3000000000000007</v>
      </c>
      <c r="AD52">
        <v>-52.04</v>
      </c>
      <c r="AE52" t="str">
        <f>Defense[[#This Row],[Defense]]&amp;Defense[[#This Row],[Season]]</f>
        <v>Carolina Panthers2022</v>
      </c>
    </row>
    <row r="53" spans="1:31">
      <c r="A53">
        <v>2022</v>
      </c>
      <c r="B53" t="s">
        <v>665</v>
      </c>
      <c r="C53" t="str">
        <f>VLOOKUP(B53, Misc!$A$1:$C$35, 3, 0)</f>
        <v>CLE</v>
      </c>
      <c r="D53" t="s">
        <v>965</v>
      </c>
      <c r="E53">
        <v>17</v>
      </c>
      <c r="F53">
        <v>381</v>
      </c>
      <c r="G53">
        <v>5631</v>
      </c>
      <c r="H53">
        <v>1041</v>
      </c>
      <c r="I53">
        <v>5.4</v>
      </c>
      <c r="J53">
        <v>20</v>
      </c>
      <c r="K53">
        <v>9</v>
      </c>
      <c r="L53">
        <v>329</v>
      </c>
      <c r="M53">
        <v>315</v>
      </c>
      <c r="N53">
        <v>519</v>
      </c>
      <c r="O53">
        <v>3336</v>
      </c>
      <c r="P53">
        <v>20</v>
      </c>
      <c r="Q53">
        <v>11</v>
      </c>
      <c r="R53">
        <v>6</v>
      </c>
      <c r="S53">
        <v>166</v>
      </c>
      <c r="T53">
        <v>488</v>
      </c>
      <c r="U53">
        <v>2295</v>
      </c>
      <c r="V53">
        <v>22</v>
      </c>
      <c r="W53">
        <v>4.7</v>
      </c>
      <c r="X53">
        <v>129</v>
      </c>
      <c r="Y53">
        <v>88</v>
      </c>
      <c r="Z53">
        <v>714</v>
      </c>
      <c r="AA53">
        <v>34</v>
      </c>
      <c r="AB53">
        <v>38.5</v>
      </c>
      <c r="AC53">
        <v>10.199999999999999</v>
      </c>
      <c r="AD53">
        <v>-57.92</v>
      </c>
      <c r="AE53" t="str">
        <f>Defense[[#This Row],[Defense]]&amp;Defense[[#This Row],[Season]]</f>
        <v>Cleveland Browns2022</v>
      </c>
    </row>
    <row r="54" spans="1:31">
      <c r="A54">
        <v>2022</v>
      </c>
      <c r="B54" t="s">
        <v>680</v>
      </c>
      <c r="C54" t="str">
        <f>VLOOKUP(B54, Misc!$A$1:$C$35, 3, 0)</f>
        <v>LAC</v>
      </c>
      <c r="D54" t="s">
        <v>965</v>
      </c>
      <c r="E54">
        <v>17</v>
      </c>
      <c r="F54">
        <v>384</v>
      </c>
      <c r="G54">
        <v>5884</v>
      </c>
      <c r="H54">
        <v>1002</v>
      </c>
      <c r="I54">
        <v>5.9</v>
      </c>
      <c r="J54">
        <v>24</v>
      </c>
      <c r="K54">
        <v>10</v>
      </c>
      <c r="L54">
        <v>318</v>
      </c>
      <c r="M54">
        <v>310</v>
      </c>
      <c r="N54">
        <v>505</v>
      </c>
      <c r="O54">
        <v>3406</v>
      </c>
      <c r="P54">
        <v>24</v>
      </c>
      <c r="Q54">
        <v>14</v>
      </c>
      <c r="R54">
        <v>6.2</v>
      </c>
      <c r="S54">
        <v>175</v>
      </c>
      <c r="T54">
        <v>457</v>
      </c>
      <c r="U54">
        <v>2478</v>
      </c>
      <c r="V54">
        <v>17</v>
      </c>
      <c r="W54">
        <v>5.4</v>
      </c>
      <c r="X54">
        <v>119</v>
      </c>
      <c r="Y54">
        <v>80</v>
      </c>
      <c r="Z54">
        <v>762</v>
      </c>
      <c r="AA54">
        <v>24</v>
      </c>
      <c r="AB54">
        <v>37.200000000000003</v>
      </c>
      <c r="AC54">
        <v>11.2</v>
      </c>
      <c r="AD54">
        <v>-84.56</v>
      </c>
      <c r="AE54" t="str">
        <f>Defense[[#This Row],[Defense]]&amp;Defense[[#This Row],[Season]]</f>
        <v>Los Angeles Chargers2022</v>
      </c>
    </row>
    <row r="55" spans="1:31">
      <c r="A55">
        <v>2022</v>
      </c>
      <c r="B55" t="s">
        <v>666</v>
      </c>
      <c r="C55" t="str">
        <f>VLOOKUP(B55, Misc!$A$1:$C$35, 3, 0)</f>
        <v>LAR</v>
      </c>
      <c r="D55" t="s">
        <v>965</v>
      </c>
      <c r="E55">
        <v>17</v>
      </c>
      <c r="F55">
        <v>384</v>
      </c>
      <c r="G55">
        <v>5798</v>
      </c>
      <c r="H55">
        <v>1049</v>
      </c>
      <c r="I55">
        <v>5.5</v>
      </c>
      <c r="J55">
        <v>22</v>
      </c>
      <c r="K55">
        <v>6</v>
      </c>
      <c r="L55">
        <v>331</v>
      </c>
      <c r="M55">
        <v>375</v>
      </c>
      <c r="N55">
        <v>556</v>
      </c>
      <c r="O55">
        <v>3842</v>
      </c>
      <c r="P55">
        <v>23</v>
      </c>
      <c r="Q55">
        <v>16</v>
      </c>
      <c r="R55">
        <v>6.5</v>
      </c>
      <c r="S55">
        <v>203</v>
      </c>
      <c r="T55">
        <v>455</v>
      </c>
      <c r="U55">
        <v>1956</v>
      </c>
      <c r="V55">
        <v>12</v>
      </c>
      <c r="W55">
        <v>4.3</v>
      </c>
      <c r="X55">
        <v>106</v>
      </c>
      <c r="Y55">
        <v>82</v>
      </c>
      <c r="Z55">
        <v>691</v>
      </c>
      <c r="AA55">
        <v>22</v>
      </c>
      <c r="AB55">
        <v>41</v>
      </c>
      <c r="AC55">
        <v>12.1</v>
      </c>
      <c r="AD55">
        <v>-75.59</v>
      </c>
      <c r="AE55" t="str">
        <f>Defense[[#This Row],[Defense]]&amp;Defense[[#This Row],[Season]]</f>
        <v>Los Angeles Rams2022</v>
      </c>
    </row>
    <row r="56" spans="1:31">
      <c r="A56">
        <v>2022</v>
      </c>
      <c r="B56" t="s">
        <v>679</v>
      </c>
      <c r="C56" t="str">
        <f>VLOOKUP(B56, Misc!$A$1:$C$35, 3, 0)</f>
        <v>ATL</v>
      </c>
      <c r="D56" t="s">
        <v>965</v>
      </c>
      <c r="E56">
        <v>17</v>
      </c>
      <c r="F56">
        <v>386</v>
      </c>
      <c r="G56">
        <v>6156</v>
      </c>
      <c r="H56">
        <v>1082</v>
      </c>
      <c r="I56">
        <v>5.7</v>
      </c>
      <c r="J56">
        <v>17</v>
      </c>
      <c r="K56">
        <v>7</v>
      </c>
      <c r="L56">
        <v>351</v>
      </c>
      <c r="M56">
        <v>372</v>
      </c>
      <c r="N56">
        <v>561</v>
      </c>
      <c r="O56">
        <v>3942</v>
      </c>
      <c r="P56">
        <v>26</v>
      </c>
      <c r="Q56">
        <v>10</v>
      </c>
      <c r="R56">
        <v>6.8</v>
      </c>
      <c r="S56">
        <v>200</v>
      </c>
      <c r="T56">
        <v>500</v>
      </c>
      <c r="U56">
        <v>2214</v>
      </c>
      <c r="V56">
        <v>15</v>
      </c>
      <c r="W56">
        <v>4.4000000000000004</v>
      </c>
      <c r="X56">
        <v>136</v>
      </c>
      <c r="Y56">
        <v>100</v>
      </c>
      <c r="Z56">
        <v>804</v>
      </c>
      <c r="AA56">
        <v>15</v>
      </c>
      <c r="AB56">
        <v>43.5</v>
      </c>
      <c r="AC56">
        <v>10</v>
      </c>
      <c r="AD56">
        <v>-123.5</v>
      </c>
      <c r="AE56" t="str">
        <f>Defense[[#This Row],[Defense]]&amp;Defense[[#This Row],[Season]]</f>
        <v>Atlanta Falcons2022</v>
      </c>
    </row>
    <row r="57" spans="1:31">
      <c r="A57">
        <v>2022</v>
      </c>
      <c r="B57" t="s">
        <v>667</v>
      </c>
      <c r="C57" t="str">
        <f>VLOOKUP(B57, Misc!$A$1:$C$35, 3, 0)</f>
        <v>MIA</v>
      </c>
      <c r="D57" t="s">
        <v>965</v>
      </c>
      <c r="E57">
        <v>17</v>
      </c>
      <c r="F57">
        <v>399</v>
      </c>
      <c r="G57">
        <v>5743</v>
      </c>
      <c r="H57">
        <v>1086</v>
      </c>
      <c r="I57">
        <v>5.3</v>
      </c>
      <c r="J57">
        <v>14</v>
      </c>
      <c r="K57">
        <v>6</v>
      </c>
      <c r="L57">
        <v>336</v>
      </c>
      <c r="M57">
        <v>416</v>
      </c>
      <c r="N57">
        <v>624</v>
      </c>
      <c r="O57">
        <v>3992</v>
      </c>
      <c r="P57">
        <v>27</v>
      </c>
      <c r="Q57">
        <v>8</v>
      </c>
      <c r="R57">
        <v>6</v>
      </c>
      <c r="S57">
        <v>200</v>
      </c>
      <c r="T57">
        <v>422</v>
      </c>
      <c r="U57">
        <v>1751</v>
      </c>
      <c r="V57">
        <v>15</v>
      </c>
      <c r="W57">
        <v>4.0999999999999996</v>
      </c>
      <c r="X57">
        <v>98</v>
      </c>
      <c r="Y57">
        <v>84</v>
      </c>
      <c r="Z57">
        <v>799</v>
      </c>
      <c r="AA57">
        <v>38</v>
      </c>
      <c r="AB57">
        <v>37.5</v>
      </c>
      <c r="AC57">
        <v>7.6</v>
      </c>
      <c r="AD57">
        <v>-66.41</v>
      </c>
      <c r="AE57" t="str">
        <f>Defense[[#This Row],[Defense]]&amp;Defense[[#This Row],[Season]]</f>
        <v>Miami Dolphins2022</v>
      </c>
    </row>
    <row r="58" spans="1:31">
      <c r="A58">
        <v>2022</v>
      </c>
      <c r="B58" t="s">
        <v>663</v>
      </c>
      <c r="C58" t="str">
        <f>VLOOKUP(B58, Misc!$A$1:$C$35, 3, 0)</f>
        <v>SEA</v>
      </c>
      <c r="D58" t="s">
        <v>965</v>
      </c>
      <c r="E58">
        <v>17</v>
      </c>
      <c r="F58">
        <v>401</v>
      </c>
      <c r="G58">
        <v>6149</v>
      </c>
      <c r="H58">
        <v>1117</v>
      </c>
      <c r="I58">
        <v>5.5</v>
      </c>
      <c r="J58">
        <v>25</v>
      </c>
      <c r="K58">
        <v>11</v>
      </c>
      <c r="L58">
        <v>347</v>
      </c>
      <c r="M58">
        <v>343</v>
      </c>
      <c r="N58">
        <v>547</v>
      </c>
      <c r="O58">
        <v>3595</v>
      </c>
      <c r="P58">
        <v>23</v>
      </c>
      <c r="Q58">
        <v>14</v>
      </c>
      <c r="R58">
        <v>6.1</v>
      </c>
      <c r="S58">
        <v>188</v>
      </c>
      <c r="T58">
        <v>525</v>
      </c>
      <c r="U58">
        <v>2554</v>
      </c>
      <c r="V58">
        <v>21</v>
      </c>
      <c r="W58">
        <v>4.9000000000000004</v>
      </c>
      <c r="X58">
        <v>130</v>
      </c>
      <c r="Y58">
        <v>98</v>
      </c>
      <c r="Z58">
        <v>818</v>
      </c>
      <c r="AA58">
        <v>29</v>
      </c>
      <c r="AB58">
        <v>37.200000000000003</v>
      </c>
      <c r="AC58">
        <v>12.2</v>
      </c>
      <c r="AD58">
        <v>-113.17</v>
      </c>
      <c r="AE58" t="str">
        <f>Defense[[#This Row],[Defense]]&amp;Defense[[#This Row],[Season]]</f>
        <v>Seattle Seahawks2022</v>
      </c>
    </row>
    <row r="59" spans="1:31">
      <c r="A59">
        <v>2022</v>
      </c>
      <c r="B59" t="s">
        <v>676</v>
      </c>
      <c r="C59" t="str">
        <f>VLOOKUP(B59, Misc!$A$1:$C$35, 3, 0)</f>
        <v>LV</v>
      </c>
      <c r="D59" t="s">
        <v>965</v>
      </c>
      <c r="E59">
        <v>17</v>
      </c>
      <c r="F59">
        <v>418</v>
      </c>
      <c r="G59">
        <v>6216</v>
      </c>
      <c r="H59">
        <v>1077</v>
      </c>
      <c r="I59">
        <v>5.8</v>
      </c>
      <c r="J59">
        <v>13</v>
      </c>
      <c r="K59">
        <v>7</v>
      </c>
      <c r="L59">
        <v>360</v>
      </c>
      <c r="M59">
        <v>399</v>
      </c>
      <c r="N59">
        <v>590</v>
      </c>
      <c r="O59">
        <v>4129</v>
      </c>
      <c r="P59">
        <v>25</v>
      </c>
      <c r="Q59">
        <v>6</v>
      </c>
      <c r="R59">
        <v>6.7</v>
      </c>
      <c r="S59">
        <v>206</v>
      </c>
      <c r="T59">
        <v>460</v>
      </c>
      <c r="U59">
        <v>2087</v>
      </c>
      <c r="V59">
        <v>20</v>
      </c>
      <c r="W59">
        <v>4.5</v>
      </c>
      <c r="X59">
        <v>126</v>
      </c>
      <c r="Y59">
        <v>93</v>
      </c>
      <c r="Z59">
        <v>758</v>
      </c>
      <c r="AA59">
        <v>28</v>
      </c>
      <c r="AB59">
        <v>40.799999999999997</v>
      </c>
      <c r="AC59">
        <v>7.3</v>
      </c>
      <c r="AD59">
        <v>-132.08000000000001</v>
      </c>
      <c r="AE59" t="str">
        <f>Defense[[#This Row],[Defense]]&amp;Defense[[#This Row],[Season]]</f>
        <v>Las Vegas Raiders2022</v>
      </c>
    </row>
    <row r="60" spans="1:31">
      <c r="A60">
        <v>2022</v>
      </c>
      <c r="B60" t="s">
        <v>677</v>
      </c>
      <c r="C60" t="str">
        <f>VLOOKUP(B60, Misc!$A$1:$C$35, 3, 0)</f>
        <v>HOU</v>
      </c>
      <c r="D60" t="s">
        <v>965</v>
      </c>
      <c r="E60">
        <v>17</v>
      </c>
      <c r="F60">
        <v>420</v>
      </c>
      <c r="G60">
        <v>6452</v>
      </c>
      <c r="H60">
        <v>1134</v>
      </c>
      <c r="I60">
        <v>5.7</v>
      </c>
      <c r="J60">
        <v>27</v>
      </c>
      <c r="K60">
        <v>11</v>
      </c>
      <c r="L60">
        <v>372</v>
      </c>
      <c r="M60">
        <v>336</v>
      </c>
      <c r="N60">
        <v>522</v>
      </c>
      <c r="O60">
        <v>3558</v>
      </c>
      <c r="P60">
        <v>15</v>
      </c>
      <c r="Q60">
        <v>16</v>
      </c>
      <c r="R60">
        <v>6.3</v>
      </c>
      <c r="S60">
        <v>196</v>
      </c>
      <c r="T60">
        <v>573</v>
      </c>
      <c r="U60">
        <v>2894</v>
      </c>
      <c r="V60">
        <v>25</v>
      </c>
      <c r="W60">
        <v>5.0999999999999996</v>
      </c>
      <c r="X60">
        <v>150</v>
      </c>
      <c r="Y60">
        <v>95</v>
      </c>
      <c r="Z60">
        <v>773</v>
      </c>
      <c r="AA60">
        <v>26</v>
      </c>
      <c r="AB60">
        <v>35.200000000000003</v>
      </c>
      <c r="AC60">
        <v>11.9</v>
      </c>
      <c r="AD60">
        <v>-80.38</v>
      </c>
      <c r="AE60" t="str">
        <f>Defense[[#This Row],[Defense]]&amp;Defense[[#This Row],[Season]]</f>
        <v>Houston Texans2022</v>
      </c>
    </row>
    <row r="61" spans="1:31">
      <c r="A61">
        <v>2022</v>
      </c>
      <c r="B61" t="s">
        <v>675</v>
      </c>
      <c r="C61" t="str">
        <f>VLOOKUP(B61, Misc!$A$1:$C$35, 3, 0)</f>
        <v>MIN</v>
      </c>
      <c r="D61" t="s">
        <v>965</v>
      </c>
      <c r="E61">
        <v>17</v>
      </c>
      <c r="F61">
        <v>427</v>
      </c>
      <c r="G61">
        <v>6608</v>
      </c>
      <c r="H61">
        <v>1118</v>
      </c>
      <c r="I61">
        <v>5.9</v>
      </c>
      <c r="J61">
        <v>25</v>
      </c>
      <c r="K61">
        <v>10</v>
      </c>
      <c r="L61">
        <v>359</v>
      </c>
      <c r="M61">
        <v>408</v>
      </c>
      <c r="N61">
        <v>617</v>
      </c>
      <c r="O61">
        <v>4515</v>
      </c>
      <c r="P61">
        <v>23</v>
      </c>
      <c r="Q61">
        <v>15</v>
      </c>
      <c r="R61">
        <v>6.9</v>
      </c>
      <c r="S61">
        <v>224</v>
      </c>
      <c r="T61">
        <v>463</v>
      </c>
      <c r="U61">
        <v>2093</v>
      </c>
      <c r="V61">
        <v>18</v>
      </c>
      <c r="W61">
        <v>4.5</v>
      </c>
      <c r="X61">
        <v>113</v>
      </c>
      <c r="Y61">
        <v>111</v>
      </c>
      <c r="Z61">
        <v>926</v>
      </c>
      <c r="AA61">
        <v>22</v>
      </c>
      <c r="AB61">
        <v>41.1</v>
      </c>
      <c r="AC61">
        <v>12</v>
      </c>
      <c r="AD61">
        <v>-104</v>
      </c>
      <c r="AE61" t="str">
        <f>Defense[[#This Row],[Defense]]&amp;Defense[[#This Row],[Season]]</f>
        <v>Minnesota Vikings2022</v>
      </c>
    </row>
    <row r="62" spans="1:31">
      <c r="A62">
        <v>2022</v>
      </c>
      <c r="B62" t="s">
        <v>681</v>
      </c>
      <c r="C62" t="str">
        <f>VLOOKUP(B62, Misc!$A$1:$C$35, 3, 0)</f>
        <v>DET</v>
      </c>
      <c r="D62" t="s">
        <v>965</v>
      </c>
      <c r="E62">
        <v>17</v>
      </c>
      <c r="F62">
        <v>427</v>
      </c>
      <c r="G62">
        <v>6670</v>
      </c>
      <c r="H62">
        <v>1076</v>
      </c>
      <c r="I62">
        <v>6.2</v>
      </c>
      <c r="J62">
        <v>22</v>
      </c>
      <c r="K62">
        <v>10</v>
      </c>
      <c r="L62">
        <v>377</v>
      </c>
      <c r="M62">
        <v>353</v>
      </c>
      <c r="N62">
        <v>560</v>
      </c>
      <c r="O62">
        <v>4179</v>
      </c>
      <c r="P62">
        <v>26</v>
      </c>
      <c r="Q62">
        <v>12</v>
      </c>
      <c r="R62">
        <v>7</v>
      </c>
      <c r="S62">
        <v>209</v>
      </c>
      <c r="T62">
        <v>477</v>
      </c>
      <c r="U62">
        <v>2491</v>
      </c>
      <c r="V62">
        <v>22</v>
      </c>
      <c r="W62">
        <v>5.2</v>
      </c>
      <c r="X62">
        <v>135</v>
      </c>
      <c r="Y62">
        <v>103</v>
      </c>
      <c r="Z62">
        <v>818</v>
      </c>
      <c r="AA62">
        <v>33</v>
      </c>
      <c r="AB62">
        <v>41.2</v>
      </c>
      <c r="AC62">
        <v>11.9</v>
      </c>
      <c r="AD62">
        <v>-159.66</v>
      </c>
      <c r="AE62" t="str">
        <f>Defense[[#This Row],[Defense]]&amp;Defense[[#This Row],[Season]]</f>
        <v>Detroit Lions2022</v>
      </c>
    </row>
    <row r="63" spans="1:31">
      <c r="A63">
        <v>2022</v>
      </c>
      <c r="B63" t="s">
        <v>661</v>
      </c>
      <c r="C63" t="str">
        <f>VLOOKUP(B63, Misc!$A$1:$C$35, 3, 0)</f>
        <v>IND</v>
      </c>
      <c r="D63" t="s">
        <v>965</v>
      </c>
      <c r="E63">
        <v>17</v>
      </c>
      <c r="F63">
        <v>427</v>
      </c>
      <c r="G63">
        <v>5678</v>
      </c>
      <c r="H63">
        <v>1092</v>
      </c>
      <c r="I63">
        <v>5.2</v>
      </c>
      <c r="J63">
        <v>21</v>
      </c>
      <c r="K63">
        <v>11</v>
      </c>
      <c r="L63">
        <v>344</v>
      </c>
      <c r="M63">
        <v>365</v>
      </c>
      <c r="N63">
        <v>537</v>
      </c>
      <c r="O63">
        <v>3569</v>
      </c>
      <c r="P63">
        <v>25</v>
      </c>
      <c r="Q63">
        <v>10</v>
      </c>
      <c r="R63">
        <v>6.1</v>
      </c>
      <c r="S63">
        <v>184</v>
      </c>
      <c r="T63">
        <v>511</v>
      </c>
      <c r="U63">
        <v>2109</v>
      </c>
      <c r="V63">
        <v>20</v>
      </c>
      <c r="W63">
        <v>4.0999999999999996</v>
      </c>
      <c r="X63">
        <v>127</v>
      </c>
      <c r="Y63">
        <v>89</v>
      </c>
      <c r="Z63">
        <v>725</v>
      </c>
      <c r="AA63">
        <v>33</v>
      </c>
      <c r="AB63">
        <v>36</v>
      </c>
      <c r="AC63">
        <v>10.199999999999999</v>
      </c>
      <c r="AD63">
        <v>-51.07</v>
      </c>
      <c r="AE63" t="str">
        <f>Defense[[#This Row],[Defense]]&amp;Defense[[#This Row],[Season]]</f>
        <v>Indianapolis Colts2022</v>
      </c>
    </row>
    <row r="64" spans="1:31">
      <c r="A64">
        <v>2022</v>
      </c>
      <c r="B64" t="s">
        <v>662</v>
      </c>
      <c r="C64" t="str">
        <f>VLOOKUP(B64, Misc!$A$1:$C$35, 3, 0)</f>
        <v>ARI</v>
      </c>
      <c r="D64" t="s">
        <v>965</v>
      </c>
      <c r="E64">
        <v>17</v>
      </c>
      <c r="F64">
        <v>449</v>
      </c>
      <c r="G64">
        <v>5931</v>
      </c>
      <c r="H64">
        <v>1075</v>
      </c>
      <c r="I64">
        <v>5.5</v>
      </c>
      <c r="J64">
        <v>20</v>
      </c>
      <c r="K64">
        <v>9</v>
      </c>
      <c r="L64">
        <v>363</v>
      </c>
      <c r="M64">
        <v>414</v>
      </c>
      <c r="N64">
        <v>593</v>
      </c>
      <c r="O64">
        <v>3915</v>
      </c>
      <c r="P64">
        <v>29</v>
      </c>
      <c r="Q64">
        <v>11</v>
      </c>
      <c r="R64">
        <v>6.2</v>
      </c>
      <c r="S64">
        <v>218</v>
      </c>
      <c r="T64">
        <v>446</v>
      </c>
      <c r="U64">
        <v>2016</v>
      </c>
      <c r="V64">
        <v>21</v>
      </c>
      <c r="W64">
        <v>4.5</v>
      </c>
      <c r="X64">
        <v>124</v>
      </c>
      <c r="Y64">
        <v>94</v>
      </c>
      <c r="Z64">
        <v>757</v>
      </c>
      <c r="AA64">
        <v>21</v>
      </c>
      <c r="AB64">
        <v>41.6</v>
      </c>
      <c r="AC64">
        <v>10.5</v>
      </c>
      <c r="AD64">
        <v>-81.73</v>
      </c>
      <c r="AE64" t="str">
        <f>Defense[[#This Row],[Defense]]&amp;Defense[[#This Row],[Season]]</f>
        <v>Arizona Cardinals2022</v>
      </c>
    </row>
    <row r="65" spans="1:31">
      <c r="A65">
        <v>2022</v>
      </c>
      <c r="B65" t="s">
        <v>673</v>
      </c>
      <c r="C65" t="str">
        <f>VLOOKUP(B65, Misc!$A$1:$C$35, 3, 0)</f>
        <v>CHI</v>
      </c>
      <c r="D65" t="s">
        <v>965</v>
      </c>
      <c r="E65">
        <v>17</v>
      </c>
      <c r="F65">
        <v>463</v>
      </c>
      <c r="G65">
        <v>6390</v>
      </c>
      <c r="H65">
        <v>1043</v>
      </c>
      <c r="I65">
        <v>6.1</v>
      </c>
      <c r="J65">
        <v>23</v>
      </c>
      <c r="K65">
        <v>9</v>
      </c>
      <c r="L65">
        <v>361</v>
      </c>
      <c r="M65">
        <v>323</v>
      </c>
      <c r="N65">
        <v>481</v>
      </c>
      <c r="O65">
        <v>3716</v>
      </c>
      <c r="P65">
        <v>22</v>
      </c>
      <c r="Q65">
        <v>14</v>
      </c>
      <c r="R65">
        <v>7.4</v>
      </c>
      <c r="S65">
        <v>184</v>
      </c>
      <c r="T65">
        <v>542</v>
      </c>
      <c r="U65">
        <v>2674</v>
      </c>
      <c r="V65">
        <v>31</v>
      </c>
      <c r="W65">
        <v>4.9000000000000004</v>
      </c>
      <c r="X65">
        <v>151</v>
      </c>
      <c r="Y65">
        <v>84</v>
      </c>
      <c r="Z65">
        <v>647</v>
      </c>
      <c r="AA65">
        <v>26</v>
      </c>
      <c r="AB65">
        <v>41.8</v>
      </c>
      <c r="AC65">
        <v>11.9</v>
      </c>
      <c r="AD65">
        <v>-169.13</v>
      </c>
      <c r="AE65" t="str">
        <f>Defense[[#This Row],[Defense]]&amp;Defense[[#This Row],[Season]]</f>
        <v>Chicago Bears2022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E6B0-A053-D441-8562-7D3726BB08C9}">
  <dimension ref="A1:D650"/>
  <sheetViews>
    <sheetView workbookViewId="0">
      <selection activeCell="G20" sqref="G20"/>
    </sheetView>
  </sheetViews>
  <sheetFormatPr baseColWidth="10" defaultRowHeight="18"/>
  <cols>
    <col min="1" max="1" width="24.33203125" bestFit="1" customWidth="1"/>
    <col min="2" max="2" width="8.33203125" bestFit="1" customWidth="1"/>
    <col min="3" max="3" width="7.1640625" bestFit="1" customWidth="1"/>
  </cols>
  <sheetData>
    <row r="1" spans="1:4">
      <c r="A1" t="s">
        <v>0</v>
      </c>
      <c r="B1" t="s">
        <v>867</v>
      </c>
      <c r="C1" t="s">
        <v>1</v>
      </c>
      <c r="D1" t="s">
        <v>868</v>
      </c>
    </row>
    <row r="2" spans="1:4">
      <c r="A2" t="s">
        <v>120</v>
      </c>
      <c r="B2" t="s">
        <v>37</v>
      </c>
      <c r="C2">
        <v>25</v>
      </c>
      <c r="D2" t="s">
        <v>91</v>
      </c>
    </row>
    <row r="3" spans="1:4">
      <c r="A3" t="s">
        <v>393</v>
      </c>
      <c r="B3" t="s">
        <v>23</v>
      </c>
      <c r="C3">
        <v>34</v>
      </c>
      <c r="D3" t="s">
        <v>91</v>
      </c>
    </row>
    <row r="4" spans="1:4">
      <c r="A4" t="s">
        <v>146</v>
      </c>
      <c r="B4" t="s">
        <v>955</v>
      </c>
      <c r="C4">
        <v>28</v>
      </c>
      <c r="D4" t="s">
        <v>109</v>
      </c>
    </row>
    <row r="5" spans="1:4">
      <c r="A5" t="s">
        <v>832</v>
      </c>
      <c r="B5" t="s">
        <v>955</v>
      </c>
      <c r="C5">
        <v>39</v>
      </c>
      <c r="D5" t="s">
        <v>3</v>
      </c>
    </row>
    <row r="6" spans="1:4">
      <c r="A6" t="s">
        <v>373</v>
      </c>
      <c r="B6" t="s">
        <v>16</v>
      </c>
      <c r="C6">
        <v>32</v>
      </c>
      <c r="D6" t="s">
        <v>91</v>
      </c>
    </row>
    <row r="7" spans="1:4">
      <c r="A7" t="s">
        <v>430</v>
      </c>
      <c r="B7" t="s">
        <v>960</v>
      </c>
      <c r="C7">
        <v>25</v>
      </c>
      <c r="D7" t="s">
        <v>126</v>
      </c>
    </row>
    <row r="8" spans="1:4">
      <c r="A8" t="s">
        <v>143</v>
      </c>
      <c r="B8" t="s">
        <v>955</v>
      </c>
      <c r="C8">
        <v>24</v>
      </c>
      <c r="D8" t="s">
        <v>109</v>
      </c>
    </row>
    <row r="9" spans="1:4">
      <c r="A9" t="s">
        <v>418</v>
      </c>
      <c r="B9" t="s">
        <v>40</v>
      </c>
      <c r="C9">
        <v>24</v>
      </c>
      <c r="D9" t="s">
        <v>126</v>
      </c>
    </row>
    <row r="10" spans="1:4">
      <c r="A10" t="s">
        <v>710</v>
      </c>
      <c r="B10" t="s">
        <v>31</v>
      </c>
      <c r="C10">
        <v>22</v>
      </c>
      <c r="D10" t="s">
        <v>91</v>
      </c>
    </row>
    <row r="11" spans="1:4">
      <c r="A11" t="s">
        <v>157</v>
      </c>
      <c r="B11" t="s">
        <v>16</v>
      </c>
      <c r="C11">
        <v>24</v>
      </c>
      <c r="D11" t="s">
        <v>109</v>
      </c>
    </row>
    <row r="12" spans="1:4">
      <c r="A12" t="s">
        <v>291</v>
      </c>
      <c r="B12" t="s">
        <v>955</v>
      </c>
      <c r="C12">
        <v>27</v>
      </c>
      <c r="D12" t="s">
        <v>91</v>
      </c>
    </row>
    <row r="13" spans="1:4">
      <c r="A13" t="s">
        <v>407</v>
      </c>
      <c r="B13" t="s">
        <v>6</v>
      </c>
      <c r="C13">
        <v>29</v>
      </c>
      <c r="D13" t="s">
        <v>91</v>
      </c>
    </row>
    <row r="14" spans="1:4">
      <c r="A14" t="s">
        <v>702</v>
      </c>
      <c r="B14" t="s">
        <v>960</v>
      </c>
      <c r="C14">
        <v>27</v>
      </c>
      <c r="D14" t="s">
        <v>109</v>
      </c>
    </row>
    <row r="15" spans="1:4">
      <c r="A15" t="s">
        <v>382</v>
      </c>
      <c r="B15" t="s">
        <v>42</v>
      </c>
      <c r="C15">
        <v>28</v>
      </c>
      <c r="D15" t="s">
        <v>91</v>
      </c>
    </row>
    <row r="16" spans="1:4">
      <c r="A16" t="s">
        <v>363</v>
      </c>
      <c r="B16" t="s">
        <v>71</v>
      </c>
      <c r="C16">
        <v>23</v>
      </c>
      <c r="D16" t="s">
        <v>91</v>
      </c>
    </row>
    <row r="17" spans="1:4">
      <c r="A17" t="s">
        <v>195</v>
      </c>
      <c r="B17" t="s">
        <v>958</v>
      </c>
      <c r="C17">
        <v>29</v>
      </c>
      <c r="D17" t="s">
        <v>109</v>
      </c>
    </row>
    <row r="18" spans="1:4">
      <c r="A18" t="s">
        <v>256</v>
      </c>
      <c r="B18" t="s">
        <v>35</v>
      </c>
      <c r="C18">
        <v>23</v>
      </c>
      <c r="D18" t="s">
        <v>91</v>
      </c>
    </row>
    <row r="19" spans="1:4">
      <c r="A19" t="s">
        <v>763</v>
      </c>
      <c r="B19" t="s">
        <v>23</v>
      </c>
      <c r="C19">
        <v>25</v>
      </c>
      <c r="D19" t="s">
        <v>91</v>
      </c>
    </row>
    <row r="20" spans="1:4">
      <c r="A20" t="s">
        <v>56</v>
      </c>
      <c r="B20" t="s">
        <v>960</v>
      </c>
      <c r="C20">
        <v>35</v>
      </c>
      <c r="D20" t="s">
        <v>3</v>
      </c>
    </row>
    <row r="21" spans="1:4">
      <c r="A21" t="s">
        <v>579</v>
      </c>
      <c r="B21" t="s">
        <v>71</v>
      </c>
      <c r="C21">
        <v>26</v>
      </c>
      <c r="D21" t="s">
        <v>91</v>
      </c>
    </row>
    <row r="22" spans="1:4">
      <c r="A22" t="s">
        <v>848</v>
      </c>
      <c r="B22" t="s">
        <v>43</v>
      </c>
      <c r="C22">
        <v>24</v>
      </c>
      <c r="D22" t="s">
        <v>3</v>
      </c>
    </row>
    <row r="23" spans="1:4">
      <c r="A23" t="s">
        <v>415</v>
      </c>
      <c r="B23" t="s">
        <v>19</v>
      </c>
      <c r="C23">
        <v>27</v>
      </c>
      <c r="D23" t="s">
        <v>126</v>
      </c>
    </row>
    <row r="24" spans="1:4">
      <c r="A24" t="s">
        <v>292</v>
      </c>
      <c r="B24" t="s">
        <v>25</v>
      </c>
      <c r="C24">
        <v>23</v>
      </c>
      <c r="D24" t="s">
        <v>109</v>
      </c>
    </row>
    <row r="25" spans="1:4">
      <c r="A25" t="s">
        <v>260</v>
      </c>
      <c r="B25" t="s">
        <v>42</v>
      </c>
      <c r="C25">
        <v>22</v>
      </c>
      <c r="D25" t="s">
        <v>91</v>
      </c>
    </row>
    <row r="26" spans="1:4">
      <c r="A26" t="s">
        <v>134</v>
      </c>
      <c r="B26" t="s">
        <v>33</v>
      </c>
      <c r="C26">
        <v>24</v>
      </c>
      <c r="D26" t="s">
        <v>109</v>
      </c>
    </row>
    <row r="27" spans="1:4">
      <c r="A27" t="s">
        <v>662</v>
      </c>
      <c r="B27" t="str">
        <f>VLOOKUP(A27, Misc!$A$1:$C$35, 3, 0)</f>
        <v>ARI</v>
      </c>
      <c r="C27" t="s">
        <v>954</v>
      </c>
      <c r="D27" t="s">
        <v>965</v>
      </c>
    </row>
    <row r="28" spans="1:4">
      <c r="A28" t="s">
        <v>774</v>
      </c>
      <c r="B28" t="s">
        <v>33</v>
      </c>
      <c r="C28">
        <v>25</v>
      </c>
      <c r="D28" t="s">
        <v>126</v>
      </c>
    </row>
    <row r="29" spans="1:4">
      <c r="A29" t="s">
        <v>288</v>
      </c>
      <c r="B29" t="s">
        <v>31</v>
      </c>
      <c r="C29">
        <v>25</v>
      </c>
      <c r="D29" t="s">
        <v>91</v>
      </c>
    </row>
    <row r="30" spans="1:4">
      <c r="A30" t="s">
        <v>679</v>
      </c>
      <c r="B30" t="str">
        <f>VLOOKUP(A30, Misc!$A$1:$C$35, 3, 0)</f>
        <v>ATL</v>
      </c>
      <c r="C30" t="s">
        <v>954</v>
      </c>
      <c r="D30" t="s">
        <v>965</v>
      </c>
    </row>
    <row r="31" spans="1:4">
      <c r="A31" t="s">
        <v>138</v>
      </c>
      <c r="B31" t="s">
        <v>4</v>
      </c>
      <c r="C31">
        <v>27</v>
      </c>
      <c r="D31" t="s">
        <v>109</v>
      </c>
    </row>
    <row r="32" spans="1:4">
      <c r="A32" t="s">
        <v>406</v>
      </c>
      <c r="B32" t="s">
        <v>27</v>
      </c>
      <c r="C32">
        <v>28</v>
      </c>
      <c r="D32" t="s">
        <v>126</v>
      </c>
    </row>
    <row r="33" spans="1:4">
      <c r="A33" t="s">
        <v>638</v>
      </c>
      <c r="B33" t="s">
        <v>35</v>
      </c>
      <c r="C33">
        <v>26</v>
      </c>
      <c r="D33" t="s">
        <v>119</v>
      </c>
    </row>
    <row r="34" spans="1:4">
      <c r="A34" t="s">
        <v>797</v>
      </c>
      <c r="B34" t="s">
        <v>6</v>
      </c>
      <c r="C34">
        <v>24</v>
      </c>
      <c r="D34" t="s">
        <v>91</v>
      </c>
    </row>
    <row r="35" spans="1:4">
      <c r="A35" t="s">
        <v>747</v>
      </c>
      <c r="B35" t="s">
        <v>19</v>
      </c>
      <c r="C35">
        <v>24</v>
      </c>
      <c r="D35" t="s">
        <v>109</v>
      </c>
    </row>
    <row r="36" spans="1:4">
      <c r="A36" t="s">
        <v>814</v>
      </c>
      <c r="B36" t="s">
        <v>959</v>
      </c>
      <c r="C36">
        <v>23</v>
      </c>
      <c r="D36" t="s">
        <v>3</v>
      </c>
    </row>
    <row r="37" spans="1:4">
      <c r="A37" t="s">
        <v>41</v>
      </c>
      <c r="B37" t="s">
        <v>71</v>
      </c>
      <c r="C37">
        <v>27</v>
      </c>
      <c r="D37" t="s">
        <v>3</v>
      </c>
    </row>
    <row r="38" spans="1:4">
      <c r="A38" t="s">
        <v>670</v>
      </c>
      <c r="B38" t="str">
        <f>VLOOKUP(A38, Misc!$A$1:$C$35, 3, 0)</f>
        <v>BAL</v>
      </c>
      <c r="C38" t="s">
        <v>954</v>
      </c>
      <c r="D38" t="s">
        <v>965</v>
      </c>
    </row>
    <row r="39" spans="1:4">
      <c r="A39" t="s">
        <v>596</v>
      </c>
      <c r="B39" t="s">
        <v>16</v>
      </c>
      <c r="C39">
        <v>26</v>
      </c>
      <c r="D39" t="s">
        <v>126</v>
      </c>
    </row>
    <row r="40" spans="1:4">
      <c r="A40" t="s">
        <v>481</v>
      </c>
      <c r="B40" t="s">
        <v>6</v>
      </c>
      <c r="C40">
        <v>25</v>
      </c>
      <c r="D40" t="s">
        <v>91</v>
      </c>
    </row>
    <row r="41" spans="1:4">
      <c r="A41" t="s">
        <v>206</v>
      </c>
      <c r="B41" t="s">
        <v>25</v>
      </c>
      <c r="C41">
        <v>24</v>
      </c>
      <c r="D41" t="s">
        <v>109</v>
      </c>
    </row>
    <row r="42" spans="1:4">
      <c r="A42" t="s">
        <v>94</v>
      </c>
      <c r="B42" t="s">
        <v>608</v>
      </c>
      <c r="C42">
        <v>33</v>
      </c>
      <c r="D42" t="s">
        <v>3</v>
      </c>
    </row>
    <row r="43" spans="1:4">
      <c r="A43" t="s">
        <v>274</v>
      </c>
      <c r="B43" t="s">
        <v>957</v>
      </c>
      <c r="C43">
        <v>31</v>
      </c>
      <c r="D43" t="s">
        <v>126</v>
      </c>
    </row>
    <row r="44" spans="1:4">
      <c r="A44" t="s">
        <v>173</v>
      </c>
      <c r="B44" t="s">
        <v>37</v>
      </c>
      <c r="C44">
        <v>27</v>
      </c>
      <c r="D44" t="s">
        <v>109</v>
      </c>
    </row>
    <row r="45" spans="1:4">
      <c r="A45" t="s">
        <v>302</v>
      </c>
      <c r="B45" t="s">
        <v>45</v>
      </c>
      <c r="C45">
        <v>29</v>
      </c>
      <c r="D45" t="s">
        <v>91</v>
      </c>
    </row>
    <row r="46" spans="1:4">
      <c r="A46" t="s">
        <v>262</v>
      </c>
      <c r="B46" t="s">
        <v>961</v>
      </c>
      <c r="C46">
        <v>24</v>
      </c>
      <c r="D46" t="s">
        <v>91</v>
      </c>
    </row>
    <row r="47" spans="1:4">
      <c r="A47" t="s">
        <v>86</v>
      </c>
      <c r="B47" t="s">
        <v>11</v>
      </c>
      <c r="C47">
        <v>30</v>
      </c>
      <c r="D47" t="s">
        <v>3</v>
      </c>
    </row>
    <row r="48" spans="1:4">
      <c r="A48" t="s">
        <v>198</v>
      </c>
      <c r="B48" t="s">
        <v>958</v>
      </c>
      <c r="C48">
        <v>32</v>
      </c>
      <c r="D48" t="s">
        <v>109</v>
      </c>
    </row>
    <row r="49" spans="1:4">
      <c r="A49" t="s">
        <v>770</v>
      </c>
      <c r="B49" t="s">
        <v>40</v>
      </c>
      <c r="C49">
        <v>24</v>
      </c>
      <c r="D49" t="s">
        <v>91</v>
      </c>
    </row>
    <row r="50" spans="1:4">
      <c r="A50" t="s">
        <v>621</v>
      </c>
      <c r="B50" t="s">
        <v>40</v>
      </c>
      <c r="C50">
        <v>31</v>
      </c>
      <c r="D50" t="s">
        <v>119</v>
      </c>
    </row>
    <row r="51" spans="1:4">
      <c r="A51" t="s">
        <v>731</v>
      </c>
      <c r="B51" t="s">
        <v>6</v>
      </c>
      <c r="C51">
        <v>27</v>
      </c>
      <c r="D51" t="s">
        <v>91</v>
      </c>
    </row>
    <row r="52" spans="1:4">
      <c r="A52" t="s">
        <v>739</v>
      </c>
      <c r="B52" t="s">
        <v>53</v>
      </c>
      <c r="C52">
        <v>27</v>
      </c>
      <c r="D52" t="s">
        <v>91</v>
      </c>
    </row>
    <row r="53" spans="1:4">
      <c r="A53" t="s">
        <v>794</v>
      </c>
      <c r="B53" t="s">
        <v>47</v>
      </c>
      <c r="C53">
        <v>23</v>
      </c>
      <c r="D53" t="s">
        <v>91</v>
      </c>
    </row>
    <row r="54" spans="1:4">
      <c r="A54" t="s">
        <v>737</v>
      </c>
      <c r="B54" t="s">
        <v>53</v>
      </c>
      <c r="C54">
        <v>21</v>
      </c>
      <c r="D54" t="s">
        <v>109</v>
      </c>
    </row>
    <row r="55" spans="1:4">
      <c r="A55" t="s">
        <v>361</v>
      </c>
      <c r="B55" t="s">
        <v>608</v>
      </c>
      <c r="C55">
        <v>29</v>
      </c>
      <c r="D55" t="s">
        <v>91</v>
      </c>
    </row>
    <row r="56" spans="1:4">
      <c r="A56" t="s">
        <v>635</v>
      </c>
      <c r="B56" t="s">
        <v>13</v>
      </c>
      <c r="C56">
        <v>33</v>
      </c>
      <c r="D56" t="s">
        <v>119</v>
      </c>
    </row>
    <row r="57" spans="1:4">
      <c r="A57" t="s">
        <v>129</v>
      </c>
      <c r="B57" t="s">
        <v>40</v>
      </c>
      <c r="C57">
        <v>26</v>
      </c>
      <c r="D57" t="s">
        <v>3</v>
      </c>
    </row>
    <row r="58" spans="1:4">
      <c r="A58" t="s">
        <v>450</v>
      </c>
      <c r="B58" t="s">
        <v>45</v>
      </c>
      <c r="C58">
        <v>22</v>
      </c>
      <c r="D58" t="s">
        <v>126</v>
      </c>
    </row>
    <row r="59" spans="1:4">
      <c r="A59" t="s">
        <v>82</v>
      </c>
      <c r="B59" t="s">
        <v>959</v>
      </c>
      <c r="C59">
        <v>37</v>
      </c>
      <c r="D59" t="s">
        <v>3</v>
      </c>
    </row>
    <row r="60" spans="1:4">
      <c r="A60" t="s">
        <v>759</v>
      </c>
      <c r="B60" t="s">
        <v>33</v>
      </c>
      <c r="C60">
        <v>23</v>
      </c>
      <c r="D60" t="s">
        <v>109</v>
      </c>
    </row>
    <row r="61" spans="1:4">
      <c r="A61" t="s">
        <v>834</v>
      </c>
      <c r="B61" t="s">
        <v>961</v>
      </c>
      <c r="C61">
        <v>23</v>
      </c>
      <c r="D61" t="s">
        <v>3</v>
      </c>
    </row>
    <row r="62" spans="1:4">
      <c r="A62" t="s">
        <v>476</v>
      </c>
      <c r="B62" t="s">
        <v>35</v>
      </c>
      <c r="C62">
        <v>24</v>
      </c>
      <c r="D62" t="s">
        <v>126</v>
      </c>
    </row>
    <row r="63" spans="1:4">
      <c r="A63" t="s">
        <v>342</v>
      </c>
      <c r="B63" t="s">
        <v>19</v>
      </c>
      <c r="C63">
        <v>24</v>
      </c>
      <c r="D63" t="s">
        <v>91</v>
      </c>
    </row>
    <row r="64" spans="1:4">
      <c r="A64" t="s">
        <v>835</v>
      </c>
      <c r="B64" t="s">
        <v>6</v>
      </c>
      <c r="C64">
        <v>26</v>
      </c>
      <c r="D64" t="s">
        <v>3</v>
      </c>
    </row>
    <row r="65" spans="1:4">
      <c r="A65" t="s">
        <v>578</v>
      </c>
      <c r="B65" t="s">
        <v>6</v>
      </c>
      <c r="C65">
        <v>25</v>
      </c>
      <c r="D65" t="s">
        <v>126</v>
      </c>
    </row>
    <row r="66" spans="1:4">
      <c r="A66" t="s">
        <v>652</v>
      </c>
      <c r="B66" t="str">
        <f>VLOOKUP(A66, Misc!$A$1:$C$35, 3, 0)</f>
        <v>BUF</v>
      </c>
      <c r="C66" t="s">
        <v>954</v>
      </c>
      <c r="D66" t="s">
        <v>965</v>
      </c>
    </row>
    <row r="67" spans="1:4">
      <c r="A67" t="s">
        <v>403</v>
      </c>
      <c r="B67" t="s">
        <v>55</v>
      </c>
      <c r="C67">
        <v>29</v>
      </c>
      <c r="D67" t="s">
        <v>91</v>
      </c>
    </row>
    <row r="68" spans="1:4">
      <c r="A68" t="s">
        <v>99</v>
      </c>
      <c r="B68" t="s">
        <v>956</v>
      </c>
      <c r="C68">
        <v>29</v>
      </c>
      <c r="D68" t="s">
        <v>3</v>
      </c>
    </row>
    <row r="69" spans="1:4">
      <c r="A69" t="s">
        <v>328</v>
      </c>
      <c r="B69" t="s">
        <v>27</v>
      </c>
      <c r="C69">
        <v>29</v>
      </c>
      <c r="D69" t="s">
        <v>91</v>
      </c>
    </row>
    <row r="70" spans="1:4">
      <c r="A70" t="s">
        <v>398</v>
      </c>
      <c r="B70" t="s">
        <v>53</v>
      </c>
      <c r="C70">
        <v>29</v>
      </c>
      <c r="D70" t="s">
        <v>126</v>
      </c>
    </row>
    <row r="71" spans="1:4">
      <c r="A71" t="s">
        <v>793</v>
      </c>
      <c r="B71" t="s">
        <v>38</v>
      </c>
      <c r="C71">
        <v>24</v>
      </c>
      <c r="D71" t="s">
        <v>91</v>
      </c>
    </row>
    <row r="72" spans="1:4">
      <c r="A72" t="s">
        <v>708</v>
      </c>
      <c r="B72" t="s">
        <v>608</v>
      </c>
      <c r="C72">
        <v>23</v>
      </c>
      <c r="D72" t="s">
        <v>126</v>
      </c>
    </row>
    <row r="73" spans="1:4">
      <c r="A73" t="s">
        <v>684</v>
      </c>
      <c r="B73" t="s">
        <v>42</v>
      </c>
      <c r="C73">
        <v>21</v>
      </c>
      <c r="D73" t="s">
        <v>119</v>
      </c>
    </row>
    <row r="74" spans="1:4">
      <c r="A74" t="s">
        <v>623</v>
      </c>
      <c r="B74" t="s">
        <v>55</v>
      </c>
      <c r="C74">
        <v>31</v>
      </c>
      <c r="D74" t="s">
        <v>119</v>
      </c>
    </row>
    <row r="75" spans="1:4">
      <c r="A75" t="s">
        <v>792</v>
      </c>
      <c r="B75" t="s">
        <v>19</v>
      </c>
      <c r="C75">
        <v>24</v>
      </c>
      <c r="D75" t="s">
        <v>109</v>
      </c>
    </row>
    <row r="76" spans="1:4">
      <c r="A76" t="s">
        <v>689</v>
      </c>
      <c r="B76" t="s">
        <v>27</v>
      </c>
      <c r="C76">
        <v>25</v>
      </c>
      <c r="D76" t="s">
        <v>119</v>
      </c>
    </row>
    <row r="77" spans="1:4">
      <c r="A77" t="s">
        <v>263</v>
      </c>
      <c r="B77" t="s">
        <v>6</v>
      </c>
      <c r="C77">
        <v>23</v>
      </c>
      <c r="D77" t="s">
        <v>109</v>
      </c>
    </row>
    <row r="78" spans="1:4">
      <c r="A78" t="s">
        <v>367</v>
      </c>
      <c r="B78" t="s">
        <v>33</v>
      </c>
      <c r="C78">
        <v>26</v>
      </c>
      <c r="D78" t="s">
        <v>91</v>
      </c>
    </row>
    <row r="79" spans="1:4">
      <c r="A79" t="s">
        <v>424</v>
      </c>
      <c r="B79" t="s">
        <v>608</v>
      </c>
      <c r="C79">
        <v>31</v>
      </c>
      <c r="D79" t="s">
        <v>126</v>
      </c>
    </row>
    <row r="80" spans="1:4">
      <c r="A80" t="s">
        <v>688</v>
      </c>
      <c r="B80" t="s">
        <v>71</v>
      </c>
      <c r="C80">
        <v>22</v>
      </c>
      <c r="D80" t="s">
        <v>119</v>
      </c>
    </row>
    <row r="81" spans="1:4">
      <c r="A81" t="s">
        <v>672</v>
      </c>
      <c r="B81" t="str">
        <f>VLOOKUP(A81, Misc!$A$1:$C$35, 3, 0)</f>
        <v>CAR</v>
      </c>
      <c r="C81" t="s">
        <v>954</v>
      </c>
      <c r="D81" t="s">
        <v>965</v>
      </c>
    </row>
    <row r="82" spans="1:4">
      <c r="A82" t="s">
        <v>30</v>
      </c>
      <c r="B82" t="s">
        <v>33</v>
      </c>
      <c r="C82">
        <v>30</v>
      </c>
      <c r="D82" t="s">
        <v>3</v>
      </c>
    </row>
    <row r="83" spans="1:4">
      <c r="A83" t="s">
        <v>74</v>
      </c>
      <c r="B83" t="s">
        <v>15</v>
      </c>
      <c r="C83">
        <v>34</v>
      </c>
      <c r="D83" t="s">
        <v>3</v>
      </c>
    </row>
    <row r="84" spans="1:4">
      <c r="A84" t="s">
        <v>90</v>
      </c>
      <c r="B84" t="s">
        <v>47</v>
      </c>
      <c r="C84">
        <v>27</v>
      </c>
      <c r="D84" t="s">
        <v>91</v>
      </c>
    </row>
    <row r="85" spans="1:4">
      <c r="A85" t="s">
        <v>856</v>
      </c>
      <c r="B85" t="s">
        <v>13</v>
      </c>
      <c r="C85">
        <v>23</v>
      </c>
      <c r="D85" t="s">
        <v>91</v>
      </c>
    </row>
    <row r="86" spans="1:4">
      <c r="A86" t="s">
        <v>92</v>
      </c>
      <c r="B86" t="s">
        <v>957</v>
      </c>
      <c r="C86">
        <v>37</v>
      </c>
      <c r="D86" t="s">
        <v>3</v>
      </c>
    </row>
    <row r="87" spans="1:4">
      <c r="A87" t="s">
        <v>779</v>
      </c>
      <c r="B87" t="s">
        <v>43</v>
      </c>
      <c r="C87">
        <v>23</v>
      </c>
      <c r="D87" t="s">
        <v>126</v>
      </c>
    </row>
    <row r="88" spans="1:4">
      <c r="A88" t="s">
        <v>513</v>
      </c>
      <c r="B88" t="s">
        <v>961</v>
      </c>
      <c r="C88">
        <v>25</v>
      </c>
      <c r="D88" t="s">
        <v>126</v>
      </c>
    </row>
    <row r="89" spans="1:4">
      <c r="A89" t="s">
        <v>232</v>
      </c>
      <c r="B89" t="s">
        <v>71</v>
      </c>
      <c r="C89">
        <v>24</v>
      </c>
      <c r="D89" t="s">
        <v>91</v>
      </c>
    </row>
    <row r="90" spans="1:4">
      <c r="A90" t="s">
        <v>303</v>
      </c>
      <c r="B90" t="s">
        <v>4</v>
      </c>
      <c r="C90">
        <v>36</v>
      </c>
      <c r="D90" t="s">
        <v>3</v>
      </c>
    </row>
    <row r="91" spans="1:4">
      <c r="A91" t="s">
        <v>165</v>
      </c>
      <c r="B91" t="s">
        <v>71</v>
      </c>
      <c r="C91">
        <v>26</v>
      </c>
      <c r="D91" t="s">
        <v>109</v>
      </c>
    </row>
    <row r="92" spans="1:4">
      <c r="A92" t="s">
        <v>632</v>
      </c>
      <c r="B92" t="s">
        <v>31</v>
      </c>
      <c r="C92">
        <v>26</v>
      </c>
      <c r="D92" t="s">
        <v>119</v>
      </c>
    </row>
    <row r="93" spans="1:4">
      <c r="A93" t="s">
        <v>673</v>
      </c>
      <c r="B93" t="str">
        <f>VLOOKUP(A93, Misc!$A$1:$C$35, 3, 0)</f>
        <v>CHI</v>
      </c>
      <c r="C93" t="s">
        <v>954</v>
      </c>
      <c r="D93" t="s">
        <v>965</v>
      </c>
    </row>
    <row r="94" spans="1:4">
      <c r="A94" t="s">
        <v>719</v>
      </c>
      <c r="B94" t="s">
        <v>27</v>
      </c>
      <c r="C94">
        <v>23</v>
      </c>
      <c r="D94" t="s">
        <v>126</v>
      </c>
    </row>
    <row r="95" spans="1:4">
      <c r="A95" t="s">
        <v>283</v>
      </c>
      <c r="B95" t="s">
        <v>71</v>
      </c>
      <c r="C95">
        <v>29</v>
      </c>
      <c r="D95" t="s">
        <v>91</v>
      </c>
    </row>
    <row r="96" spans="1:4">
      <c r="A96" t="s">
        <v>118</v>
      </c>
      <c r="B96" t="s">
        <v>25</v>
      </c>
      <c r="C96">
        <v>31</v>
      </c>
      <c r="D96" t="s">
        <v>119</v>
      </c>
    </row>
    <row r="97" spans="1:4">
      <c r="A97" t="s">
        <v>335</v>
      </c>
      <c r="B97" t="s">
        <v>71</v>
      </c>
      <c r="C97">
        <v>30</v>
      </c>
      <c r="D97" t="s">
        <v>91</v>
      </c>
    </row>
    <row r="98" spans="1:4">
      <c r="A98" t="s">
        <v>225</v>
      </c>
      <c r="B98" t="s">
        <v>11</v>
      </c>
      <c r="C98">
        <v>25</v>
      </c>
      <c r="D98" t="s">
        <v>109</v>
      </c>
    </row>
    <row r="99" spans="1:4">
      <c r="A99" t="s">
        <v>277</v>
      </c>
      <c r="B99" t="s">
        <v>608</v>
      </c>
      <c r="C99">
        <v>26</v>
      </c>
      <c r="D99" t="s">
        <v>91</v>
      </c>
    </row>
    <row r="100" spans="1:4">
      <c r="A100" t="s">
        <v>499</v>
      </c>
      <c r="B100" t="s">
        <v>956</v>
      </c>
      <c r="C100">
        <v>30</v>
      </c>
      <c r="D100" t="s">
        <v>126</v>
      </c>
    </row>
    <row r="101" spans="1:4">
      <c r="A101" t="s">
        <v>448</v>
      </c>
      <c r="B101" t="s">
        <v>45</v>
      </c>
      <c r="C101">
        <v>29</v>
      </c>
      <c r="D101" t="s">
        <v>91</v>
      </c>
    </row>
    <row r="102" spans="1:4">
      <c r="A102" t="s">
        <v>698</v>
      </c>
      <c r="B102" t="s">
        <v>960</v>
      </c>
      <c r="C102">
        <v>22</v>
      </c>
      <c r="D102" t="s">
        <v>91</v>
      </c>
    </row>
    <row r="103" spans="1:4">
      <c r="A103" t="s">
        <v>98</v>
      </c>
      <c r="B103" t="s">
        <v>53</v>
      </c>
      <c r="C103">
        <v>27</v>
      </c>
      <c r="D103" t="s">
        <v>3</v>
      </c>
    </row>
    <row r="104" spans="1:4">
      <c r="A104" t="s">
        <v>100</v>
      </c>
      <c r="B104" t="s">
        <v>956</v>
      </c>
      <c r="C104">
        <v>26</v>
      </c>
      <c r="D104" t="s">
        <v>91</v>
      </c>
    </row>
    <row r="105" spans="1:4">
      <c r="A105" t="s">
        <v>170</v>
      </c>
      <c r="B105" t="s">
        <v>71</v>
      </c>
      <c r="C105">
        <v>26</v>
      </c>
      <c r="D105" t="s">
        <v>109</v>
      </c>
    </row>
    <row r="106" spans="1:4">
      <c r="A106" t="s">
        <v>711</v>
      </c>
      <c r="B106" t="s">
        <v>955</v>
      </c>
      <c r="C106">
        <v>23</v>
      </c>
      <c r="D106" t="s">
        <v>91</v>
      </c>
    </row>
    <row r="107" spans="1:4">
      <c r="A107" t="s">
        <v>145</v>
      </c>
      <c r="B107" t="s">
        <v>49</v>
      </c>
      <c r="C107">
        <v>23</v>
      </c>
      <c r="D107" t="s">
        <v>109</v>
      </c>
    </row>
    <row r="108" spans="1:4">
      <c r="A108" t="s">
        <v>668</v>
      </c>
      <c r="B108" t="str">
        <f>VLOOKUP(A108, Misc!$A$1:$C$35, 3, 0)</f>
        <v>CIN</v>
      </c>
      <c r="C108" t="s">
        <v>954</v>
      </c>
      <c r="D108" t="s">
        <v>965</v>
      </c>
    </row>
    <row r="109" spans="1:4">
      <c r="A109" t="s">
        <v>665</v>
      </c>
      <c r="B109" t="str">
        <f>VLOOKUP(A109, Misc!$A$1:$C$35, 3, 0)</f>
        <v>CLE</v>
      </c>
      <c r="C109" t="s">
        <v>954</v>
      </c>
      <c r="D109" t="s">
        <v>965</v>
      </c>
    </row>
    <row r="110" spans="1:4">
      <c r="A110" t="s">
        <v>162</v>
      </c>
      <c r="B110" t="s">
        <v>957</v>
      </c>
      <c r="C110">
        <v>23</v>
      </c>
      <c r="D110" t="s">
        <v>109</v>
      </c>
    </row>
    <row r="111" spans="1:4">
      <c r="A111" t="s">
        <v>523</v>
      </c>
      <c r="B111" t="s">
        <v>27</v>
      </c>
      <c r="C111">
        <v>29</v>
      </c>
      <c r="D111" t="s">
        <v>91</v>
      </c>
    </row>
    <row r="112" spans="1:4">
      <c r="A112" t="s">
        <v>512</v>
      </c>
      <c r="B112" t="s">
        <v>25</v>
      </c>
      <c r="C112">
        <v>24</v>
      </c>
      <c r="D112" t="s">
        <v>91</v>
      </c>
    </row>
    <row r="113" spans="1:4">
      <c r="A113" t="s">
        <v>508</v>
      </c>
      <c r="B113" t="s">
        <v>38</v>
      </c>
      <c r="C113">
        <v>23</v>
      </c>
      <c r="D113" t="s">
        <v>126</v>
      </c>
    </row>
    <row r="114" spans="1:4">
      <c r="A114" t="s">
        <v>117</v>
      </c>
      <c r="B114" t="s">
        <v>71</v>
      </c>
      <c r="C114">
        <v>33</v>
      </c>
      <c r="D114" t="s">
        <v>91</v>
      </c>
    </row>
    <row r="115" spans="1:4">
      <c r="A115" t="s">
        <v>348</v>
      </c>
      <c r="B115" t="s">
        <v>55</v>
      </c>
      <c r="C115">
        <v>23</v>
      </c>
      <c r="D115" t="s">
        <v>126</v>
      </c>
    </row>
    <row r="116" spans="1:4">
      <c r="A116" t="s">
        <v>798</v>
      </c>
      <c r="B116" t="s">
        <v>33</v>
      </c>
      <c r="C116">
        <v>22</v>
      </c>
      <c r="D116" t="s">
        <v>126</v>
      </c>
    </row>
    <row r="117" spans="1:4">
      <c r="A117" t="s">
        <v>67</v>
      </c>
      <c r="B117" t="s">
        <v>23</v>
      </c>
      <c r="C117">
        <v>36</v>
      </c>
      <c r="D117" t="s">
        <v>3</v>
      </c>
    </row>
    <row r="118" spans="1:4">
      <c r="A118" t="s">
        <v>748</v>
      </c>
      <c r="B118" t="s">
        <v>25</v>
      </c>
      <c r="C118">
        <v>23</v>
      </c>
      <c r="D118" t="s">
        <v>126</v>
      </c>
    </row>
    <row r="119" spans="1:4">
      <c r="A119" t="s">
        <v>696</v>
      </c>
      <c r="B119" t="s">
        <v>6</v>
      </c>
      <c r="C119">
        <v>29</v>
      </c>
      <c r="D119" t="s">
        <v>91</v>
      </c>
    </row>
    <row r="120" spans="1:4">
      <c r="A120" t="s">
        <v>76</v>
      </c>
      <c r="B120" t="s">
        <v>13</v>
      </c>
      <c r="C120">
        <v>29</v>
      </c>
      <c r="D120" t="s">
        <v>3</v>
      </c>
    </row>
    <row r="121" spans="1:4">
      <c r="A121" t="s">
        <v>128</v>
      </c>
      <c r="B121" t="s">
        <v>19</v>
      </c>
      <c r="C121">
        <v>31</v>
      </c>
      <c r="D121" t="s">
        <v>109</v>
      </c>
    </row>
    <row r="122" spans="1:4">
      <c r="A122" t="s">
        <v>211</v>
      </c>
      <c r="B122" t="s">
        <v>23</v>
      </c>
      <c r="C122">
        <v>28</v>
      </c>
      <c r="D122" t="s">
        <v>109</v>
      </c>
    </row>
    <row r="123" spans="1:4">
      <c r="A123" t="s">
        <v>414</v>
      </c>
      <c r="B123" t="s">
        <v>53</v>
      </c>
      <c r="C123">
        <v>27</v>
      </c>
      <c r="D123" t="s">
        <v>91</v>
      </c>
    </row>
    <row r="124" spans="1:4">
      <c r="A124" t="s">
        <v>106</v>
      </c>
      <c r="B124" t="s">
        <v>40</v>
      </c>
      <c r="C124">
        <v>27</v>
      </c>
      <c r="D124" t="s">
        <v>91</v>
      </c>
    </row>
    <row r="125" spans="1:4">
      <c r="A125" t="s">
        <v>191</v>
      </c>
      <c r="B125" t="s">
        <v>35</v>
      </c>
      <c r="C125">
        <v>26</v>
      </c>
      <c r="D125" t="s">
        <v>109</v>
      </c>
    </row>
    <row r="126" spans="1:4">
      <c r="A126" t="s">
        <v>280</v>
      </c>
      <c r="B126" t="s">
        <v>33</v>
      </c>
      <c r="C126">
        <v>26</v>
      </c>
      <c r="D126" t="s">
        <v>91</v>
      </c>
    </row>
    <row r="127" spans="1:4">
      <c r="A127" t="s">
        <v>250</v>
      </c>
      <c r="B127" t="s">
        <v>49</v>
      </c>
      <c r="C127">
        <v>25</v>
      </c>
      <c r="D127" t="s">
        <v>91</v>
      </c>
    </row>
    <row r="128" spans="1:4">
      <c r="A128" t="s">
        <v>352</v>
      </c>
      <c r="B128" t="s">
        <v>38</v>
      </c>
      <c r="C128">
        <v>25</v>
      </c>
      <c r="D128" t="s">
        <v>91</v>
      </c>
    </row>
    <row r="129" spans="1:4">
      <c r="A129" t="s">
        <v>130</v>
      </c>
      <c r="B129" t="s">
        <v>35</v>
      </c>
      <c r="C129">
        <v>23</v>
      </c>
      <c r="D129" t="s">
        <v>109</v>
      </c>
    </row>
    <row r="130" spans="1:4">
      <c r="A130" t="s">
        <v>169</v>
      </c>
      <c r="B130" t="s">
        <v>42</v>
      </c>
      <c r="C130">
        <v>26</v>
      </c>
      <c r="D130" t="s">
        <v>109</v>
      </c>
    </row>
    <row r="131" spans="1:4">
      <c r="A131" t="s">
        <v>158</v>
      </c>
      <c r="B131" t="s">
        <v>49</v>
      </c>
      <c r="C131">
        <v>26</v>
      </c>
      <c r="D131" t="s">
        <v>109</v>
      </c>
    </row>
    <row r="132" spans="1:4">
      <c r="A132" t="s">
        <v>276</v>
      </c>
      <c r="B132" t="s">
        <v>38</v>
      </c>
      <c r="C132">
        <v>25</v>
      </c>
      <c r="D132" t="s">
        <v>91</v>
      </c>
    </row>
    <row r="133" spans="1:4">
      <c r="A133" t="s">
        <v>12</v>
      </c>
      <c r="B133" t="s">
        <v>13</v>
      </c>
      <c r="C133">
        <v>29</v>
      </c>
      <c r="D133" t="s">
        <v>3</v>
      </c>
    </row>
    <row r="134" spans="1:4">
      <c r="A134" t="s">
        <v>658</v>
      </c>
      <c r="B134" t="str">
        <f>VLOOKUP(A134, Misc!$A$1:$C$35, 3, 0)</f>
        <v>DAL</v>
      </c>
      <c r="C134" t="s">
        <v>954</v>
      </c>
      <c r="D134" t="s">
        <v>965</v>
      </c>
    </row>
    <row r="135" spans="1:4">
      <c r="A135" t="s">
        <v>390</v>
      </c>
      <c r="B135" t="s">
        <v>37</v>
      </c>
      <c r="C135">
        <v>27</v>
      </c>
      <c r="D135" t="s">
        <v>126</v>
      </c>
    </row>
    <row r="136" spans="1:4">
      <c r="A136" t="s">
        <v>378</v>
      </c>
      <c r="B136" t="s">
        <v>13</v>
      </c>
      <c r="C136">
        <v>26</v>
      </c>
      <c r="D136" t="s">
        <v>126</v>
      </c>
    </row>
    <row r="137" spans="1:4">
      <c r="A137" t="s">
        <v>853</v>
      </c>
      <c r="B137" t="s">
        <v>16</v>
      </c>
      <c r="C137">
        <v>27</v>
      </c>
      <c r="D137" t="s">
        <v>109</v>
      </c>
    </row>
    <row r="138" spans="1:4">
      <c r="A138" t="s">
        <v>721</v>
      </c>
      <c r="B138" t="s">
        <v>45</v>
      </c>
      <c r="C138">
        <v>22</v>
      </c>
      <c r="D138" t="s">
        <v>109</v>
      </c>
    </row>
    <row r="139" spans="1:4">
      <c r="A139" t="s">
        <v>141</v>
      </c>
      <c r="B139" t="s">
        <v>959</v>
      </c>
      <c r="C139">
        <v>25</v>
      </c>
      <c r="D139" t="s">
        <v>109</v>
      </c>
    </row>
    <row r="140" spans="1:4">
      <c r="A140" t="s">
        <v>202</v>
      </c>
      <c r="B140" t="s">
        <v>19</v>
      </c>
      <c r="C140">
        <v>30</v>
      </c>
      <c r="D140" t="s">
        <v>109</v>
      </c>
    </row>
    <row r="141" spans="1:4">
      <c r="A141" t="s">
        <v>432</v>
      </c>
      <c r="B141" t="s">
        <v>19</v>
      </c>
      <c r="C141">
        <v>29</v>
      </c>
      <c r="D141" t="s">
        <v>91</v>
      </c>
    </row>
    <row r="142" spans="1:4">
      <c r="A142" t="s">
        <v>411</v>
      </c>
      <c r="B142" t="s">
        <v>956</v>
      </c>
      <c r="C142">
        <v>27</v>
      </c>
      <c r="D142" t="s">
        <v>126</v>
      </c>
    </row>
    <row r="143" spans="1:4">
      <c r="A143" t="s">
        <v>720</v>
      </c>
      <c r="B143" t="s">
        <v>51</v>
      </c>
      <c r="C143">
        <v>22</v>
      </c>
      <c r="D143" t="s">
        <v>126</v>
      </c>
    </row>
    <row r="144" spans="1:4">
      <c r="A144" t="s">
        <v>609</v>
      </c>
      <c r="B144" t="s">
        <v>958</v>
      </c>
      <c r="C144">
        <v>27</v>
      </c>
      <c r="D144" t="s">
        <v>119</v>
      </c>
    </row>
    <row r="145" spans="1:4">
      <c r="A145" t="s">
        <v>50</v>
      </c>
      <c r="B145" t="s">
        <v>51</v>
      </c>
      <c r="C145">
        <v>25</v>
      </c>
      <c r="D145" t="s">
        <v>3</v>
      </c>
    </row>
    <row r="146" spans="1:4">
      <c r="A146" t="s">
        <v>807</v>
      </c>
      <c r="B146" t="s">
        <v>961</v>
      </c>
      <c r="C146">
        <v>23</v>
      </c>
      <c r="D146" t="s">
        <v>91</v>
      </c>
    </row>
    <row r="147" spans="1:4">
      <c r="A147" t="s">
        <v>105</v>
      </c>
      <c r="B147" t="s">
        <v>55</v>
      </c>
      <c r="C147">
        <v>27</v>
      </c>
      <c r="D147" t="s">
        <v>91</v>
      </c>
    </row>
    <row r="148" spans="1:4">
      <c r="A148" t="s">
        <v>199</v>
      </c>
      <c r="B148" t="s">
        <v>45</v>
      </c>
      <c r="C148">
        <v>28</v>
      </c>
      <c r="D148" t="s">
        <v>109</v>
      </c>
    </row>
    <row r="149" spans="1:4">
      <c r="A149" t="s">
        <v>801</v>
      </c>
      <c r="B149" t="s">
        <v>38</v>
      </c>
      <c r="C149">
        <v>23</v>
      </c>
      <c r="D149" t="s">
        <v>91</v>
      </c>
    </row>
    <row r="150" spans="1:4">
      <c r="A150" t="s">
        <v>368</v>
      </c>
      <c r="B150" t="s">
        <v>51</v>
      </c>
      <c r="C150">
        <v>25</v>
      </c>
      <c r="D150" t="s">
        <v>91</v>
      </c>
    </row>
    <row r="151" spans="1:4">
      <c r="A151" t="s">
        <v>258</v>
      </c>
      <c r="B151" t="s">
        <v>55</v>
      </c>
      <c r="C151">
        <v>25</v>
      </c>
      <c r="D151" t="s">
        <v>91</v>
      </c>
    </row>
    <row r="152" spans="1:4">
      <c r="A152" t="s">
        <v>154</v>
      </c>
      <c r="B152" t="s">
        <v>23</v>
      </c>
      <c r="C152">
        <v>27</v>
      </c>
      <c r="D152" t="s">
        <v>109</v>
      </c>
    </row>
    <row r="153" spans="1:4">
      <c r="A153" t="s">
        <v>151</v>
      </c>
      <c r="B153" t="s">
        <v>6</v>
      </c>
      <c r="C153">
        <v>25</v>
      </c>
      <c r="D153" t="s">
        <v>109</v>
      </c>
    </row>
    <row r="154" spans="1:4">
      <c r="A154" t="s">
        <v>392</v>
      </c>
      <c r="B154" t="s">
        <v>958</v>
      </c>
      <c r="C154">
        <v>30</v>
      </c>
      <c r="D154" t="s">
        <v>126</v>
      </c>
    </row>
    <row r="155" spans="1:4">
      <c r="A155" t="s">
        <v>304</v>
      </c>
      <c r="B155" t="s">
        <v>55</v>
      </c>
      <c r="C155">
        <v>24</v>
      </c>
      <c r="D155" t="s">
        <v>109</v>
      </c>
    </row>
    <row r="156" spans="1:4">
      <c r="A156" t="s">
        <v>866</v>
      </c>
      <c r="B156" t="s">
        <v>958</v>
      </c>
      <c r="C156">
        <v>30</v>
      </c>
      <c r="D156" t="s">
        <v>91</v>
      </c>
    </row>
    <row r="157" spans="1:4">
      <c r="A157" t="s">
        <v>730</v>
      </c>
      <c r="B157" t="s">
        <v>42</v>
      </c>
      <c r="C157">
        <v>22</v>
      </c>
      <c r="D157" t="s">
        <v>91</v>
      </c>
    </row>
    <row r="158" spans="1:4">
      <c r="A158" t="s">
        <v>327</v>
      </c>
      <c r="B158" t="s">
        <v>23</v>
      </c>
      <c r="C158">
        <v>27</v>
      </c>
      <c r="D158" t="s">
        <v>3</v>
      </c>
    </row>
    <row r="159" spans="1:4">
      <c r="A159" t="s">
        <v>183</v>
      </c>
      <c r="B159" t="s">
        <v>960</v>
      </c>
      <c r="C159">
        <v>31</v>
      </c>
      <c r="D159" t="s">
        <v>109</v>
      </c>
    </row>
    <row r="160" spans="1:4">
      <c r="A160" t="s">
        <v>127</v>
      </c>
      <c r="B160" t="s">
        <v>55</v>
      </c>
      <c r="C160">
        <v>25</v>
      </c>
      <c r="D160" t="s">
        <v>109</v>
      </c>
    </row>
    <row r="161" spans="1:4">
      <c r="A161" t="s">
        <v>356</v>
      </c>
      <c r="B161" t="s">
        <v>42</v>
      </c>
      <c r="C161">
        <v>26</v>
      </c>
      <c r="D161" t="s">
        <v>126</v>
      </c>
    </row>
    <row r="162" spans="1:4">
      <c r="A162" t="s">
        <v>559</v>
      </c>
      <c r="B162" t="s">
        <v>51</v>
      </c>
      <c r="C162">
        <v>26</v>
      </c>
      <c r="D162" t="s">
        <v>91</v>
      </c>
    </row>
    <row r="163" spans="1:4">
      <c r="A163" t="s">
        <v>44</v>
      </c>
      <c r="B163" t="s">
        <v>45</v>
      </c>
      <c r="C163">
        <v>24</v>
      </c>
      <c r="D163" t="s">
        <v>3</v>
      </c>
    </row>
    <row r="164" spans="1:4">
      <c r="A164" t="s">
        <v>324</v>
      </c>
      <c r="B164" t="s">
        <v>51</v>
      </c>
      <c r="C164">
        <v>27</v>
      </c>
      <c r="D164" t="s">
        <v>3</v>
      </c>
    </row>
    <row r="165" spans="1:4">
      <c r="A165" t="s">
        <v>397</v>
      </c>
      <c r="B165" t="s">
        <v>15</v>
      </c>
      <c r="C165">
        <v>26</v>
      </c>
      <c r="D165" t="s">
        <v>126</v>
      </c>
    </row>
    <row r="166" spans="1:4">
      <c r="A166" t="s">
        <v>353</v>
      </c>
      <c r="B166" t="s">
        <v>33</v>
      </c>
      <c r="C166">
        <v>23</v>
      </c>
      <c r="D166" t="s">
        <v>91</v>
      </c>
    </row>
    <row r="167" spans="1:4">
      <c r="A167" t="s">
        <v>787</v>
      </c>
      <c r="B167" t="s">
        <v>42</v>
      </c>
      <c r="C167">
        <v>23</v>
      </c>
      <c r="D167" t="s">
        <v>91</v>
      </c>
    </row>
    <row r="168" spans="1:4">
      <c r="A168" t="s">
        <v>239</v>
      </c>
      <c r="B168" t="s">
        <v>4</v>
      </c>
      <c r="C168">
        <v>29</v>
      </c>
      <c r="D168" t="s">
        <v>91</v>
      </c>
    </row>
    <row r="169" spans="1:4">
      <c r="A169" t="s">
        <v>402</v>
      </c>
      <c r="B169" t="s">
        <v>23</v>
      </c>
      <c r="C169">
        <v>30</v>
      </c>
      <c r="D169" t="s">
        <v>91</v>
      </c>
    </row>
    <row r="170" spans="1:4">
      <c r="A170" t="s">
        <v>703</v>
      </c>
      <c r="B170" t="s">
        <v>961</v>
      </c>
      <c r="C170">
        <v>26</v>
      </c>
      <c r="D170" t="s">
        <v>91</v>
      </c>
    </row>
    <row r="171" spans="1:4">
      <c r="A171" t="s">
        <v>212</v>
      </c>
      <c r="B171" t="s">
        <v>38</v>
      </c>
      <c r="C171">
        <v>24</v>
      </c>
      <c r="D171" t="s">
        <v>109</v>
      </c>
    </row>
    <row r="172" spans="1:4">
      <c r="A172" t="s">
        <v>437</v>
      </c>
      <c r="B172" t="s">
        <v>43</v>
      </c>
      <c r="C172">
        <v>28</v>
      </c>
      <c r="D172" t="s">
        <v>91</v>
      </c>
    </row>
    <row r="173" spans="1:4">
      <c r="A173" t="s">
        <v>254</v>
      </c>
      <c r="B173" t="s">
        <v>42</v>
      </c>
      <c r="C173">
        <v>24</v>
      </c>
      <c r="D173" t="s">
        <v>109</v>
      </c>
    </row>
    <row r="174" spans="1:4">
      <c r="A174" t="s">
        <v>791</v>
      </c>
      <c r="B174" t="s">
        <v>13</v>
      </c>
      <c r="C174">
        <v>23</v>
      </c>
      <c r="D174" t="s">
        <v>91</v>
      </c>
    </row>
    <row r="175" spans="1:4">
      <c r="A175" t="s">
        <v>654</v>
      </c>
      <c r="B175" t="str">
        <f>VLOOKUP(A175, Misc!$A$1:$C$35, 3, 0)</f>
        <v>DEN</v>
      </c>
      <c r="C175" t="s">
        <v>954</v>
      </c>
      <c r="D175" t="s">
        <v>965</v>
      </c>
    </row>
    <row r="176" spans="1:4">
      <c r="A176" t="s">
        <v>491</v>
      </c>
      <c r="B176" t="s">
        <v>53</v>
      </c>
      <c r="C176">
        <v>25</v>
      </c>
      <c r="D176" t="s">
        <v>91</v>
      </c>
    </row>
    <row r="177" spans="1:4">
      <c r="A177" t="s">
        <v>234</v>
      </c>
      <c r="B177" t="s">
        <v>31</v>
      </c>
      <c r="C177">
        <v>23</v>
      </c>
      <c r="D177" t="s">
        <v>109</v>
      </c>
    </row>
    <row r="178" spans="1:4">
      <c r="A178" t="s">
        <v>264</v>
      </c>
      <c r="B178" t="s">
        <v>960</v>
      </c>
      <c r="C178">
        <v>25</v>
      </c>
      <c r="D178" t="s">
        <v>91</v>
      </c>
    </row>
    <row r="179" spans="1:4">
      <c r="A179" t="s">
        <v>8</v>
      </c>
      <c r="B179" t="s">
        <v>958</v>
      </c>
      <c r="C179">
        <v>31</v>
      </c>
      <c r="D179" t="s">
        <v>3</v>
      </c>
    </row>
    <row r="180" spans="1:4">
      <c r="A180" t="s">
        <v>108</v>
      </c>
      <c r="B180" t="s">
        <v>27</v>
      </c>
      <c r="C180">
        <v>28</v>
      </c>
      <c r="D180" t="s">
        <v>109</v>
      </c>
    </row>
    <row r="181" spans="1:4">
      <c r="A181" t="s">
        <v>347</v>
      </c>
      <c r="B181" t="s">
        <v>43</v>
      </c>
      <c r="C181">
        <v>36</v>
      </c>
      <c r="D181" t="s">
        <v>91</v>
      </c>
    </row>
    <row r="182" spans="1:4">
      <c r="A182" t="s">
        <v>831</v>
      </c>
      <c r="B182" t="s">
        <v>42</v>
      </c>
      <c r="C182">
        <v>27</v>
      </c>
      <c r="D182" t="s">
        <v>3</v>
      </c>
    </row>
    <row r="183" spans="1:4">
      <c r="A183" t="s">
        <v>838</v>
      </c>
      <c r="B183" t="s">
        <v>19</v>
      </c>
      <c r="C183">
        <v>23</v>
      </c>
      <c r="D183" t="s">
        <v>3</v>
      </c>
    </row>
    <row r="184" spans="1:4">
      <c r="A184" t="s">
        <v>681</v>
      </c>
      <c r="B184" t="str">
        <f>VLOOKUP(A184, Misc!$A$1:$C$35, 3, 0)</f>
        <v>DET</v>
      </c>
      <c r="C184" t="s">
        <v>954</v>
      </c>
      <c r="D184" t="s">
        <v>965</v>
      </c>
    </row>
    <row r="185" spans="1:4">
      <c r="A185" t="s">
        <v>405</v>
      </c>
      <c r="B185" t="s">
        <v>959</v>
      </c>
      <c r="C185">
        <v>29</v>
      </c>
      <c r="D185" t="s">
        <v>91</v>
      </c>
    </row>
    <row r="186" spans="1:4">
      <c r="A186" t="s">
        <v>775</v>
      </c>
      <c r="B186" t="s">
        <v>608</v>
      </c>
      <c r="C186">
        <v>23</v>
      </c>
      <c r="D186" t="s">
        <v>91</v>
      </c>
    </row>
    <row r="187" spans="1:4">
      <c r="A187" t="s">
        <v>786</v>
      </c>
      <c r="B187" t="s">
        <v>11</v>
      </c>
      <c r="C187">
        <v>25</v>
      </c>
      <c r="D187" t="s">
        <v>126</v>
      </c>
    </row>
    <row r="188" spans="1:4">
      <c r="A188" t="s">
        <v>861</v>
      </c>
      <c r="B188" t="s">
        <v>43</v>
      </c>
      <c r="C188">
        <v>25</v>
      </c>
      <c r="D188" t="s">
        <v>91</v>
      </c>
    </row>
    <row r="189" spans="1:4">
      <c r="A189" t="s">
        <v>142</v>
      </c>
      <c r="B189" t="s">
        <v>15</v>
      </c>
      <c r="C189">
        <v>25</v>
      </c>
      <c r="D189" t="s">
        <v>109</v>
      </c>
    </row>
    <row r="190" spans="1:4">
      <c r="A190" t="s">
        <v>359</v>
      </c>
      <c r="B190" t="s">
        <v>40</v>
      </c>
      <c r="C190">
        <v>26</v>
      </c>
      <c r="D190" t="s">
        <v>109</v>
      </c>
    </row>
    <row r="191" spans="1:4">
      <c r="A191" t="s">
        <v>385</v>
      </c>
      <c r="B191" t="s">
        <v>37</v>
      </c>
      <c r="C191">
        <v>24</v>
      </c>
      <c r="D191" t="s">
        <v>91</v>
      </c>
    </row>
    <row r="192" spans="1:4">
      <c r="A192" t="s">
        <v>555</v>
      </c>
      <c r="B192" t="s">
        <v>31</v>
      </c>
      <c r="C192">
        <v>24</v>
      </c>
      <c r="D192" t="s">
        <v>91</v>
      </c>
    </row>
    <row r="193" spans="1:4">
      <c r="A193" t="s">
        <v>693</v>
      </c>
      <c r="B193" t="s">
        <v>25</v>
      </c>
      <c r="C193">
        <v>26</v>
      </c>
      <c r="D193" t="s">
        <v>91</v>
      </c>
    </row>
    <row r="194" spans="1:4">
      <c r="A194" t="s">
        <v>494</v>
      </c>
      <c r="B194" t="s">
        <v>35</v>
      </c>
      <c r="C194">
        <v>26</v>
      </c>
      <c r="D194" t="s">
        <v>91</v>
      </c>
    </row>
    <row r="195" spans="1:4">
      <c r="A195" t="s">
        <v>825</v>
      </c>
      <c r="B195" t="s">
        <v>958</v>
      </c>
      <c r="C195">
        <v>25</v>
      </c>
      <c r="D195" t="s">
        <v>91</v>
      </c>
    </row>
    <row r="196" spans="1:4">
      <c r="A196" t="s">
        <v>647</v>
      </c>
      <c r="B196" t="s">
        <v>35</v>
      </c>
      <c r="C196">
        <v>26</v>
      </c>
      <c r="D196" t="s">
        <v>119</v>
      </c>
    </row>
    <row r="197" spans="1:4">
      <c r="A197" t="s">
        <v>451</v>
      </c>
      <c r="B197" t="s">
        <v>4</v>
      </c>
      <c r="C197">
        <v>25</v>
      </c>
      <c r="D197" t="s">
        <v>126</v>
      </c>
    </row>
    <row r="198" spans="1:4">
      <c r="A198" t="s">
        <v>416</v>
      </c>
      <c r="B198" t="s">
        <v>42</v>
      </c>
      <c r="C198">
        <v>23</v>
      </c>
      <c r="D198" t="s">
        <v>91</v>
      </c>
    </row>
    <row r="199" spans="1:4">
      <c r="A199" t="s">
        <v>187</v>
      </c>
      <c r="B199" t="s">
        <v>27</v>
      </c>
      <c r="C199">
        <v>27</v>
      </c>
      <c r="D199" t="s">
        <v>109</v>
      </c>
    </row>
    <row r="200" spans="1:4">
      <c r="A200" t="s">
        <v>697</v>
      </c>
      <c r="B200" t="s">
        <v>19</v>
      </c>
      <c r="C200">
        <v>21</v>
      </c>
      <c r="D200" t="s">
        <v>91</v>
      </c>
    </row>
    <row r="201" spans="1:4">
      <c r="A201" t="s">
        <v>480</v>
      </c>
      <c r="B201" t="s">
        <v>11</v>
      </c>
      <c r="C201">
        <v>26</v>
      </c>
      <c r="D201" t="s">
        <v>126</v>
      </c>
    </row>
    <row r="202" spans="1:4">
      <c r="A202" t="s">
        <v>179</v>
      </c>
      <c r="B202" t="s">
        <v>15</v>
      </c>
      <c r="C202">
        <v>29</v>
      </c>
      <c r="D202" t="s">
        <v>109</v>
      </c>
    </row>
    <row r="203" spans="1:4">
      <c r="A203" t="s">
        <v>321</v>
      </c>
      <c r="B203" t="s">
        <v>47</v>
      </c>
      <c r="C203">
        <v>27</v>
      </c>
      <c r="D203" t="s">
        <v>126</v>
      </c>
    </row>
    <row r="204" spans="1:4">
      <c r="A204" t="s">
        <v>615</v>
      </c>
      <c r="B204" t="s">
        <v>4</v>
      </c>
      <c r="C204">
        <v>32</v>
      </c>
      <c r="D204" t="s">
        <v>119</v>
      </c>
    </row>
    <row r="205" spans="1:4">
      <c r="A205" t="s">
        <v>281</v>
      </c>
      <c r="B205" t="s">
        <v>960</v>
      </c>
      <c r="C205">
        <v>28</v>
      </c>
      <c r="D205" t="s">
        <v>109</v>
      </c>
    </row>
    <row r="206" spans="1:4">
      <c r="A206" t="s">
        <v>332</v>
      </c>
      <c r="B206" t="s">
        <v>33</v>
      </c>
      <c r="C206">
        <v>23</v>
      </c>
      <c r="D206" t="s">
        <v>91</v>
      </c>
    </row>
    <row r="207" spans="1:4">
      <c r="A207" t="s">
        <v>640</v>
      </c>
      <c r="B207" t="s">
        <v>49</v>
      </c>
      <c r="C207">
        <v>27</v>
      </c>
      <c r="D207" t="s">
        <v>119</v>
      </c>
    </row>
    <row r="208" spans="1:4">
      <c r="A208" t="s">
        <v>137</v>
      </c>
      <c r="B208" t="s">
        <v>961</v>
      </c>
      <c r="C208">
        <v>24</v>
      </c>
      <c r="D208" t="s">
        <v>109</v>
      </c>
    </row>
    <row r="209" spans="1:4">
      <c r="A209" t="s">
        <v>266</v>
      </c>
      <c r="B209" t="s">
        <v>53</v>
      </c>
      <c r="C209">
        <v>22</v>
      </c>
      <c r="D209" t="s">
        <v>91</v>
      </c>
    </row>
    <row r="210" spans="1:4">
      <c r="A210" t="s">
        <v>209</v>
      </c>
      <c r="B210" t="s">
        <v>270</v>
      </c>
      <c r="C210">
        <v>23</v>
      </c>
      <c r="D210" t="s">
        <v>109</v>
      </c>
    </row>
    <row r="211" spans="1:4">
      <c r="A211" t="s">
        <v>296</v>
      </c>
      <c r="B211" t="s">
        <v>55</v>
      </c>
      <c r="C211">
        <v>26</v>
      </c>
      <c r="D211" t="s">
        <v>91</v>
      </c>
    </row>
    <row r="212" spans="1:4">
      <c r="A212" t="s">
        <v>492</v>
      </c>
      <c r="B212" t="s">
        <v>40</v>
      </c>
      <c r="C212">
        <v>28</v>
      </c>
      <c r="D212" t="s">
        <v>126</v>
      </c>
    </row>
    <row r="213" spans="1:4">
      <c r="A213" t="s">
        <v>585</v>
      </c>
      <c r="B213" t="s">
        <v>40</v>
      </c>
      <c r="C213">
        <v>30</v>
      </c>
      <c r="D213" t="s">
        <v>126</v>
      </c>
    </row>
    <row r="214" spans="1:4">
      <c r="A214" t="s">
        <v>806</v>
      </c>
      <c r="B214" t="s">
        <v>47</v>
      </c>
      <c r="C214">
        <v>22</v>
      </c>
      <c r="D214" t="s">
        <v>91</v>
      </c>
    </row>
    <row r="215" spans="1:4">
      <c r="A215" t="s">
        <v>343</v>
      </c>
      <c r="B215" t="s">
        <v>956</v>
      </c>
      <c r="C215">
        <v>28</v>
      </c>
      <c r="D215" t="s">
        <v>126</v>
      </c>
    </row>
    <row r="216" spans="1:4">
      <c r="A216" t="s">
        <v>616</v>
      </c>
      <c r="B216" t="s">
        <v>11</v>
      </c>
      <c r="C216">
        <v>23</v>
      </c>
      <c r="D216" t="s">
        <v>119</v>
      </c>
    </row>
    <row r="217" spans="1:4">
      <c r="A217" t="s">
        <v>112</v>
      </c>
      <c r="B217" t="s">
        <v>13</v>
      </c>
      <c r="C217">
        <v>27</v>
      </c>
      <c r="D217" t="s">
        <v>109</v>
      </c>
    </row>
    <row r="218" spans="1:4">
      <c r="A218" t="s">
        <v>124</v>
      </c>
      <c r="B218" t="s">
        <v>19</v>
      </c>
      <c r="C218">
        <v>25</v>
      </c>
      <c r="D218" t="s">
        <v>126</v>
      </c>
    </row>
    <row r="219" spans="1:4">
      <c r="A219" t="s">
        <v>425</v>
      </c>
      <c r="B219" t="s">
        <v>958</v>
      </c>
      <c r="C219">
        <v>25</v>
      </c>
      <c r="D219" t="s">
        <v>126</v>
      </c>
    </row>
    <row r="220" spans="1:4">
      <c r="A220" t="s">
        <v>574</v>
      </c>
      <c r="B220" t="s">
        <v>19</v>
      </c>
      <c r="C220">
        <v>25</v>
      </c>
      <c r="D220" t="s">
        <v>91</v>
      </c>
    </row>
    <row r="221" spans="1:4">
      <c r="A221" t="s">
        <v>272</v>
      </c>
      <c r="B221" t="s">
        <v>71</v>
      </c>
      <c r="C221">
        <v>24</v>
      </c>
      <c r="D221" t="s">
        <v>91</v>
      </c>
    </row>
    <row r="222" spans="1:4">
      <c r="A222" t="s">
        <v>412</v>
      </c>
      <c r="B222" t="s">
        <v>15</v>
      </c>
      <c r="C222">
        <v>23</v>
      </c>
      <c r="D222" t="s">
        <v>91</v>
      </c>
    </row>
    <row r="223" spans="1:4">
      <c r="A223" t="s">
        <v>75</v>
      </c>
      <c r="B223" t="s">
        <v>37</v>
      </c>
      <c r="C223">
        <v>26</v>
      </c>
      <c r="D223" t="s">
        <v>3</v>
      </c>
    </row>
    <row r="224" spans="1:4">
      <c r="A224" t="s">
        <v>694</v>
      </c>
      <c r="B224" t="s">
        <v>53</v>
      </c>
      <c r="C224">
        <v>22</v>
      </c>
      <c r="D224" t="s">
        <v>91</v>
      </c>
    </row>
    <row r="225" spans="1:4">
      <c r="A225" t="s">
        <v>330</v>
      </c>
      <c r="B225" t="s">
        <v>51</v>
      </c>
      <c r="C225">
        <v>23</v>
      </c>
      <c r="D225" t="s">
        <v>109</v>
      </c>
    </row>
    <row r="226" spans="1:4">
      <c r="A226" t="s">
        <v>68</v>
      </c>
      <c r="B226" t="s">
        <v>38</v>
      </c>
      <c r="C226">
        <v>32</v>
      </c>
      <c r="D226" t="s">
        <v>3</v>
      </c>
    </row>
    <row r="227" spans="1:4">
      <c r="A227" t="s">
        <v>423</v>
      </c>
      <c r="B227" t="s">
        <v>27</v>
      </c>
      <c r="C227">
        <v>29</v>
      </c>
      <c r="D227" t="s">
        <v>126</v>
      </c>
    </row>
    <row r="228" spans="1:4">
      <c r="A228" t="s">
        <v>859</v>
      </c>
      <c r="B228" t="s">
        <v>961</v>
      </c>
      <c r="C228">
        <v>29</v>
      </c>
      <c r="D228" t="s">
        <v>126</v>
      </c>
    </row>
    <row r="229" spans="1:4">
      <c r="A229" t="s">
        <v>704</v>
      </c>
      <c r="B229" t="s">
        <v>25</v>
      </c>
      <c r="C229">
        <v>21</v>
      </c>
      <c r="D229" t="s">
        <v>91</v>
      </c>
    </row>
    <row r="230" spans="1:4">
      <c r="A230" t="s">
        <v>290</v>
      </c>
      <c r="B230" t="s">
        <v>4</v>
      </c>
      <c r="C230">
        <v>28</v>
      </c>
      <c r="D230" t="s">
        <v>126</v>
      </c>
    </row>
    <row r="231" spans="1:4">
      <c r="A231" t="s">
        <v>247</v>
      </c>
      <c r="B231" t="s">
        <v>608</v>
      </c>
      <c r="C231">
        <v>31</v>
      </c>
      <c r="D231" t="s">
        <v>109</v>
      </c>
    </row>
    <row r="232" spans="1:4">
      <c r="A232" t="s">
        <v>599</v>
      </c>
      <c r="B232" t="s">
        <v>49</v>
      </c>
      <c r="C232">
        <v>26</v>
      </c>
      <c r="D232" t="s">
        <v>126</v>
      </c>
    </row>
    <row r="233" spans="1:4">
      <c r="A233" t="s">
        <v>223</v>
      </c>
      <c r="B233" t="s">
        <v>38</v>
      </c>
      <c r="C233">
        <v>28</v>
      </c>
      <c r="D233" t="s">
        <v>109</v>
      </c>
    </row>
    <row r="234" spans="1:4">
      <c r="A234" t="s">
        <v>617</v>
      </c>
      <c r="B234" t="s">
        <v>51</v>
      </c>
      <c r="C234">
        <v>35</v>
      </c>
      <c r="D234" t="s">
        <v>119</v>
      </c>
    </row>
    <row r="235" spans="1:4">
      <c r="A235" t="s">
        <v>772</v>
      </c>
      <c r="B235" t="s">
        <v>37</v>
      </c>
      <c r="C235">
        <v>24</v>
      </c>
      <c r="D235" t="s">
        <v>126</v>
      </c>
    </row>
    <row r="236" spans="1:4">
      <c r="A236" t="s">
        <v>664</v>
      </c>
      <c r="B236" t="str">
        <f>VLOOKUP(A236, Misc!$A$1:$C$35, 3, 0)</f>
        <v>GB</v>
      </c>
      <c r="C236" t="s">
        <v>954</v>
      </c>
      <c r="D236" t="s">
        <v>965</v>
      </c>
    </row>
    <row r="237" spans="1:4">
      <c r="A237" t="s">
        <v>340</v>
      </c>
      <c r="B237" t="s">
        <v>23</v>
      </c>
      <c r="C237">
        <v>24</v>
      </c>
      <c r="D237" t="s">
        <v>91</v>
      </c>
    </row>
    <row r="238" spans="1:4">
      <c r="A238" t="s">
        <v>718</v>
      </c>
      <c r="B238" t="s">
        <v>40</v>
      </c>
      <c r="C238">
        <v>22</v>
      </c>
      <c r="D238" t="s">
        <v>126</v>
      </c>
    </row>
    <row r="239" spans="1:4">
      <c r="A239" t="s">
        <v>611</v>
      </c>
      <c r="B239" t="s">
        <v>16</v>
      </c>
      <c r="C239">
        <v>28</v>
      </c>
      <c r="D239" t="s">
        <v>119</v>
      </c>
    </row>
    <row r="240" spans="1:4">
      <c r="A240" t="s">
        <v>613</v>
      </c>
      <c r="B240" t="s">
        <v>53</v>
      </c>
      <c r="C240">
        <v>35</v>
      </c>
      <c r="D240" t="s">
        <v>119</v>
      </c>
    </row>
    <row r="241" spans="1:4">
      <c r="A241" t="s">
        <v>357</v>
      </c>
      <c r="B241" t="s">
        <v>25</v>
      </c>
      <c r="C241">
        <v>26</v>
      </c>
      <c r="D241" t="s">
        <v>91</v>
      </c>
    </row>
    <row r="242" spans="1:4">
      <c r="A242" t="s">
        <v>819</v>
      </c>
      <c r="B242" t="s">
        <v>43</v>
      </c>
      <c r="C242">
        <v>27</v>
      </c>
      <c r="D242" t="s">
        <v>109</v>
      </c>
    </row>
    <row r="243" spans="1:4">
      <c r="A243" t="s">
        <v>446</v>
      </c>
      <c r="B243" t="s">
        <v>42</v>
      </c>
      <c r="C243">
        <v>24</v>
      </c>
      <c r="D243" t="s">
        <v>126</v>
      </c>
    </row>
    <row r="244" spans="1:4">
      <c r="A244" t="s">
        <v>625</v>
      </c>
      <c r="B244" t="s">
        <v>957</v>
      </c>
      <c r="C244">
        <v>27</v>
      </c>
      <c r="D244" t="s">
        <v>119</v>
      </c>
    </row>
    <row r="245" spans="1:4">
      <c r="A245" t="s">
        <v>750</v>
      </c>
      <c r="B245" t="s">
        <v>27</v>
      </c>
      <c r="C245">
        <v>23</v>
      </c>
      <c r="D245" t="s">
        <v>109</v>
      </c>
    </row>
    <row r="246" spans="1:4">
      <c r="A246" t="s">
        <v>433</v>
      </c>
      <c r="B246" t="s">
        <v>11</v>
      </c>
      <c r="C246">
        <v>29</v>
      </c>
      <c r="D246" t="s">
        <v>126</v>
      </c>
    </row>
    <row r="247" spans="1:4">
      <c r="A247" t="s">
        <v>677</v>
      </c>
      <c r="B247" t="str">
        <f>VLOOKUP(A247, Misc!$A$1:$C$35, 3, 0)</f>
        <v>HOU</v>
      </c>
      <c r="C247" t="s">
        <v>954</v>
      </c>
      <c r="D247" t="s">
        <v>965</v>
      </c>
    </row>
    <row r="248" spans="1:4">
      <c r="A248" t="s">
        <v>396</v>
      </c>
      <c r="B248" t="s">
        <v>959</v>
      </c>
      <c r="C248">
        <v>28</v>
      </c>
      <c r="D248" t="s">
        <v>126</v>
      </c>
    </row>
    <row r="249" spans="1:4">
      <c r="A249" t="s">
        <v>714</v>
      </c>
      <c r="B249" t="s">
        <v>958</v>
      </c>
      <c r="C249">
        <v>27</v>
      </c>
      <c r="D249" t="s">
        <v>91</v>
      </c>
    </row>
    <row r="250" spans="1:4">
      <c r="A250" t="s">
        <v>454</v>
      </c>
      <c r="B250" t="s">
        <v>49</v>
      </c>
      <c r="C250">
        <v>26</v>
      </c>
      <c r="D250" t="s">
        <v>126</v>
      </c>
    </row>
    <row r="251" spans="1:4">
      <c r="A251" t="s">
        <v>510</v>
      </c>
      <c r="B251" t="s">
        <v>71</v>
      </c>
      <c r="C251">
        <v>23</v>
      </c>
      <c r="D251" t="s">
        <v>91</v>
      </c>
    </row>
    <row r="252" spans="1:4">
      <c r="A252" t="s">
        <v>661</v>
      </c>
      <c r="B252" t="str">
        <f>VLOOKUP(A252, Misc!$A$1:$C$35, 3, 0)</f>
        <v>IND</v>
      </c>
      <c r="C252" t="s">
        <v>954</v>
      </c>
      <c r="D252" t="s">
        <v>965</v>
      </c>
    </row>
    <row r="253" spans="1:4">
      <c r="A253" t="s">
        <v>728</v>
      </c>
      <c r="B253" t="s">
        <v>16</v>
      </c>
      <c r="C253">
        <v>24</v>
      </c>
      <c r="D253" t="s">
        <v>126</v>
      </c>
    </row>
    <row r="254" spans="1:4">
      <c r="A254" t="s">
        <v>712</v>
      </c>
      <c r="B254" t="s">
        <v>71</v>
      </c>
      <c r="C254">
        <v>24</v>
      </c>
      <c r="D254" t="s">
        <v>91</v>
      </c>
    </row>
    <row r="255" spans="1:4">
      <c r="A255" t="s">
        <v>713</v>
      </c>
      <c r="B255" t="s">
        <v>43</v>
      </c>
      <c r="C255">
        <v>22</v>
      </c>
      <c r="D255" t="s">
        <v>126</v>
      </c>
    </row>
    <row r="256" spans="1:4">
      <c r="A256" t="s">
        <v>243</v>
      </c>
      <c r="B256" t="s">
        <v>15</v>
      </c>
      <c r="C256">
        <v>27</v>
      </c>
      <c r="D256" t="s">
        <v>91</v>
      </c>
    </row>
    <row r="257" spans="1:4">
      <c r="A257" t="s">
        <v>785</v>
      </c>
      <c r="B257" t="s">
        <v>4</v>
      </c>
      <c r="C257">
        <v>21</v>
      </c>
      <c r="D257" t="s">
        <v>109</v>
      </c>
    </row>
    <row r="258" spans="1:4">
      <c r="A258" t="s">
        <v>746</v>
      </c>
      <c r="B258" t="s">
        <v>957</v>
      </c>
      <c r="C258">
        <v>23</v>
      </c>
      <c r="D258" t="s">
        <v>109</v>
      </c>
    </row>
    <row r="259" spans="1:4">
      <c r="A259" t="s">
        <v>197</v>
      </c>
      <c r="B259" t="s">
        <v>33</v>
      </c>
      <c r="C259">
        <v>29</v>
      </c>
      <c r="D259" t="s">
        <v>109</v>
      </c>
    </row>
    <row r="260" spans="1:4">
      <c r="A260" t="s">
        <v>222</v>
      </c>
      <c r="B260" t="s">
        <v>959</v>
      </c>
      <c r="C260">
        <v>24</v>
      </c>
      <c r="D260" t="s">
        <v>109</v>
      </c>
    </row>
    <row r="261" spans="1:4">
      <c r="A261" t="s">
        <v>764</v>
      </c>
      <c r="B261" t="s">
        <v>43</v>
      </c>
      <c r="C261">
        <v>24</v>
      </c>
      <c r="D261" t="s">
        <v>109</v>
      </c>
    </row>
    <row r="262" spans="1:4">
      <c r="A262" t="s">
        <v>857</v>
      </c>
      <c r="B262" t="s">
        <v>11</v>
      </c>
      <c r="C262">
        <v>22</v>
      </c>
      <c r="D262" t="s">
        <v>91</v>
      </c>
    </row>
    <row r="263" spans="1:4">
      <c r="A263" t="s">
        <v>526</v>
      </c>
      <c r="B263" t="s">
        <v>37</v>
      </c>
      <c r="C263">
        <v>24</v>
      </c>
      <c r="D263" t="s">
        <v>126</v>
      </c>
    </row>
    <row r="264" spans="1:4">
      <c r="A264" t="s">
        <v>678</v>
      </c>
      <c r="B264" t="str">
        <f>VLOOKUP(A264, Misc!$A$1:$C$35, 3, 0)</f>
        <v>JAC</v>
      </c>
      <c r="C264" t="s">
        <v>954</v>
      </c>
      <c r="D264" t="s">
        <v>965</v>
      </c>
    </row>
    <row r="265" spans="1:4">
      <c r="A265" t="s">
        <v>102</v>
      </c>
      <c r="B265" t="s">
        <v>49</v>
      </c>
      <c r="C265">
        <v>25</v>
      </c>
      <c r="D265" t="s">
        <v>3</v>
      </c>
    </row>
    <row r="266" spans="1:4">
      <c r="A266" t="s">
        <v>808</v>
      </c>
      <c r="B266" t="s">
        <v>6</v>
      </c>
      <c r="C266">
        <v>25</v>
      </c>
      <c r="D266" t="s">
        <v>91</v>
      </c>
    </row>
    <row r="267" spans="1:4">
      <c r="A267" t="s">
        <v>57</v>
      </c>
      <c r="B267" t="s">
        <v>42</v>
      </c>
      <c r="C267">
        <v>30</v>
      </c>
      <c r="D267" t="s">
        <v>3</v>
      </c>
    </row>
    <row r="268" spans="1:4">
      <c r="A268" t="s">
        <v>338</v>
      </c>
      <c r="B268" t="s">
        <v>71</v>
      </c>
      <c r="C268">
        <v>23</v>
      </c>
      <c r="D268" t="s">
        <v>91</v>
      </c>
    </row>
    <row r="269" spans="1:4">
      <c r="A269" t="s">
        <v>715</v>
      </c>
      <c r="B269" t="s">
        <v>33</v>
      </c>
      <c r="C269">
        <v>22</v>
      </c>
      <c r="D269" t="s">
        <v>91</v>
      </c>
    </row>
    <row r="270" spans="1:4">
      <c r="A270" t="s">
        <v>687</v>
      </c>
      <c r="B270" t="s">
        <v>37</v>
      </c>
      <c r="C270">
        <v>27</v>
      </c>
      <c r="D270" t="s">
        <v>119</v>
      </c>
    </row>
    <row r="271" spans="1:4">
      <c r="A271" t="s">
        <v>736</v>
      </c>
      <c r="B271" t="s">
        <v>13</v>
      </c>
      <c r="C271">
        <v>23</v>
      </c>
      <c r="D271" t="s">
        <v>126</v>
      </c>
    </row>
    <row r="272" spans="1:4">
      <c r="A272" t="s">
        <v>551</v>
      </c>
      <c r="B272" t="s">
        <v>15</v>
      </c>
      <c r="C272">
        <v>30</v>
      </c>
      <c r="D272" t="s">
        <v>91</v>
      </c>
    </row>
    <row r="273" spans="1:4">
      <c r="A273" t="s">
        <v>824</v>
      </c>
      <c r="B273" t="s">
        <v>55</v>
      </c>
      <c r="C273">
        <v>23</v>
      </c>
      <c r="D273" t="s">
        <v>126</v>
      </c>
    </row>
    <row r="274" spans="1:4">
      <c r="A274" t="s">
        <v>96</v>
      </c>
      <c r="B274" t="s">
        <v>959</v>
      </c>
      <c r="C274">
        <v>26</v>
      </c>
      <c r="D274" t="s">
        <v>91</v>
      </c>
    </row>
    <row r="275" spans="1:4">
      <c r="A275" t="s">
        <v>804</v>
      </c>
      <c r="B275" t="s">
        <v>45</v>
      </c>
      <c r="C275">
        <v>24</v>
      </c>
      <c r="D275" t="s">
        <v>91</v>
      </c>
    </row>
    <row r="276" spans="1:4">
      <c r="A276" t="s">
        <v>255</v>
      </c>
      <c r="B276" t="s">
        <v>4</v>
      </c>
      <c r="C276">
        <v>25</v>
      </c>
      <c r="D276" t="s">
        <v>91</v>
      </c>
    </row>
    <row r="277" spans="1:4">
      <c r="A277" t="s">
        <v>36</v>
      </c>
      <c r="B277" t="s">
        <v>37</v>
      </c>
      <c r="C277">
        <v>24</v>
      </c>
      <c r="D277" t="s">
        <v>3</v>
      </c>
    </row>
    <row r="278" spans="1:4">
      <c r="A278" t="s">
        <v>758</v>
      </c>
      <c r="B278" t="s">
        <v>16</v>
      </c>
      <c r="C278">
        <v>23</v>
      </c>
      <c r="D278" t="s">
        <v>91</v>
      </c>
    </row>
    <row r="279" spans="1:4">
      <c r="A279" t="s">
        <v>241</v>
      </c>
      <c r="B279" t="s">
        <v>16</v>
      </c>
      <c r="C279">
        <v>23</v>
      </c>
      <c r="D279" t="s">
        <v>91</v>
      </c>
    </row>
    <row r="280" spans="1:4">
      <c r="A280" t="s">
        <v>796</v>
      </c>
      <c r="B280" t="s">
        <v>13</v>
      </c>
      <c r="C280">
        <v>23</v>
      </c>
      <c r="D280" t="s">
        <v>91</v>
      </c>
    </row>
    <row r="281" spans="1:4">
      <c r="A281" t="s">
        <v>799</v>
      </c>
      <c r="B281" t="s">
        <v>40</v>
      </c>
      <c r="C281">
        <v>24</v>
      </c>
      <c r="D281" t="s">
        <v>91</v>
      </c>
    </row>
    <row r="282" spans="1:4">
      <c r="A282" t="s">
        <v>150</v>
      </c>
      <c r="B282" t="s">
        <v>35</v>
      </c>
      <c r="C282">
        <v>27</v>
      </c>
      <c r="D282" t="s">
        <v>109</v>
      </c>
    </row>
    <row r="283" spans="1:4">
      <c r="A283" t="s">
        <v>253</v>
      </c>
      <c r="B283" t="s">
        <v>956</v>
      </c>
      <c r="C283">
        <v>27</v>
      </c>
      <c r="D283" t="s">
        <v>91</v>
      </c>
    </row>
    <row r="284" spans="1:4">
      <c r="A284" t="s">
        <v>58</v>
      </c>
      <c r="B284" t="s">
        <v>960</v>
      </c>
      <c r="C284">
        <v>28</v>
      </c>
      <c r="D284" t="s">
        <v>3</v>
      </c>
    </row>
    <row r="285" spans="1:4">
      <c r="A285" t="s">
        <v>706</v>
      </c>
      <c r="B285" t="s">
        <v>23</v>
      </c>
      <c r="C285">
        <v>27</v>
      </c>
      <c r="D285" t="s">
        <v>109</v>
      </c>
    </row>
    <row r="286" spans="1:4">
      <c r="A286" t="s">
        <v>735</v>
      </c>
      <c r="B286" t="s">
        <v>15</v>
      </c>
      <c r="C286">
        <v>23</v>
      </c>
      <c r="D286" t="s">
        <v>109</v>
      </c>
    </row>
    <row r="287" spans="1:4">
      <c r="A287" t="s">
        <v>752</v>
      </c>
      <c r="B287" t="s">
        <v>35</v>
      </c>
      <c r="C287">
        <v>23</v>
      </c>
      <c r="D287" t="s">
        <v>126</v>
      </c>
    </row>
    <row r="288" spans="1:4">
      <c r="A288" t="s">
        <v>461</v>
      </c>
      <c r="B288" t="s">
        <v>43</v>
      </c>
      <c r="C288">
        <v>26</v>
      </c>
      <c r="D288" t="s">
        <v>91</v>
      </c>
    </row>
    <row r="289" spans="1:4">
      <c r="A289" t="s">
        <v>147</v>
      </c>
      <c r="B289" t="s">
        <v>71</v>
      </c>
      <c r="C289">
        <v>24</v>
      </c>
      <c r="D289" t="s">
        <v>109</v>
      </c>
    </row>
    <row r="290" spans="1:4">
      <c r="A290" t="s">
        <v>323</v>
      </c>
      <c r="B290" t="s">
        <v>13</v>
      </c>
      <c r="C290">
        <v>26</v>
      </c>
      <c r="D290" t="s">
        <v>91</v>
      </c>
    </row>
    <row r="291" spans="1:4">
      <c r="A291" t="s">
        <v>812</v>
      </c>
      <c r="B291" t="s">
        <v>35</v>
      </c>
      <c r="C291">
        <v>21</v>
      </c>
      <c r="D291" t="s">
        <v>91</v>
      </c>
    </row>
    <row r="292" spans="1:4">
      <c r="A292" t="s">
        <v>395</v>
      </c>
      <c r="B292" t="s">
        <v>15</v>
      </c>
      <c r="C292">
        <v>29</v>
      </c>
      <c r="D292" t="s">
        <v>91</v>
      </c>
    </row>
    <row r="293" spans="1:4">
      <c r="A293" t="s">
        <v>227</v>
      </c>
      <c r="B293" t="s">
        <v>956</v>
      </c>
      <c r="C293">
        <v>26</v>
      </c>
      <c r="D293" t="s">
        <v>109</v>
      </c>
    </row>
    <row r="294" spans="1:4">
      <c r="A294" t="s">
        <v>34</v>
      </c>
      <c r="B294" t="s">
        <v>35</v>
      </c>
      <c r="C294">
        <v>28</v>
      </c>
      <c r="D294" t="s">
        <v>3</v>
      </c>
    </row>
    <row r="295" spans="1:4">
      <c r="A295" t="s">
        <v>182</v>
      </c>
      <c r="B295" t="s">
        <v>33</v>
      </c>
      <c r="C295">
        <v>23</v>
      </c>
      <c r="D295" t="s">
        <v>109</v>
      </c>
    </row>
    <row r="296" spans="1:4">
      <c r="A296" t="s">
        <v>840</v>
      </c>
      <c r="B296" t="s">
        <v>958</v>
      </c>
      <c r="C296">
        <v>26</v>
      </c>
      <c r="D296" t="s">
        <v>3</v>
      </c>
    </row>
    <row r="297" spans="1:4">
      <c r="A297" t="s">
        <v>257</v>
      </c>
      <c r="B297" t="s">
        <v>960</v>
      </c>
      <c r="C297">
        <v>30</v>
      </c>
      <c r="D297" t="s">
        <v>91</v>
      </c>
    </row>
    <row r="298" spans="1:4">
      <c r="A298" t="s">
        <v>534</v>
      </c>
      <c r="B298" t="s">
        <v>4</v>
      </c>
      <c r="C298">
        <v>27</v>
      </c>
      <c r="D298" t="s">
        <v>91</v>
      </c>
    </row>
    <row r="299" spans="1:4">
      <c r="A299" t="s">
        <v>628</v>
      </c>
      <c r="B299" t="s">
        <v>38</v>
      </c>
      <c r="C299">
        <v>31</v>
      </c>
      <c r="D299" t="s">
        <v>119</v>
      </c>
    </row>
    <row r="300" spans="1:4">
      <c r="A300" t="s">
        <v>620</v>
      </c>
      <c r="B300" t="s">
        <v>47</v>
      </c>
      <c r="C300">
        <v>27</v>
      </c>
      <c r="D300" t="s">
        <v>119</v>
      </c>
    </row>
    <row r="301" spans="1:4">
      <c r="A301" t="s">
        <v>441</v>
      </c>
      <c r="B301" t="s">
        <v>961</v>
      </c>
      <c r="C301">
        <v>25</v>
      </c>
      <c r="D301" t="s">
        <v>91</v>
      </c>
    </row>
    <row r="302" spans="1:4">
      <c r="A302" t="s">
        <v>140</v>
      </c>
      <c r="B302" t="s">
        <v>40</v>
      </c>
      <c r="C302">
        <v>22</v>
      </c>
      <c r="D302" t="s">
        <v>109</v>
      </c>
    </row>
    <row r="303" spans="1:4">
      <c r="A303" t="s">
        <v>322</v>
      </c>
      <c r="B303" t="s">
        <v>47</v>
      </c>
      <c r="C303">
        <v>24</v>
      </c>
      <c r="D303" t="s">
        <v>91</v>
      </c>
    </row>
    <row r="304" spans="1:4">
      <c r="A304" t="s">
        <v>726</v>
      </c>
      <c r="B304" t="s">
        <v>25</v>
      </c>
      <c r="C304">
        <v>24</v>
      </c>
      <c r="D304" t="s">
        <v>109</v>
      </c>
    </row>
    <row r="305" spans="1:4">
      <c r="A305" t="s">
        <v>805</v>
      </c>
      <c r="B305" t="s">
        <v>45</v>
      </c>
      <c r="C305">
        <v>29</v>
      </c>
      <c r="D305" t="s">
        <v>3</v>
      </c>
    </row>
    <row r="306" spans="1:4">
      <c r="A306" t="s">
        <v>370</v>
      </c>
      <c r="B306" t="s">
        <v>53</v>
      </c>
      <c r="C306">
        <v>25</v>
      </c>
      <c r="D306" t="s">
        <v>91</v>
      </c>
    </row>
    <row r="307" spans="1:4">
      <c r="A307" t="s">
        <v>176</v>
      </c>
      <c r="B307" t="s">
        <v>71</v>
      </c>
      <c r="C307">
        <v>27</v>
      </c>
      <c r="D307" t="s">
        <v>109</v>
      </c>
    </row>
    <row r="308" spans="1:4">
      <c r="A308" t="s">
        <v>729</v>
      </c>
      <c r="B308" t="s">
        <v>31</v>
      </c>
      <c r="C308">
        <v>24</v>
      </c>
      <c r="D308" t="s">
        <v>126</v>
      </c>
    </row>
    <row r="309" spans="1:4">
      <c r="A309" t="s">
        <v>811</v>
      </c>
      <c r="B309" t="s">
        <v>53</v>
      </c>
      <c r="C309">
        <v>22</v>
      </c>
      <c r="D309" t="s">
        <v>126</v>
      </c>
    </row>
    <row r="310" spans="1:4">
      <c r="A310" t="s">
        <v>237</v>
      </c>
      <c r="B310" t="s">
        <v>957</v>
      </c>
      <c r="C310">
        <v>30</v>
      </c>
      <c r="D310" t="s">
        <v>109</v>
      </c>
    </row>
    <row r="311" spans="1:4">
      <c r="A311" t="s">
        <v>844</v>
      </c>
      <c r="B311" t="s">
        <v>42</v>
      </c>
      <c r="C311">
        <v>23</v>
      </c>
      <c r="D311" t="s">
        <v>109</v>
      </c>
    </row>
    <row r="312" spans="1:4">
      <c r="A312" t="s">
        <v>309</v>
      </c>
      <c r="B312" t="s">
        <v>40</v>
      </c>
      <c r="C312">
        <v>23</v>
      </c>
      <c r="D312" t="s">
        <v>91</v>
      </c>
    </row>
    <row r="313" spans="1:4">
      <c r="A313" t="s">
        <v>547</v>
      </c>
      <c r="B313" t="s">
        <v>958</v>
      </c>
      <c r="C313">
        <v>25</v>
      </c>
      <c r="D313" t="s">
        <v>126</v>
      </c>
    </row>
    <row r="314" spans="1:4">
      <c r="A314" t="s">
        <v>20</v>
      </c>
      <c r="B314" t="s">
        <v>961</v>
      </c>
      <c r="C314">
        <v>31</v>
      </c>
      <c r="D314" t="s">
        <v>3</v>
      </c>
    </row>
    <row r="315" spans="1:4">
      <c r="A315" t="s">
        <v>504</v>
      </c>
      <c r="B315" t="s">
        <v>957</v>
      </c>
      <c r="C315">
        <v>27</v>
      </c>
      <c r="D315" t="s">
        <v>126</v>
      </c>
    </row>
    <row r="316" spans="1:4">
      <c r="A316" t="s">
        <v>10</v>
      </c>
      <c r="B316" t="s">
        <v>11</v>
      </c>
      <c r="C316">
        <v>26</v>
      </c>
      <c r="D316" t="s">
        <v>3</v>
      </c>
    </row>
    <row r="317" spans="1:4">
      <c r="A317" t="s">
        <v>79</v>
      </c>
      <c r="B317" t="s">
        <v>53</v>
      </c>
      <c r="C317">
        <v>37</v>
      </c>
      <c r="D317" t="s">
        <v>3</v>
      </c>
    </row>
    <row r="318" spans="1:4">
      <c r="A318" t="s">
        <v>700</v>
      </c>
      <c r="B318" t="s">
        <v>11</v>
      </c>
      <c r="C318">
        <v>26</v>
      </c>
      <c r="D318" t="s">
        <v>109</v>
      </c>
    </row>
    <row r="319" spans="1:4">
      <c r="A319" t="s">
        <v>626</v>
      </c>
      <c r="B319" t="s">
        <v>33</v>
      </c>
      <c r="C319">
        <v>26</v>
      </c>
      <c r="D319" t="s">
        <v>119</v>
      </c>
    </row>
    <row r="320" spans="1:4">
      <c r="A320" t="s">
        <v>449</v>
      </c>
      <c r="B320" t="s">
        <v>33</v>
      </c>
      <c r="C320">
        <v>25</v>
      </c>
      <c r="D320" t="s">
        <v>126</v>
      </c>
    </row>
    <row r="321" spans="1:4">
      <c r="A321" t="s">
        <v>593</v>
      </c>
      <c r="B321" t="s">
        <v>15</v>
      </c>
      <c r="C321">
        <v>32</v>
      </c>
      <c r="D321" t="s">
        <v>91</v>
      </c>
    </row>
    <row r="322" spans="1:4">
      <c r="A322" t="s">
        <v>111</v>
      </c>
      <c r="B322" t="s">
        <v>6</v>
      </c>
      <c r="C322">
        <v>27</v>
      </c>
      <c r="D322" t="s">
        <v>3</v>
      </c>
    </row>
    <row r="323" spans="1:4">
      <c r="A323" t="s">
        <v>583</v>
      </c>
      <c r="B323" t="s">
        <v>16</v>
      </c>
      <c r="C323">
        <v>28</v>
      </c>
      <c r="D323" t="s">
        <v>126</v>
      </c>
    </row>
    <row r="324" spans="1:4">
      <c r="A324" t="s">
        <v>725</v>
      </c>
      <c r="B324" t="s">
        <v>31</v>
      </c>
      <c r="C324">
        <v>23</v>
      </c>
      <c r="D324" t="s">
        <v>109</v>
      </c>
    </row>
    <row r="325" spans="1:4">
      <c r="A325" t="s">
        <v>246</v>
      </c>
      <c r="B325" t="s">
        <v>71</v>
      </c>
      <c r="C325">
        <v>25</v>
      </c>
      <c r="D325" t="s">
        <v>109</v>
      </c>
    </row>
    <row r="326" spans="1:4">
      <c r="A326" t="s">
        <v>226</v>
      </c>
      <c r="B326" t="s">
        <v>33</v>
      </c>
      <c r="C326">
        <v>28</v>
      </c>
      <c r="D326" t="s">
        <v>109</v>
      </c>
    </row>
    <row r="327" spans="1:4">
      <c r="A327" t="s">
        <v>245</v>
      </c>
      <c r="B327" t="s">
        <v>959</v>
      </c>
      <c r="C327">
        <v>27</v>
      </c>
      <c r="D327" t="s">
        <v>126</v>
      </c>
    </row>
    <row r="328" spans="1:4">
      <c r="A328" t="s">
        <v>325</v>
      </c>
      <c r="B328" t="s">
        <v>45</v>
      </c>
      <c r="C328">
        <v>30</v>
      </c>
      <c r="D328" t="s">
        <v>126</v>
      </c>
    </row>
    <row r="329" spans="1:4">
      <c r="A329" t="s">
        <v>174</v>
      </c>
      <c r="B329" t="s">
        <v>960</v>
      </c>
      <c r="C329">
        <v>28</v>
      </c>
      <c r="D329" t="s">
        <v>109</v>
      </c>
    </row>
    <row r="330" spans="1:4">
      <c r="A330" t="s">
        <v>77</v>
      </c>
      <c r="B330" t="s">
        <v>955</v>
      </c>
      <c r="C330">
        <v>24</v>
      </c>
      <c r="D330" t="s">
        <v>3</v>
      </c>
    </row>
    <row r="331" spans="1:4">
      <c r="A331" t="s">
        <v>830</v>
      </c>
      <c r="B331" t="s">
        <v>961</v>
      </c>
      <c r="C331">
        <v>23</v>
      </c>
      <c r="D331" t="s">
        <v>109</v>
      </c>
    </row>
    <row r="332" spans="1:4">
      <c r="A332" t="s">
        <v>771</v>
      </c>
      <c r="B332" t="s">
        <v>31</v>
      </c>
      <c r="C332">
        <v>28</v>
      </c>
      <c r="D332" t="s">
        <v>109</v>
      </c>
    </row>
    <row r="333" spans="1:4">
      <c r="A333" t="s">
        <v>815</v>
      </c>
      <c r="B333" t="s">
        <v>19</v>
      </c>
      <c r="C333">
        <v>23</v>
      </c>
      <c r="D333" t="s">
        <v>91</v>
      </c>
    </row>
    <row r="334" spans="1:4">
      <c r="A334" t="s">
        <v>14</v>
      </c>
      <c r="B334" t="s">
        <v>15</v>
      </c>
      <c r="C334">
        <v>26</v>
      </c>
      <c r="D334" t="s">
        <v>3</v>
      </c>
    </row>
    <row r="335" spans="1:4">
      <c r="A335" t="s">
        <v>505</v>
      </c>
      <c r="B335" t="s">
        <v>27</v>
      </c>
      <c r="C335">
        <v>31</v>
      </c>
      <c r="D335" t="s">
        <v>91</v>
      </c>
    </row>
    <row r="336" spans="1:4">
      <c r="A336" t="s">
        <v>135</v>
      </c>
      <c r="B336" t="s">
        <v>958</v>
      </c>
      <c r="C336">
        <v>24</v>
      </c>
      <c r="D336" t="s">
        <v>109</v>
      </c>
    </row>
    <row r="337" spans="1:4">
      <c r="A337" t="s">
        <v>70</v>
      </c>
      <c r="B337" t="s">
        <v>961</v>
      </c>
      <c r="C337">
        <v>36</v>
      </c>
      <c r="D337" t="s">
        <v>3</v>
      </c>
    </row>
    <row r="338" spans="1:4">
      <c r="A338" t="s">
        <v>646</v>
      </c>
      <c r="B338" t="s">
        <v>27</v>
      </c>
      <c r="C338">
        <v>32</v>
      </c>
      <c r="D338" t="s">
        <v>119</v>
      </c>
    </row>
    <row r="339" spans="1:4">
      <c r="A339" t="s">
        <v>486</v>
      </c>
      <c r="B339" t="s">
        <v>43</v>
      </c>
      <c r="C339">
        <v>25</v>
      </c>
      <c r="D339" t="s">
        <v>126</v>
      </c>
    </row>
    <row r="340" spans="1:4">
      <c r="A340" t="s">
        <v>360</v>
      </c>
      <c r="B340" t="s">
        <v>4</v>
      </c>
      <c r="C340">
        <v>24</v>
      </c>
      <c r="D340" t="s">
        <v>91</v>
      </c>
    </row>
    <row r="341" spans="1:4">
      <c r="A341" t="s">
        <v>428</v>
      </c>
      <c r="B341" t="s">
        <v>35</v>
      </c>
      <c r="C341">
        <v>27</v>
      </c>
      <c r="D341" t="s">
        <v>91</v>
      </c>
    </row>
    <row r="342" spans="1:4">
      <c r="A342" t="s">
        <v>843</v>
      </c>
      <c r="B342" t="s">
        <v>27</v>
      </c>
      <c r="C342">
        <v>27</v>
      </c>
      <c r="D342" t="s">
        <v>3</v>
      </c>
    </row>
    <row r="343" spans="1:4">
      <c r="A343" t="s">
        <v>213</v>
      </c>
      <c r="B343" t="s">
        <v>4</v>
      </c>
      <c r="C343">
        <v>25</v>
      </c>
      <c r="D343" t="s">
        <v>109</v>
      </c>
    </row>
    <row r="344" spans="1:4">
      <c r="A344" t="s">
        <v>436</v>
      </c>
      <c r="B344" t="s">
        <v>955</v>
      </c>
      <c r="C344">
        <v>25</v>
      </c>
      <c r="D344" t="s">
        <v>126</v>
      </c>
    </row>
    <row r="345" spans="1:4">
      <c r="A345" t="s">
        <v>295</v>
      </c>
      <c r="B345" t="s">
        <v>957</v>
      </c>
      <c r="C345">
        <v>26</v>
      </c>
      <c r="D345" t="s">
        <v>91</v>
      </c>
    </row>
    <row r="346" spans="1:4">
      <c r="A346" t="s">
        <v>421</v>
      </c>
      <c r="B346" t="s">
        <v>608</v>
      </c>
      <c r="C346">
        <v>33</v>
      </c>
      <c r="D346" t="s">
        <v>91</v>
      </c>
    </row>
    <row r="347" spans="1:4">
      <c r="A347" t="s">
        <v>782</v>
      </c>
      <c r="B347" t="s">
        <v>27</v>
      </c>
      <c r="C347">
        <v>22</v>
      </c>
      <c r="D347" t="s">
        <v>109</v>
      </c>
    </row>
    <row r="348" spans="1:4">
      <c r="A348" t="s">
        <v>749</v>
      </c>
      <c r="B348" t="s">
        <v>43</v>
      </c>
      <c r="C348">
        <v>25</v>
      </c>
      <c r="D348" t="s">
        <v>109</v>
      </c>
    </row>
    <row r="349" spans="1:4">
      <c r="A349" t="s">
        <v>54</v>
      </c>
      <c r="B349" t="s">
        <v>55</v>
      </c>
      <c r="C349">
        <v>23</v>
      </c>
      <c r="D349" t="s">
        <v>3</v>
      </c>
    </row>
    <row r="350" spans="1:4">
      <c r="A350" t="s">
        <v>790</v>
      </c>
      <c r="B350" t="s">
        <v>4</v>
      </c>
      <c r="C350">
        <v>24</v>
      </c>
      <c r="D350" t="s">
        <v>3</v>
      </c>
    </row>
    <row r="351" spans="1:4">
      <c r="A351" t="s">
        <v>181</v>
      </c>
      <c r="B351" t="s">
        <v>35</v>
      </c>
      <c r="C351">
        <v>26</v>
      </c>
      <c r="D351" t="s">
        <v>109</v>
      </c>
    </row>
    <row r="352" spans="1:4">
      <c r="A352" t="s">
        <v>852</v>
      </c>
      <c r="B352" t="s">
        <v>16</v>
      </c>
      <c r="C352">
        <v>23</v>
      </c>
      <c r="D352" t="s">
        <v>91</v>
      </c>
    </row>
    <row r="353" spans="1:4">
      <c r="A353" t="s">
        <v>865</v>
      </c>
      <c r="B353" t="s">
        <v>43</v>
      </c>
      <c r="C353">
        <v>33</v>
      </c>
      <c r="D353" t="s">
        <v>119</v>
      </c>
    </row>
    <row r="354" spans="1:4">
      <c r="A354" t="s">
        <v>742</v>
      </c>
      <c r="B354" t="s">
        <v>957</v>
      </c>
      <c r="C354">
        <v>26</v>
      </c>
      <c r="D354" t="s">
        <v>91</v>
      </c>
    </row>
    <row r="355" spans="1:4">
      <c r="A355" t="s">
        <v>471</v>
      </c>
      <c r="B355" t="s">
        <v>960</v>
      </c>
      <c r="C355">
        <v>26</v>
      </c>
      <c r="D355" t="s">
        <v>126</v>
      </c>
    </row>
    <row r="356" spans="1:4">
      <c r="A356" t="s">
        <v>493</v>
      </c>
      <c r="B356" t="s">
        <v>955</v>
      </c>
      <c r="C356">
        <v>26</v>
      </c>
      <c r="D356" t="s">
        <v>91</v>
      </c>
    </row>
    <row r="357" spans="1:4">
      <c r="A357" t="s">
        <v>358</v>
      </c>
      <c r="B357" t="s">
        <v>16</v>
      </c>
      <c r="C357">
        <v>25</v>
      </c>
      <c r="D357" t="s">
        <v>91</v>
      </c>
    </row>
    <row r="358" spans="1:4">
      <c r="A358" t="s">
        <v>633</v>
      </c>
      <c r="B358" t="s">
        <v>45</v>
      </c>
      <c r="C358">
        <v>28</v>
      </c>
      <c r="D358" t="s">
        <v>119</v>
      </c>
    </row>
    <row r="359" spans="1:4">
      <c r="A359" t="s">
        <v>104</v>
      </c>
      <c r="B359" t="s">
        <v>71</v>
      </c>
      <c r="C359">
        <v>23</v>
      </c>
      <c r="D359" t="s">
        <v>91</v>
      </c>
    </row>
    <row r="360" spans="1:4">
      <c r="A360" t="s">
        <v>279</v>
      </c>
      <c r="B360" t="s">
        <v>35</v>
      </c>
      <c r="C360">
        <v>28</v>
      </c>
      <c r="D360" t="s">
        <v>91</v>
      </c>
    </row>
    <row r="361" spans="1:4">
      <c r="A361" t="s">
        <v>659</v>
      </c>
      <c r="B361" t="str">
        <f>VLOOKUP(A361, Misc!$A$1:$C$35, 3, 0)</f>
        <v>KC</v>
      </c>
      <c r="C361" t="s">
        <v>954</v>
      </c>
      <c r="D361" t="s">
        <v>965</v>
      </c>
    </row>
    <row r="362" spans="1:4">
      <c r="A362" t="s">
        <v>177</v>
      </c>
      <c r="B362" t="s">
        <v>42</v>
      </c>
      <c r="C362">
        <v>27</v>
      </c>
      <c r="D362" t="s">
        <v>109</v>
      </c>
    </row>
    <row r="363" spans="1:4">
      <c r="A363" t="s">
        <v>863</v>
      </c>
      <c r="B363" t="s">
        <v>13</v>
      </c>
      <c r="C363">
        <v>26</v>
      </c>
      <c r="D363" t="s">
        <v>91</v>
      </c>
    </row>
    <row r="364" spans="1:4">
      <c r="A364" t="s">
        <v>207</v>
      </c>
      <c r="B364" t="s">
        <v>608</v>
      </c>
      <c r="C364">
        <v>25</v>
      </c>
      <c r="D364" t="s">
        <v>109</v>
      </c>
    </row>
    <row r="365" spans="1:4">
      <c r="A365" t="s">
        <v>778</v>
      </c>
      <c r="B365" t="s">
        <v>23</v>
      </c>
      <c r="C365">
        <v>23</v>
      </c>
      <c r="D365" t="s">
        <v>109</v>
      </c>
    </row>
    <row r="366" spans="1:4">
      <c r="A366" t="s">
        <v>122</v>
      </c>
      <c r="B366" t="s">
        <v>958</v>
      </c>
      <c r="C366">
        <v>29</v>
      </c>
      <c r="D366" t="s">
        <v>91</v>
      </c>
    </row>
    <row r="367" spans="1:4">
      <c r="A367" t="s">
        <v>699</v>
      </c>
      <c r="B367" t="s">
        <v>4</v>
      </c>
      <c r="C367">
        <v>30</v>
      </c>
      <c r="D367" t="s">
        <v>91</v>
      </c>
    </row>
    <row r="368" spans="1:4">
      <c r="A368" t="s">
        <v>532</v>
      </c>
      <c r="B368" t="s">
        <v>960</v>
      </c>
      <c r="C368">
        <v>28</v>
      </c>
      <c r="D368" t="s">
        <v>91</v>
      </c>
    </row>
    <row r="369" spans="1:4">
      <c r="A369" t="s">
        <v>572</v>
      </c>
      <c r="B369" t="s">
        <v>31</v>
      </c>
      <c r="C369">
        <v>25</v>
      </c>
      <c r="D369" t="s">
        <v>91</v>
      </c>
    </row>
    <row r="370" spans="1:4">
      <c r="A370" t="s">
        <v>515</v>
      </c>
      <c r="B370" t="s">
        <v>6</v>
      </c>
      <c r="C370">
        <v>27</v>
      </c>
      <c r="D370" t="s">
        <v>126</v>
      </c>
    </row>
    <row r="371" spans="1:4">
      <c r="A371" t="s">
        <v>115</v>
      </c>
      <c r="B371" t="s">
        <v>40</v>
      </c>
      <c r="C371">
        <v>25</v>
      </c>
      <c r="D371" t="s">
        <v>91</v>
      </c>
    </row>
    <row r="372" spans="1:4">
      <c r="A372" t="s">
        <v>101</v>
      </c>
      <c r="B372" t="s">
        <v>959</v>
      </c>
      <c r="C372">
        <v>27</v>
      </c>
      <c r="D372" t="s">
        <v>91</v>
      </c>
    </row>
    <row r="373" spans="1:4">
      <c r="A373" t="s">
        <v>235</v>
      </c>
      <c r="B373" t="s">
        <v>16</v>
      </c>
      <c r="C373">
        <v>24</v>
      </c>
      <c r="D373" t="s">
        <v>109</v>
      </c>
    </row>
    <row r="374" spans="1:4">
      <c r="A374" t="s">
        <v>180</v>
      </c>
      <c r="B374" t="s">
        <v>37</v>
      </c>
      <c r="C374">
        <v>23</v>
      </c>
      <c r="D374" t="s">
        <v>109</v>
      </c>
    </row>
    <row r="375" spans="1:4">
      <c r="A375" t="s">
        <v>727</v>
      </c>
      <c r="B375" t="s">
        <v>38</v>
      </c>
      <c r="C375">
        <v>22</v>
      </c>
      <c r="D375" t="s">
        <v>109</v>
      </c>
    </row>
    <row r="376" spans="1:4">
      <c r="A376" t="s">
        <v>409</v>
      </c>
      <c r="B376" t="s">
        <v>51</v>
      </c>
      <c r="C376">
        <v>29</v>
      </c>
      <c r="D376" t="s">
        <v>91</v>
      </c>
    </row>
    <row r="377" spans="1:4">
      <c r="A377" t="s">
        <v>828</v>
      </c>
      <c r="B377" t="s">
        <v>25</v>
      </c>
      <c r="C377">
        <v>24</v>
      </c>
      <c r="D377" t="s">
        <v>3</v>
      </c>
    </row>
    <row r="378" spans="1:4">
      <c r="A378" t="s">
        <v>184</v>
      </c>
      <c r="B378" t="s">
        <v>43</v>
      </c>
      <c r="C378">
        <v>28</v>
      </c>
      <c r="D378" t="s">
        <v>109</v>
      </c>
    </row>
    <row r="379" spans="1:4">
      <c r="A379" t="s">
        <v>836</v>
      </c>
      <c r="B379" t="s">
        <v>959</v>
      </c>
      <c r="C379">
        <v>22</v>
      </c>
      <c r="D379" t="s">
        <v>109</v>
      </c>
    </row>
    <row r="380" spans="1:4">
      <c r="A380" t="s">
        <v>586</v>
      </c>
      <c r="B380" t="s">
        <v>960</v>
      </c>
      <c r="C380">
        <v>30</v>
      </c>
      <c r="D380" t="s">
        <v>91</v>
      </c>
    </row>
    <row r="381" spans="1:4">
      <c r="A381" t="s">
        <v>469</v>
      </c>
      <c r="B381" t="s">
        <v>19</v>
      </c>
      <c r="C381">
        <v>27</v>
      </c>
      <c r="D381" t="s">
        <v>91</v>
      </c>
    </row>
    <row r="382" spans="1:4">
      <c r="A382" t="s">
        <v>167</v>
      </c>
      <c r="B382" t="s">
        <v>55</v>
      </c>
      <c r="C382">
        <v>24</v>
      </c>
      <c r="D382" t="s">
        <v>109</v>
      </c>
    </row>
    <row r="383" spans="1:4">
      <c r="A383" t="s">
        <v>756</v>
      </c>
      <c r="B383" t="s">
        <v>15</v>
      </c>
      <c r="C383">
        <v>22</v>
      </c>
      <c r="D383" t="s">
        <v>91</v>
      </c>
    </row>
    <row r="384" spans="1:4">
      <c r="A384" t="s">
        <v>851</v>
      </c>
      <c r="B384" t="s">
        <v>16</v>
      </c>
      <c r="C384">
        <v>34</v>
      </c>
      <c r="D384" t="s">
        <v>3</v>
      </c>
    </row>
    <row r="385" spans="1:4">
      <c r="A385" t="s">
        <v>506</v>
      </c>
      <c r="B385" t="s">
        <v>40</v>
      </c>
      <c r="C385">
        <v>23</v>
      </c>
      <c r="D385" t="s">
        <v>91</v>
      </c>
    </row>
    <row r="386" spans="1:4">
      <c r="A386" t="s">
        <v>766</v>
      </c>
      <c r="B386" t="s">
        <v>608</v>
      </c>
      <c r="C386">
        <v>24</v>
      </c>
      <c r="D386" t="s">
        <v>126</v>
      </c>
    </row>
    <row r="387" spans="1:4">
      <c r="A387" t="s">
        <v>89</v>
      </c>
      <c r="B387" t="s">
        <v>45</v>
      </c>
      <c r="C387">
        <v>26</v>
      </c>
      <c r="D387" t="s">
        <v>3</v>
      </c>
    </row>
    <row r="388" spans="1:4">
      <c r="A388" t="s">
        <v>762</v>
      </c>
      <c r="B388" t="s">
        <v>27</v>
      </c>
      <c r="C388">
        <v>23</v>
      </c>
      <c r="D388" t="s">
        <v>91</v>
      </c>
    </row>
    <row r="389" spans="1:4">
      <c r="A389" t="s">
        <v>723</v>
      </c>
      <c r="B389" t="s">
        <v>19</v>
      </c>
      <c r="C389">
        <v>22</v>
      </c>
      <c r="D389" t="s">
        <v>126</v>
      </c>
    </row>
    <row r="390" spans="1:4">
      <c r="A390" t="s">
        <v>434</v>
      </c>
      <c r="B390" t="s">
        <v>608</v>
      </c>
      <c r="C390">
        <v>33</v>
      </c>
      <c r="D390" t="s">
        <v>126</v>
      </c>
    </row>
    <row r="391" spans="1:4">
      <c r="A391" t="s">
        <v>849</v>
      </c>
      <c r="B391" t="s">
        <v>608</v>
      </c>
      <c r="C391">
        <v>24</v>
      </c>
      <c r="D391" t="s">
        <v>3</v>
      </c>
    </row>
    <row r="392" spans="1:4">
      <c r="A392" t="s">
        <v>477</v>
      </c>
      <c r="B392" t="s">
        <v>31</v>
      </c>
      <c r="C392">
        <v>24</v>
      </c>
      <c r="D392" t="s">
        <v>126</v>
      </c>
    </row>
    <row r="393" spans="1:4">
      <c r="A393" t="s">
        <v>827</v>
      </c>
      <c r="B393" t="s">
        <v>23</v>
      </c>
      <c r="C393">
        <v>25</v>
      </c>
      <c r="D393" t="s">
        <v>3</v>
      </c>
    </row>
    <row r="394" spans="1:4">
      <c r="A394" t="s">
        <v>240</v>
      </c>
      <c r="B394" t="s">
        <v>955</v>
      </c>
      <c r="C394">
        <v>24</v>
      </c>
      <c r="D394" t="s">
        <v>109</v>
      </c>
    </row>
    <row r="395" spans="1:4">
      <c r="A395" t="s">
        <v>760</v>
      </c>
      <c r="B395" t="s">
        <v>6</v>
      </c>
      <c r="C395">
        <v>22</v>
      </c>
      <c r="D395" t="s">
        <v>109</v>
      </c>
    </row>
    <row r="396" spans="1:4">
      <c r="A396" t="s">
        <v>826</v>
      </c>
      <c r="B396" t="s">
        <v>43</v>
      </c>
      <c r="C396">
        <v>25</v>
      </c>
      <c r="D396" t="s">
        <v>3</v>
      </c>
    </row>
    <row r="397" spans="1:4">
      <c r="A397" t="s">
        <v>822</v>
      </c>
      <c r="B397" t="s">
        <v>6</v>
      </c>
      <c r="C397">
        <v>23</v>
      </c>
      <c r="D397" t="s">
        <v>91</v>
      </c>
    </row>
    <row r="398" spans="1:4">
      <c r="A398" t="s">
        <v>419</v>
      </c>
      <c r="B398" t="s">
        <v>38</v>
      </c>
      <c r="C398">
        <v>27</v>
      </c>
      <c r="D398" t="s">
        <v>91</v>
      </c>
    </row>
    <row r="399" spans="1:4">
      <c r="A399" t="s">
        <v>205</v>
      </c>
      <c r="B399" t="s">
        <v>4</v>
      </c>
      <c r="C399">
        <v>23</v>
      </c>
      <c r="D399" t="s">
        <v>109</v>
      </c>
    </row>
    <row r="400" spans="1:4">
      <c r="A400" t="s">
        <v>676</v>
      </c>
      <c r="B400" t="str">
        <f>VLOOKUP(A400, Misc!$A$1:$C$35, 3, 0)</f>
        <v>LV</v>
      </c>
      <c r="C400" t="s">
        <v>954</v>
      </c>
      <c r="D400" t="s">
        <v>965</v>
      </c>
    </row>
    <row r="401" spans="1:4">
      <c r="A401" t="s">
        <v>163</v>
      </c>
      <c r="B401" t="s">
        <v>71</v>
      </c>
      <c r="C401">
        <v>32</v>
      </c>
      <c r="D401" t="s">
        <v>109</v>
      </c>
    </row>
    <row r="402" spans="1:4">
      <c r="A402" t="s">
        <v>238</v>
      </c>
      <c r="B402" t="s">
        <v>49</v>
      </c>
      <c r="C402">
        <v>24</v>
      </c>
      <c r="D402" t="s">
        <v>91</v>
      </c>
    </row>
    <row r="403" spans="1:4">
      <c r="A403" t="s">
        <v>744</v>
      </c>
      <c r="B403" t="s">
        <v>71</v>
      </c>
      <c r="C403">
        <v>25</v>
      </c>
      <c r="D403" t="s">
        <v>126</v>
      </c>
    </row>
    <row r="404" spans="1:4">
      <c r="A404" t="s">
        <v>123</v>
      </c>
      <c r="B404" t="s">
        <v>608</v>
      </c>
      <c r="C404">
        <v>27</v>
      </c>
      <c r="D404" t="s">
        <v>109</v>
      </c>
    </row>
    <row r="405" spans="1:4">
      <c r="A405" t="s">
        <v>470</v>
      </c>
      <c r="B405" t="s">
        <v>959</v>
      </c>
      <c r="C405">
        <v>24</v>
      </c>
      <c r="D405" t="s">
        <v>91</v>
      </c>
    </row>
    <row r="406" spans="1:4">
      <c r="A406" t="s">
        <v>455</v>
      </c>
      <c r="B406" t="s">
        <v>33</v>
      </c>
      <c r="C406">
        <v>31</v>
      </c>
      <c r="D406" t="s">
        <v>126</v>
      </c>
    </row>
    <row r="407" spans="1:4">
      <c r="A407" t="s">
        <v>680</v>
      </c>
      <c r="B407" t="str">
        <f>VLOOKUP(A407, Misc!$A$1:$C$35, 3, 0)</f>
        <v>LAC</v>
      </c>
      <c r="C407" t="s">
        <v>954</v>
      </c>
      <c r="D407" t="s">
        <v>965</v>
      </c>
    </row>
    <row r="408" spans="1:4">
      <c r="A408" t="s">
        <v>666</v>
      </c>
      <c r="B408" t="str">
        <f>VLOOKUP(A408, Misc!$A$1:$C$35, 3, 0)</f>
        <v>LAR</v>
      </c>
      <c r="C408" t="s">
        <v>954</v>
      </c>
      <c r="D408" t="s">
        <v>965</v>
      </c>
    </row>
    <row r="409" spans="1:4">
      <c r="A409" t="s">
        <v>495</v>
      </c>
      <c r="B409" t="s">
        <v>956</v>
      </c>
      <c r="C409">
        <v>25</v>
      </c>
      <c r="D409" t="s">
        <v>126</v>
      </c>
    </row>
    <row r="410" spans="1:4">
      <c r="A410" t="s">
        <v>829</v>
      </c>
      <c r="B410" t="s">
        <v>959</v>
      </c>
      <c r="C410">
        <v>24</v>
      </c>
      <c r="D410" t="s">
        <v>3</v>
      </c>
    </row>
    <row r="411" spans="1:4">
      <c r="A411" t="s">
        <v>466</v>
      </c>
      <c r="B411" t="s">
        <v>958</v>
      </c>
      <c r="C411">
        <v>29</v>
      </c>
      <c r="D411" t="s">
        <v>91</v>
      </c>
    </row>
    <row r="412" spans="1:4">
      <c r="A412" t="s">
        <v>210</v>
      </c>
      <c r="B412" t="s">
        <v>6</v>
      </c>
      <c r="C412">
        <v>29</v>
      </c>
      <c r="D412" t="s">
        <v>109</v>
      </c>
    </row>
    <row r="413" spans="1:4">
      <c r="A413" t="s">
        <v>769</v>
      </c>
      <c r="B413" t="s">
        <v>13</v>
      </c>
      <c r="C413">
        <v>24</v>
      </c>
      <c r="D413" t="s">
        <v>109</v>
      </c>
    </row>
    <row r="414" spans="1:4">
      <c r="A414" t="s">
        <v>833</v>
      </c>
      <c r="B414" t="s">
        <v>27</v>
      </c>
      <c r="C414">
        <v>23</v>
      </c>
      <c r="D414" t="s">
        <v>3</v>
      </c>
    </row>
    <row r="415" spans="1:4">
      <c r="A415" t="s">
        <v>445</v>
      </c>
      <c r="B415" t="s">
        <v>955</v>
      </c>
      <c r="C415">
        <v>38</v>
      </c>
      <c r="D415" t="s">
        <v>126</v>
      </c>
    </row>
    <row r="416" spans="1:4">
      <c r="A416" t="s">
        <v>310</v>
      </c>
      <c r="B416" t="s">
        <v>51</v>
      </c>
      <c r="C416">
        <v>28</v>
      </c>
      <c r="D416" t="s">
        <v>91</v>
      </c>
    </row>
    <row r="417" spans="1:4">
      <c r="A417" t="s">
        <v>113</v>
      </c>
      <c r="B417" t="s">
        <v>19</v>
      </c>
      <c r="C417">
        <v>29</v>
      </c>
      <c r="D417" t="s">
        <v>3</v>
      </c>
    </row>
    <row r="418" spans="1:4">
      <c r="A418" t="s">
        <v>862</v>
      </c>
      <c r="B418" t="s">
        <v>43</v>
      </c>
      <c r="C418">
        <v>27</v>
      </c>
      <c r="D418" t="s">
        <v>126</v>
      </c>
    </row>
    <row r="419" spans="1:4">
      <c r="A419" t="s">
        <v>149</v>
      </c>
      <c r="B419" t="s">
        <v>960</v>
      </c>
      <c r="C419">
        <v>33</v>
      </c>
      <c r="D419" t="s">
        <v>109</v>
      </c>
    </row>
    <row r="420" spans="1:4">
      <c r="A420" t="s">
        <v>215</v>
      </c>
      <c r="B420" t="s">
        <v>71</v>
      </c>
      <c r="C420">
        <v>26</v>
      </c>
      <c r="D420" t="s">
        <v>109</v>
      </c>
    </row>
    <row r="421" spans="1:4">
      <c r="A421" t="s">
        <v>401</v>
      </c>
      <c r="B421" t="s">
        <v>960</v>
      </c>
      <c r="C421">
        <v>24</v>
      </c>
      <c r="D421" t="s">
        <v>91</v>
      </c>
    </row>
    <row r="422" spans="1:4">
      <c r="A422" t="s">
        <v>435</v>
      </c>
      <c r="B422" t="s">
        <v>957</v>
      </c>
      <c r="C422">
        <v>28</v>
      </c>
      <c r="D422" t="s">
        <v>91</v>
      </c>
    </row>
    <row r="423" spans="1:4">
      <c r="A423" t="s">
        <v>333</v>
      </c>
      <c r="B423" t="s">
        <v>23</v>
      </c>
      <c r="C423">
        <v>25</v>
      </c>
      <c r="D423" t="s">
        <v>91</v>
      </c>
    </row>
    <row r="424" spans="1:4">
      <c r="A424" t="s">
        <v>306</v>
      </c>
      <c r="B424" t="s">
        <v>38</v>
      </c>
      <c r="C424">
        <v>32</v>
      </c>
      <c r="D424" t="s">
        <v>91</v>
      </c>
    </row>
    <row r="425" spans="1:4">
      <c r="A425" t="s">
        <v>381</v>
      </c>
      <c r="B425" t="s">
        <v>956</v>
      </c>
      <c r="C425">
        <v>32</v>
      </c>
      <c r="D425" t="s">
        <v>91</v>
      </c>
    </row>
    <row r="426" spans="1:4">
      <c r="A426" t="s">
        <v>614</v>
      </c>
      <c r="B426" t="s">
        <v>955</v>
      </c>
      <c r="C426">
        <v>38</v>
      </c>
      <c r="D426" t="s">
        <v>119</v>
      </c>
    </row>
    <row r="427" spans="1:4">
      <c r="A427" t="s">
        <v>809</v>
      </c>
      <c r="B427" t="s">
        <v>27</v>
      </c>
      <c r="C427">
        <v>24</v>
      </c>
      <c r="D427" t="s">
        <v>91</v>
      </c>
    </row>
    <row r="428" spans="1:4">
      <c r="A428" t="s">
        <v>795</v>
      </c>
      <c r="B428" t="s">
        <v>45</v>
      </c>
      <c r="C428">
        <v>29</v>
      </c>
      <c r="D428" t="s">
        <v>126</v>
      </c>
    </row>
    <row r="429" spans="1:4">
      <c r="A429" t="s">
        <v>634</v>
      </c>
      <c r="B429" t="s">
        <v>71</v>
      </c>
      <c r="C429">
        <v>26</v>
      </c>
      <c r="D429" t="s">
        <v>119</v>
      </c>
    </row>
    <row r="430" spans="1:4">
      <c r="A430" t="s">
        <v>216</v>
      </c>
      <c r="B430" t="s">
        <v>51</v>
      </c>
      <c r="C430">
        <v>27</v>
      </c>
      <c r="D430" t="s">
        <v>109</v>
      </c>
    </row>
    <row r="431" spans="1:4">
      <c r="A431" t="s">
        <v>686</v>
      </c>
      <c r="B431" t="s">
        <v>6</v>
      </c>
      <c r="C431">
        <v>28</v>
      </c>
      <c r="D431" t="s">
        <v>119</v>
      </c>
    </row>
    <row r="432" spans="1:4">
      <c r="A432" t="s">
        <v>612</v>
      </c>
      <c r="B432" t="s">
        <v>23</v>
      </c>
      <c r="C432">
        <v>38</v>
      </c>
      <c r="D432" t="s">
        <v>119</v>
      </c>
    </row>
    <row r="433" spans="1:4">
      <c r="A433" t="s">
        <v>18</v>
      </c>
      <c r="B433" t="s">
        <v>31</v>
      </c>
      <c r="C433">
        <v>37</v>
      </c>
      <c r="D433" t="s">
        <v>3</v>
      </c>
    </row>
    <row r="434" spans="1:4">
      <c r="A434" t="s">
        <v>5</v>
      </c>
      <c r="B434" t="s">
        <v>6</v>
      </c>
      <c r="C434">
        <v>34</v>
      </c>
      <c r="D434" t="s">
        <v>3</v>
      </c>
    </row>
    <row r="435" spans="1:4">
      <c r="A435" t="s">
        <v>627</v>
      </c>
      <c r="B435" t="s">
        <v>71</v>
      </c>
      <c r="C435">
        <v>26</v>
      </c>
      <c r="D435" t="s">
        <v>119</v>
      </c>
    </row>
    <row r="436" spans="1:4">
      <c r="A436" t="s">
        <v>802</v>
      </c>
      <c r="B436" t="s">
        <v>35</v>
      </c>
      <c r="C436">
        <v>25</v>
      </c>
      <c r="D436" t="s">
        <v>91</v>
      </c>
    </row>
    <row r="437" spans="1:4">
      <c r="A437" t="s">
        <v>462</v>
      </c>
      <c r="B437" t="s">
        <v>23</v>
      </c>
      <c r="C437">
        <v>28</v>
      </c>
      <c r="D437" t="s">
        <v>126</v>
      </c>
    </row>
    <row r="438" spans="1:4">
      <c r="A438" t="s">
        <v>249</v>
      </c>
      <c r="B438" t="s">
        <v>957</v>
      </c>
      <c r="C438">
        <v>24</v>
      </c>
      <c r="D438" t="s">
        <v>91</v>
      </c>
    </row>
    <row r="439" spans="1:4">
      <c r="A439" t="s">
        <v>139</v>
      </c>
      <c r="B439" t="s">
        <v>40</v>
      </c>
      <c r="C439">
        <v>29</v>
      </c>
      <c r="D439" t="s">
        <v>109</v>
      </c>
    </row>
    <row r="440" spans="1:4">
      <c r="A440" t="s">
        <v>667</v>
      </c>
      <c r="B440" t="str">
        <f>VLOOKUP(A440, Misc!$A$1:$C$35, 3, 0)</f>
        <v>MIA</v>
      </c>
      <c r="C440" t="s">
        <v>954</v>
      </c>
      <c r="D440" t="s">
        <v>965</v>
      </c>
    </row>
    <row r="441" spans="1:4">
      <c r="A441" t="s">
        <v>630</v>
      </c>
      <c r="B441" t="s">
        <v>71</v>
      </c>
      <c r="C441">
        <v>27</v>
      </c>
      <c r="D441" t="s">
        <v>119</v>
      </c>
    </row>
    <row r="442" spans="1:4">
      <c r="A442" t="s">
        <v>753</v>
      </c>
      <c r="B442" t="s">
        <v>4</v>
      </c>
      <c r="C442">
        <v>25</v>
      </c>
      <c r="D442" t="s">
        <v>91</v>
      </c>
    </row>
    <row r="443" spans="1:4">
      <c r="A443" t="s">
        <v>152</v>
      </c>
      <c r="B443" t="s">
        <v>53</v>
      </c>
      <c r="C443">
        <v>23</v>
      </c>
      <c r="D443" t="s">
        <v>109</v>
      </c>
    </row>
    <row r="444" spans="1:4">
      <c r="A444" t="s">
        <v>413</v>
      </c>
      <c r="B444" t="s">
        <v>13</v>
      </c>
      <c r="C444">
        <v>26</v>
      </c>
      <c r="D444" t="s">
        <v>91</v>
      </c>
    </row>
    <row r="445" spans="1:4">
      <c r="A445" t="s">
        <v>267</v>
      </c>
      <c r="B445" t="s">
        <v>31</v>
      </c>
      <c r="C445">
        <v>25</v>
      </c>
      <c r="D445" t="s">
        <v>91</v>
      </c>
    </row>
    <row r="446" spans="1:4">
      <c r="A446" t="s">
        <v>741</v>
      </c>
      <c r="B446" t="s">
        <v>960</v>
      </c>
      <c r="C446">
        <v>29</v>
      </c>
      <c r="D446" t="s">
        <v>91</v>
      </c>
    </row>
    <row r="447" spans="1:4">
      <c r="A447" t="s">
        <v>777</v>
      </c>
      <c r="B447" t="s">
        <v>42</v>
      </c>
      <c r="C447">
        <v>22</v>
      </c>
      <c r="D447" t="s">
        <v>91</v>
      </c>
    </row>
    <row r="448" spans="1:4">
      <c r="A448" t="s">
        <v>275</v>
      </c>
      <c r="B448" t="s">
        <v>40</v>
      </c>
      <c r="C448">
        <v>27</v>
      </c>
      <c r="D448" t="s">
        <v>109</v>
      </c>
    </row>
    <row r="449" spans="1:4">
      <c r="A449" t="s">
        <v>155</v>
      </c>
      <c r="B449" t="s">
        <v>43</v>
      </c>
      <c r="C449">
        <v>29</v>
      </c>
      <c r="D449" t="s">
        <v>109</v>
      </c>
    </row>
    <row r="450" spans="1:4">
      <c r="A450" t="s">
        <v>695</v>
      </c>
      <c r="B450" t="s">
        <v>608</v>
      </c>
      <c r="C450">
        <v>29</v>
      </c>
      <c r="D450" t="s">
        <v>91</v>
      </c>
    </row>
    <row r="451" spans="1:4">
      <c r="A451" t="s">
        <v>125</v>
      </c>
      <c r="B451" t="s">
        <v>47</v>
      </c>
      <c r="C451">
        <v>27</v>
      </c>
      <c r="D451" t="s">
        <v>126</v>
      </c>
    </row>
    <row r="452" spans="1:4">
      <c r="A452" t="s">
        <v>561</v>
      </c>
      <c r="B452" t="s">
        <v>31</v>
      </c>
      <c r="C452">
        <v>25</v>
      </c>
      <c r="D452" t="s">
        <v>91</v>
      </c>
    </row>
    <row r="453" spans="1:4">
      <c r="A453" t="s">
        <v>511</v>
      </c>
      <c r="B453" t="s">
        <v>11</v>
      </c>
      <c r="C453">
        <v>28</v>
      </c>
      <c r="D453" t="s">
        <v>91</v>
      </c>
    </row>
    <row r="454" spans="1:4">
      <c r="A454" t="s">
        <v>64</v>
      </c>
      <c r="B454" t="s">
        <v>53</v>
      </c>
      <c r="C454">
        <v>27</v>
      </c>
      <c r="D454" t="s">
        <v>3</v>
      </c>
    </row>
    <row r="455" spans="1:4">
      <c r="A455" t="s">
        <v>379</v>
      </c>
      <c r="B455" t="s">
        <v>4</v>
      </c>
      <c r="C455">
        <v>28</v>
      </c>
      <c r="D455" t="s">
        <v>91</v>
      </c>
    </row>
    <row r="456" spans="1:4">
      <c r="A456" t="s">
        <v>570</v>
      </c>
      <c r="B456" t="s">
        <v>25</v>
      </c>
      <c r="C456">
        <v>26</v>
      </c>
      <c r="D456" t="s">
        <v>91</v>
      </c>
    </row>
    <row r="457" spans="1:4">
      <c r="A457" t="s">
        <v>156</v>
      </c>
      <c r="B457" t="s">
        <v>37</v>
      </c>
      <c r="C457">
        <v>25</v>
      </c>
      <c r="D457" t="s">
        <v>109</v>
      </c>
    </row>
    <row r="458" spans="1:4">
      <c r="A458" t="s">
        <v>820</v>
      </c>
      <c r="B458" t="s">
        <v>42</v>
      </c>
      <c r="C458">
        <v>24</v>
      </c>
      <c r="D458" t="s">
        <v>126</v>
      </c>
    </row>
    <row r="459" spans="1:4">
      <c r="A459" t="s">
        <v>675</v>
      </c>
      <c r="B459" t="str">
        <f>VLOOKUP(A459, Misc!$A$1:$C$35, 3, 0)</f>
        <v>MIN</v>
      </c>
      <c r="C459" t="s">
        <v>954</v>
      </c>
      <c r="D459" t="s">
        <v>965</v>
      </c>
    </row>
    <row r="460" spans="1:4">
      <c r="A460" t="s">
        <v>97</v>
      </c>
      <c r="B460" t="s">
        <v>25</v>
      </c>
      <c r="C460">
        <v>28</v>
      </c>
      <c r="D460" t="s">
        <v>3</v>
      </c>
    </row>
    <row r="461" spans="1:4">
      <c r="A461" t="s">
        <v>540</v>
      </c>
      <c r="B461" t="s">
        <v>11</v>
      </c>
      <c r="C461">
        <v>26</v>
      </c>
      <c r="D461" t="s">
        <v>126</v>
      </c>
    </row>
    <row r="462" spans="1:4">
      <c r="A462" t="s">
        <v>439</v>
      </c>
      <c r="B462" t="s">
        <v>31</v>
      </c>
      <c r="C462">
        <v>29</v>
      </c>
      <c r="D462" t="s">
        <v>126</v>
      </c>
    </row>
    <row r="463" spans="1:4">
      <c r="A463" t="s">
        <v>781</v>
      </c>
      <c r="B463" t="s">
        <v>40</v>
      </c>
      <c r="C463">
        <v>23</v>
      </c>
      <c r="D463" t="s">
        <v>91</v>
      </c>
    </row>
    <row r="464" spans="1:4">
      <c r="A464" t="s">
        <v>468</v>
      </c>
      <c r="B464" t="s">
        <v>19</v>
      </c>
      <c r="C464">
        <v>30</v>
      </c>
      <c r="D464" t="s">
        <v>126</v>
      </c>
    </row>
    <row r="465" spans="1:4">
      <c r="A465" t="s">
        <v>144</v>
      </c>
      <c r="B465" t="s">
        <v>47</v>
      </c>
      <c r="C465">
        <v>25</v>
      </c>
      <c r="D465" t="s">
        <v>109</v>
      </c>
    </row>
    <row r="466" spans="1:4">
      <c r="A466" t="s">
        <v>473</v>
      </c>
      <c r="B466" t="s">
        <v>55</v>
      </c>
      <c r="C466">
        <v>25</v>
      </c>
      <c r="D466" t="s">
        <v>91</v>
      </c>
    </row>
    <row r="467" spans="1:4">
      <c r="A467" t="s">
        <v>709</v>
      </c>
      <c r="B467" t="s">
        <v>25</v>
      </c>
      <c r="C467">
        <v>24</v>
      </c>
      <c r="D467" t="s">
        <v>109</v>
      </c>
    </row>
    <row r="468" spans="1:4">
      <c r="A468" t="s">
        <v>847</v>
      </c>
      <c r="B468" t="s">
        <v>35</v>
      </c>
      <c r="C468">
        <v>29</v>
      </c>
      <c r="D468" t="s">
        <v>3</v>
      </c>
    </row>
    <row r="469" spans="1:4">
      <c r="A469" t="s">
        <v>319</v>
      </c>
      <c r="B469" t="s">
        <v>55</v>
      </c>
      <c r="C469">
        <v>28</v>
      </c>
      <c r="D469" t="s">
        <v>3</v>
      </c>
    </row>
    <row r="470" spans="1:4">
      <c r="A470" t="s">
        <v>282</v>
      </c>
      <c r="B470" t="s">
        <v>959</v>
      </c>
      <c r="C470">
        <v>29</v>
      </c>
      <c r="D470" t="s">
        <v>91</v>
      </c>
    </row>
    <row r="471" spans="1:4">
      <c r="A471" t="s">
        <v>653</v>
      </c>
      <c r="B471" t="str">
        <f>VLOOKUP(A471, Misc!$A$1:$C$35, 3, 0)</f>
        <v>NE</v>
      </c>
      <c r="C471" t="s">
        <v>954</v>
      </c>
      <c r="D471" t="s">
        <v>965</v>
      </c>
    </row>
    <row r="472" spans="1:4">
      <c r="A472" t="s">
        <v>655</v>
      </c>
      <c r="B472" t="str">
        <f>VLOOKUP(A472, Misc!$A$1:$C$35, 3, 0)</f>
        <v>NO</v>
      </c>
      <c r="C472" t="s">
        <v>954</v>
      </c>
      <c r="D472" t="s">
        <v>965</v>
      </c>
    </row>
    <row r="473" spans="1:4">
      <c r="A473" t="s">
        <v>674</v>
      </c>
      <c r="B473" t="str">
        <f>VLOOKUP(A473, Misc!$A$1:$C$35, 3, 0)</f>
        <v>NYG</v>
      </c>
      <c r="C473" t="s">
        <v>954</v>
      </c>
      <c r="D473" t="s">
        <v>965</v>
      </c>
    </row>
    <row r="474" spans="1:4">
      <c r="A474" t="s">
        <v>682</v>
      </c>
      <c r="B474" t="str">
        <f>VLOOKUP(A474, Misc!$A$1:$C$35, 3, 0)</f>
        <v>NYJ</v>
      </c>
      <c r="C474" t="s">
        <v>954</v>
      </c>
      <c r="D474" t="s">
        <v>965</v>
      </c>
    </row>
    <row r="475" spans="1:4">
      <c r="A475" t="s">
        <v>854</v>
      </c>
      <c r="B475" t="s">
        <v>42</v>
      </c>
      <c r="C475">
        <v>27</v>
      </c>
      <c r="D475" t="s">
        <v>109</v>
      </c>
    </row>
    <row r="476" spans="1:4">
      <c r="A476" t="s">
        <v>81</v>
      </c>
      <c r="B476" t="s">
        <v>31</v>
      </c>
      <c r="C476">
        <v>33</v>
      </c>
      <c r="D476" t="s">
        <v>3</v>
      </c>
    </row>
    <row r="477" spans="1:4">
      <c r="A477" t="s">
        <v>610</v>
      </c>
      <c r="B477" t="s">
        <v>959</v>
      </c>
      <c r="C477">
        <v>38</v>
      </c>
      <c r="D477" t="s">
        <v>119</v>
      </c>
    </row>
    <row r="478" spans="1:4">
      <c r="A478" t="s">
        <v>87</v>
      </c>
      <c r="B478" t="s">
        <v>16</v>
      </c>
      <c r="C478">
        <v>27</v>
      </c>
      <c r="D478" t="s">
        <v>3</v>
      </c>
    </row>
    <row r="479" spans="1:4">
      <c r="A479" t="s">
        <v>691</v>
      </c>
      <c r="B479" t="s">
        <v>25</v>
      </c>
      <c r="C479">
        <v>23</v>
      </c>
      <c r="D479" t="s">
        <v>119</v>
      </c>
    </row>
    <row r="480" spans="1:4">
      <c r="A480" t="s">
        <v>490</v>
      </c>
      <c r="B480" t="s">
        <v>71</v>
      </c>
      <c r="C480">
        <v>29</v>
      </c>
      <c r="D480" t="s">
        <v>126</v>
      </c>
    </row>
    <row r="481" spans="1:4">
      <c r="A481" t="s">
        <v>408</v>
      </c>
      <c r="B481" t="s">
        <v>27</v>
      </c>
      <c r="C481">
        <v>25</v>
      </c>
      <c r="D481" t="s">
        <v>91</v>
      </c>
    </row>
    <row r="482" spans="1:4">
      <c r="A482" t="s">
        <v>417</v>
      </c>
      <c r="B482" t="s">
        <v>45</v>
      </c>
      <c r="C482">
        <v>23</v>
      </c>
      <c r="D482" t="s">
        <v>91</v>
      </c>
    </row>
    <row r="483" spans="1:4">
      <c r="A483" t="s">
        <v>459</v>
      </c>
      <c r="B483" t="s">
        <v>13</v>
      </c>
      <c r="C483">
        <v>26</v>
      </c>
      <c r="D483" t="s">
        <v>91</v>
      </c>
    </row>
    <row r="484" spans="1:4">
      <c r="A484" t="s">
        <v>383</v>
      </c>
      <c r="B484" t="s">
        <v>38</v>
      </c>
      <c r="C484">
        <v>25</v>
      </c>
      <c r="D484" t="s">
        <v>126</v>
      </c>
    </row>
    <row r="485" spans="1:4">
      <c r="A485" t="s">
        <v>496</v>
      </c>
      <c r="B485" t="s">
        <v>957</v>
      </c>
      <c r="C485">
        <v>23</v>
      </c>
      <c r="D485" t="s">
        <v>126</v>
      </c>
    </row>
    <row r="486" spans="1:4">
      <c r="A486" t="s">
        <v>823</v>
      </c>
      <c r="B486" t="s">
        <v>37</v>
      </c>
      <c r="C486">
        <v>25</v>
      </c>
      <c r="D486" t="s">
        <v>126</v>
      </c>
    </row>
    <row r="487" spans="1:4">
      <c r="A487" t="s">
        <v>800</v>
      </c>
      <c r="B487" t="s">
        <v>55</v>
      </c>
      <c r="C487">
        <v>26</v>
      </c>
      <c r="D487" t="s">
        <v>91</v>
      </c>
    </row>
    <row r="488" spans="1:4">
      <c r="A488" t="s">
        <v>188</v>
      </c>
      <c r="B488" t="s">
        <v>71</v>
      </c>
      <c r="C488">
        <v>26</v>
      </c>
      <c r="D488" t="s">
        <v>109</v>
      </c>
    </row>
    <row r="489" spans="1:4">
      <c r="A489" t="s">
        <v>467</v>
      </c>
      <c r="B489" t="s">
        <v>45</v>
      </c>
      <c r="C489">
        <v>28</v>
      </c>
      <c r="D489" t="s">
        <v>126</v>
      </c>
    </row>
    <row r="490" spans="1:4">
      <c r="A490" t="s">
        <v>377</v>
      </c>
      <c r="B490" t="s">
        <v>19</v>
      </c>
      <c r="C490">
        <v>25</v>
      </c>
      <c r="D490" t="s">
        <v>91</v>
      </c>
    </row>
    <row r="491" spans="1:4">
      <c r="A491" t="s">
        <v>78</v>
      </c>
      <c r="B491" t="s">
        <v>49</v>
      </c>
      <c r="C491">
        <v>27</v>
      </c>
      <c r="D491" t="s">
        <v>3</v>
      </c>
    </row>
    <row r="492" spans="1:4">
      <c r="A492" t="s">
        <v>507</v>
      </c>
      <c r="B492" t="s">
        <v>19</v>
      </c>
      <c r="C492">
        <v>27</v>
      </c>
      <c r="D492" t="s">
        <v>126</v>
      </c>
    </row>
    <row r="493" spans="1:4">
      <c r="A493" t="s">
        <v>483</v>
      </c>
      <c r="B493" t="s">
        <v>31</v>
      </c>
      <c r="C493">
        <v>25</v>
      </c>
      <c r="D493" t="s">
        <v>91</v>
      </c>
    </row>
    <row r="494" spans="1:4">
      <c r="A494" t="s">
        <v>389</v>
      </c>
      <c r="B494" t="s">
        <v>25</v>
      </c>
      <c r="C494">
        <v>24</v>
      </c>
      <c r="D494" t="s">
        <v>126</v>
      </c>
    </row>
    <row r="495" spans="1:4">
      <c r="A495" t="s">
        <v>850</v>
      </c>
      <c r="B495" t="s">
        <v>957</v>
      </c>
      <c r="C495">
        <v>27</v>
      </c>
      <c r="D495" t="s">
        <v>3</v>
      </c>
    </row>
    <row r="496" spans="1:4">
      <c r="A496" t="s">
        <v>219</v>
      </c>
      <c r="B496" t="s">
        <v>955</v>
      </c>
      <c r="C496">
        <v>24</v>
      </c>
      <c r="D496" t="s">
        <v>109</v>
      </c>
    </row>
    <row r="497" spans="1:4">
      <c r="A497" t="s">
        <v>497</v>
      </c>
      <c r="B497" t="s">
        <v>38</v>
      </c>
      <c r="C497">
        <v>26</v>
      </c>
      <c r="D497" t="s">
        <v>91</v>
      </c>
    </row>
    <row r="498" spans="1:4">
      <c r="A498" t="s">
        <v>751</v>
      </c>
      <c r="B498" t="s">
        <v>13</v>
      </c>
      <c r="C498">
        <v>23</v>
      </c>
      <c r="D498" t="s">
        <v>126</v>
      </c>
    </row>
    <row r="499" spans="1:4">
      <c r="A499" t="s">
        <v>443</v>
      </c>
      <c r="B499" t="s">
        <v>71</v>
      </c>
      <c r="C499">
        <v>28</v>
      </c>
      <c r="D499" t="s">
        <v>126</v>
      </c>
    </row>
    <row r="500" spans="1:4">
      <c r="A500" t="s">
        <v>336</v>
      </c>
      <c r="B500" t="s">
        <v>23</v>
      </c>
      <c r="C500">
        <v>27</v>
      </c>
      <c r="D500" t="s">
        <v>91</v>
      </c>
    </row>
    <row r="501" spans="1:4">
      <c r="A501" t="s">
        <v>669</v>
      </c>
      <c r="B501" t="str">
        <f>VLOOKUP(A501, Misc!$A$1:$C$35, 3, 0)</f>
        <v>PHI</v>
      </c>
      <c r="C501" t="s">
        <v>954</v>
      </c>
      <c r="D501" t="s">
        <v>965</v>
      </c>
    </row>
    <row r="502" spans="1:4">
      <c r="A502" t="s">
        <v>339</v>
      </c>
      <c r="B502" t="s">
        <v>45</v>
      </c>
      <c r="C502">
        <v>29</v>
      </c>
      <c r="D502" t="s">
        <v>91</v>
      </c>
    </row>
    <row r="503" spans="1:4">
      <c r="A503" t="s">
        <v>172</v>
      </c>
      <c r="B503" t="s">
        <v>31</v>
      </c>
      <c r="C503">
        <v>28</v>
      </c>
      <c r="D503" t="s">
        <v>109</v>
      </c>
    </row>
    <row r="504" spans="1:4">
      <c r="A504" t="s">
        <v>768</v>
      </c>
      <c r="B504" t="s">
        <v>959</v>
      </c>
      <c r="C504">
        <v>24</v>
      </c>
      <c r="D504" t="s">
        <v>109</v>
      </c>
    </row>
    <row r="505" spans="1:4">
      <c r="A505" t="s">
        <v>671</v>
      </c>
      <c r="B505" t="str">
        <f>VLOOKUP(A505, Misc!$A$1:$C$35, 3, 0)</f>
        <v>PIT</v>
      </c>
      <c r="C505" t="s">
        <v>954</v>
      </c>
      <c r="D505" t="s">
        <v>965</v>
      </c>
    </row>
    <row r="506" spans="1:4">
      <c r="A506" t="s">
        <v>374</v>
      </c>
      <c r="B506" t="s">
        <v>37</v>
      </c>
      <c r="C506">
        <v>24</v>
      </c>
      <c r="D506" t="s">
        <v>91</v>
      </c>
    </row>
    <row r="507" spans="1:4">
      <c r="A507" t="s">
        <v>463</v>
      </c>
      <c r="B507" t="s">
        <v>35</v>
      </c>
      <c r="C507">
        <v>24</v>
      </c>
      <c r="D507" t="s">
        <v>91</v>
      </c>
    </row>
    <row r="508" spans="1:4">
      <c r="A508" t="s">
        <v>761</v>
      </c>
      <c r="B508" t="s">
        <v>15</v>
      </c>
      <c r="C508">
        <v>23</v>
      </c>
      <c r="D508" t="s">
        <v>126</v>
      </c>
    </row>
    <row r="509" spans="1:4">
      <c r="A509" t="s">
        <v>552</v>
      </c>
      <c r="B509" t="s">
        <v>27</v>
      </c>
      <c r="C509">
        <v>23</v>
      </c>
      <c r="D509" t="s">
        <v>91</v>
      </c>
    </row>
    <row r="510" spans="1:4">
      <c r="A510" t="s">
        <v>705</v>
      </c>
      <c r="B510" t="s">
        <v>608</v>
      </c>
      <c r="C510">
        <v>23</v>
      </c>
      <c r="D510" t="s">
        <v>109</v>
      </c>
    </row>
    <row r="511" spans="1:4">
      <c r="A511" t="s">
        <v>754</v>
      </c>
      <c r="B511" t="s">
        <v>49</v>
      </c>
      <c r="C511">
        <v>23</v>
      </c>
      <c r="D511" t="s">
        <v>109</v>
      </c>
    </row>
    <row r="512" spans="1:4">
      <c r="A512" t="s">
        <v>316</v>
      </c>
      <c r="B512" t="s">
        <v>47</v>
      </c>
      <c r="C512">
        <v>30</v>
      </c>
      <c r="D512" t="s">
        <v>109</v>
      </c>
    </row>
    <row r="513" spans="1:4">
      <c r="A513" t="s">
        <v>692</v>
      </c>
      <c r="B513" t="s">
        <v>955</v>
      </c>
      <c r="C513">
        <v>27</v>
      </c>
      <c r="D513" t="s">
        <v>119</v>
      </c>
    </row>
    <row r="514" spans="1:4">
      <c r="A514" t="s">
        <v>334</v>
      </c>
      <c r="B514" t="s">
        <v>955</v>
      </c>
      <c r="C514">
        <v>32</v>
      </c>
      <c r="D514" t="s">
        <v>91</v>
      </c>
    </row>
    <row r="515" spans="1:4">
      <c r="A515" t="s">
        <v>619</v>
      </c>
      <c r="B515" t="s">
        <v>27</v>
      </c>
      <c r="C515">
        <v>33</v>
      </c>
      <c r="D515" t="s">
        <v>119</v>
      </c>
    </row>
    <row r="516" spans="1:4">
      <c r="A516" t="s">
        <v>164</v>
      </c>
      <c r="B516" t="s">
        <v>38</v>
      </c>
      <c r="C516">
        <v>26</v>
      </c>
      <c r="D516" t="s">
        <v>109</v>
      </c>
    </row>
    <row r="517" spans="1:4">
      <c r="A517" t="s">
        <v>724</v>
      </c>
      <c r="B517" t="s">
        <v>960</v>
      </c>
      <c r="C517">
        <v>24</v>
      </c>
      <c r="D517" t="s">
        <v>91</v>
      </c>
    </row>
    <row r="518" spans="1:4">
      <c r="A518" t="s">
        <v>400</v>
      </c>
      <c r="B518" t="s">
        <v>43</v>
      </c>
      <c r="C518">
        <v>23</v>
      </c>
      <c r="D518" t="s">
        <v>91</v>
      </c>
    </row>
    <row r="519" spans="1:4">
      <c r="A519" t="s">
        <v>314</v>
      </c>
      <c r="B519" t="s">
        <v>961</v>
      </c>
      <c r="C519">
        <v>26</v>
      </c>
      <c r="D519" t="s">
        <v>91</v>
      </c>
    </row>
    <row r="520" spans="1:4">
      <c r="A520" t="s">
        <v>329</v>
      </c>
      <c r="B520" t="s">
        <v>33</v>
      </c>
      <c r="C520">
        <v>26</v>
      </c>
      <c r="D520" t="s">
        <v>109</v>
      </c>
    </row>
    <row r="521" spans="1:4">
      <c r="A521" t="s">
        <v>121</v>
      </c>
      <c r="B521" t="s">
        <v>45</v>
      </c>
      <c r="C521">
        <v>32</v>
      </c>
      <c r="D521" t="s">
        <v>109</v>
      </c>
    </row>
    <row r="522" spans="1:4">
      <c r="A522" t="s">
        <v>160</v>
      </c>
      <c r="B522" t="s">
        <v>959</v>
      </c>
      <c r="C522">
        <v>24</v>
      </c>
      <c r="D522" t="s">
        <v>109</v>
      </c>
    </row>
    <row r="523" spans="1:4">
      <c r="A523" t="s">
        <v>557</v>
      </c>
      <c r="B523" t="s">
        <v>4</v>
      </c>
      <c r="C523">
        <v>30</v>
      </c>
      <c r="D523" t="s">
        <v>126</v>
      </c>
    </row>
    <row r="524" spans="1:4">
      <c r="A524" t="s">
        <v>701</v>
      </c>
      <c r="B524" t="s">
        <v>51</v>
      </c>
      <c r="C524">
        <v>27</v>
      </c>
      <c r="D524" t="s">
        <v>91</v>
      </c>
    </row>
    <row r="525" spans="1:4">
      <c r="A525" t="s">
        <v>636</v>
      </c>
      <c r="B525" t="s">
        <v>956</v>
      </c>
      <c r="C525">
        <v>23</v>
      </c>
      <c r="D525" t="s">
        <v>119</v>
      </c>
    </row>
    <row r="526" spans="1:4">
      <c r="A526" t="s">
        <v>757</v>
      </c>
      <c r="B526" t="s">
        <v>47</v>
      </c>
      <c r="C526">
        <v>28</v>
      </c>
      <c r="D526" t="s">
        <v>91</v>
      </c>
    </row>
    <row r="527" spans="1:4">
      <c r="A527" t="s">
        <v>629</v>
      </c>
      <c r="B527" t="s">
        <v>961</v>
      </c>
      <c r="C527">
        <v>40</v>
      </c>
      <c r="D527" t="s">
        <v>119</v>
      </c>
    </row>
    <row r="528" spans="1:4">
      <c r="A528" t="s">
        <v>456</v>
      </c>
      <c r="B528" t="s">
        <v>955</v>
      </c>
      <c r="C528">
        <v>28</v>
      </c>
      <c r="D528" t="s">
        <v>126</v>
      </c>
    </row>
    <row r="529" spans="1:4">
      <c r="A529" t="s">
        <v>252</v>
      </c>
      <c r="B529" t="s">
        <v>27</v>
      </c>
      <c r="C529">
        <v>30</v>
      </c>
      <c r="D529" t="s">
        <v>91</v>
      </c>
    </row>
    <row r="530" spans="1:4">
      <c r="A530" t="s">
        <v>637</v>
      </c>
      <c r="B530" t="s">
        <v>71</v>
      </c>
      <c r="C530">
        <v>25</v>
      </c>
      <c r="D530" t="s">
        <v>119</v>
      </c>
    </row>
    <row r="531" spans="1:4">
      <c r="A531" t="s">
        <v>707</v>
      </c>
      <c r="B531" t="s">
        <v>955</v>
      </c>
      <c r="C531">
        <v>22</v>
      </c>
      <c r="D531" t="s">
        <v>91</v>
      </c>
    </row>
    <row r="532" spans="1:4">
      <c r="A532" t="s">
        <v>168</v>
      </c>
      <c r="B532" t="s">
        <v>957</v>
      </c>
      <c r="C532">
        <v>25</v>
      </c>
      <c r="D532" t="s">
        <v>109</v>
      </c>
    </row>
    <row r="533" spans="1:4">
      <c r="A533" t="s">
        <v>224</v>
      </c>
      <c r="B533" t="s">
        <v>23</v>
      </c>
      <c r="C533">
        <v>22</v>
      </c>
      <c r="D533" t="s">
        <v>91</v>
      </c>
    </row>
    <row r="534" spans="1:4">
      <c r="A534" t="s">
        <v>773</v>
      </c>
      <c r="B534" t="s">
        <v>6</v>
      </c>
      <c r="C534">
        <v>23</v>
      </c>
      <c r="D534" t="s">
        <v>109</v>
      </c>
    </row>
    <row r="535" spans="1:4">
      <c r="A535" t="s">
        <v>518</v>
      </c>
      <c r="B535" t="s">
        <v>961</v>
      </c>
      <c r="C535">
        <v>27</v>
      </c>
      <c r="D535" t="s">
        <v>126</v>
      </c>
    </row>
    <row r="536" spans="1:4">
      <c r="A536" t="s">
        <v>186</v>
      </c>
      <c r="B536" t="s">
        <v>45</v>
      </c>
      <c r="C536">
        <v>26</v>
      </c>
      <c r="D536" t="s">
        <v>109</v>
      </c>
    </row>
    <row r="537" spans="1:4">
      <c r="A537" t="s">
        <v>384</v>
      </c>
      <c r="B537" t="s">
        <v>608</v>
      </c>
      <c r="C537">
        <v>26</v>
      </c>
      <c r="D537" t="s">
        <v>91</v>
      </c>
    </row>
    <row r="538" spans="1:4">
      <c r="A538" t="s">
        <v>813</v>
      </c>
      <c r="B538" t="s">
        <v>40</v>
      </c>
      <c r="C538">
        <v>34</v>
      </c>
      <c r="D538" t="s">
        <v>3</v>
      </c>
    </row>
    <row r="539" spans="1:4">
      <c r="A539" t="s">
        <v>429</v>
      </c>
      <c r="B539" t="s">
        <v>55</v>
      </c>
      <c r="C539">
        <v>32</v>
      </c>
      <c r="D539" t="s">
        <v>126</v>
      </c>
    </row>
    <row r="540" spans="1:4">
      <c r="A540" t="s">
        <v>622</v>
      </c>
      <c r="B540" t="s">
        <v>608</v>
      </c>
      <c r="C540">
        <v>36</v>
      </c>
      <c r="D540" t="s">
        <v>119</v>
      </c>
    </row>
    <row r="541" spans="1:4">
      <c r="A541" t="s">
        <v>26</v>
      </c>
      <c r="B541" t="s">
        <v>27</v>
      </c>
      <c r="C541">
        <v>34</v>
      </c>
      <c r="D541" t="s">
        <v>3</v>
      </c>
    </row>
    <row r="542" spans="1:4">
      <c r="A542" t="s">
        <v>192</v>
      </c>
      <c r="B542" t="s">
        <v>47</v>
      </c>
      <c r="C542">
        <v>24</v>
      </c>
      <c r="D542" t="s">
        <v>109</v>
      </c>
    </row>
    <row r="543" spans="1:4">
      <c r="A543" t="s">
        <v>48</v>
      </c>
      <c r="B543" t="s">
        <v>49</v>
      </c>
      <c r="C543">
        <v>25</v>
      </c>
      <c r="D543" t="s">
        <v>3</v>
      </c>
    </row>
    <row r="544" spans="1:4">
      <c r="A544" t="s">
        <v>289</v>
      </c>
      <c r="B544" t="s">
        <v>31</v>
      </c>
      <c r="C544">
        <v>24</v>
      </c>
      <c r="D544" t="s">
        <v>3</v>
      </c>
    </row>
    <row r="545" spans="1:4">
      <c r="A545" t="s">
        <v>846</v>
      </c>
      <c r="B545" t="s">
        <v>33</v>
      </c>
      <c r="C545">
        <v>22</v>
      </c>
      <c r="D545" t="s">
        <v>3</v>
      </c>
    </row>
    <row r="546" spans="1:4">
      <c r="A546" t="s">
        <v>190</v>
      </c>
      <c r="B546" t="s">
        <v>11</v>
      </c>
      <c r="C546">
        <v>27</v>
      </c>
      <c r="D546" t="s">
        <v>109</v>
      </c>
    </row>
    <row r="547" spans="1:4">
      <c r="A547" t="s">
        <v>431</v>
      </c>
      <c r="B547" t="s">
        <v>71</v>
      </c>
      <c r="C547">
        <v>29</v>
      </c>
      <c r="D547" t="s">
        <v>91</v>
      </c>
    </row>
    <row r="548" spans="1:4">
      <c r="A548" t="s">
        <v>776</v>
      </c>
      <c r="B548" t="s">
        <v>955</v>
      </c>
      <c r="C548">
        <v>24</v>
      </c>
      <c r="D548" t="s">
        <v>91</v>
      </c>
    </row>
    <row r="549" spans="1:4">
      <c r="A549" t="s">
        <v>660</v>
      </c>
      <c r="B549" t="str">
        <f>VLOOKUP(A549, Misc!$A$1:$C$35, 3, 0)</f>
        <v>SF</v>
      </c>
      <c r="C549" t="s">
        <v>954</v>
      </c>
      <c r="D549" t="s">
        <v>965</v>
      </c>
    </row>
    <row r="550" spans="1:4">
      <c r="A550" t="s">
        <v>148</v>
      </c>
      <c r="B550" t="s">
        <v>51</v>
      </c>
      <c r="C550">
        <v>25</v>
      </c>
      <c r="D550" t="s">
        <v>109</v>
      </c>
    </row>
    <row r="551" spans="1:4">
      <c r="A551" t="s">
        <v>315</v>
      </c>
      <c r="B551" t="s">
        <v>608</v>
      </c>
      <c r="C551">
        <v>25</v>
      </c>
      <c r="D551" t="s">
        <v>91</v>
      </c>
    </row>
    <row r="552" spans="1:4">
      <c r="A552" t="s">
        <v>524</v>
      </c>
      <c r="B552" t="s">
        <v>13</v>
      </c>
      <c r="C552">
        <v>25</v>
      </c>
      <c r="D552" t="s">
        <v>126</v>
      </c>
    </row>
    <row r="553" spans="1:4">
      <c r="A553" t="s">
        <v>663</v>
      </c>
      <c r="B553" t="str">
        <f>VLOOKUP(A553, Misc!$A$1:$C$35, 3, 0)</f>
        <v>SEA</v>
      </c>
      <c r="C553" t="s">
        <v>954</v>
      </c>
      <c r="D553" t="s">
        <v>965</v>
      </c>
    </row>
    <row r="554" spans="1:4">
      <c r="A554" t="s">
        <v>541</v>
      </c>
      <c r="B554" t="s">
        <v>35</v>
      </c>
      <c r="C554">
        <v>26</v>
      </c>
      <c r="D554" t="s">
        <v>126</v>
      </c>
    </row>
    <row r="555" spans="1:4">
      <c r="A555" t="s">
        <v>371</v>
      </c>
      <c r="B555" t="s">
        <v>49</v>
      </c>
      <c r="C555">
        <v>24</v>
      </c>
      <c r="D555" t="s">
        <v>91</v>
      </c>
    </row>
    <row r="556" spans="1:4">
      <c r="A556" t="s">
        <v>783</v>
      </c>
      <c r="B556" t="s">
        <v>13</v>
      </c>
      <c r="C556">
        <v>25</v>
      </c>
      <c r="D556" t="s">
        <v>91</v>
      </c>
    </row>
    <row r="557" spans="1:4">
      <c r="A557" t="s">
        <v>841</v>
      </c>
      <c r="B557" t="s">
        <v>47</v>
      </c>
      <c r="C557">
        <v>25</v>
      </c>
      <c r="D557" t="s">
        <v>3</v>
      </c>
    </row>
    <row r="558" spans="1:4">
      <c r="A558" t="s">
        <v>733</v>
      </c>
      <c r="B558" t="s">
        <v>957</v>
      </c>
      <c r="C558">
        <v>22</v>
      </c>
      <c r="D558" t="s">
        <v>91</v>
      </c>
    </row>
    <row r="559" spans="1:4">
      <c r="A559" t="s">
        <v>842</v>
      </c>
      <c r="B559" t="s">
        <v>956</v>
      </c>
      <c r="C559">
        <v>22</v>
      </c>
      <c r="D559" t="s">
        <v>109</v>
      </c>
    </row>
    <row r="560" spans="1:4">
      <c r="A560" t="s">
        <v>136</v>
      </c>
      <c r="B560" t="s">
        <v>4</v>
      </c>
      <c r="C560">
        <v>27</v>
      </c>
      <c r="D560" t="s">
        <v>109</v>
      </c>
    </row>
    <row r="561" spans="1:4">
      <c r="A561" t="s">
        <v>788</v>
      </c>
      <c r="B561" t="s">
        <v>49</v>
      </c>
      <c r="C561">
        <v>24</v>
      </c>
      <c r="D561" t="s">
        <v>109</v>
      </c>
    </row>
    <row r="562" spans="1:4">
      <c r="A562" t="s">
        <v>354</v>
      </c>
      <c r="B562" t="s">
        <v>11</v>
      </c>
      <c r="C562">
        <v>26</v>
      </c>
      <c r="D562" t="s">
        <v>91</v>
      </c>
    </row>
    <row r="563" spans="1:4">
      <c r="A563" t="s">
        <v>864</v>
      </c>
      <c r="B563" t="s">
        <v>15</v>
      </c>
      <c r="C563">
        <v>29</v>
      </c>
      <c r="D563" t="s">
        <v>91</v>
      </c>
    </row>
    <row r="564" spans="1:4">
      <c r="A564" t="s">
        <v>458</v>
      </c>
      <c r="B564" t="s">
        <v>23</v>
      </c>
      <c r="C564">
        <v>29</v>
      </c>
      <c r="D564" t="s">
        <v>126</v>
      </c>
    </row>
    <row r="565" spans="1:4">
      <c r="A565" t="s">
        <v>602</v>
      </c>
      <c r="B565" t="s">
        <v>49</v>
      </c>
      <c r="C565">
        <v>26</v>
      </c>
      <c r="D565" t="s">
        <v>126</v>
      </c>
    </row>
    <row r="566" spans="1:4">
      <c r="A566" t="s">
        <v>366</v>
      </c>
      <c r="B566" t="s">
        <v>51</v>
      </c>
      <c r="C566">
        <v>29</v>
      </c>
      <c r="D566" t="s">
        <v>91</v>
      </c>
    </row>
    <row r="567" spans="1:4">
      <c r="A567" t="s">
        <v>743</v>
      </c>
      <c r="B567" t="s">
        <v>25</v>
      </c>
      <c r="C567">
        <v>25</v>
      </c>
      <c r="D567" t="s">
        <v>91</v>
      </c>
    </row>
    <row r="568" spans="1:4">
      <c r="A568" t="s">
        <v>780</v>
      </c>
      <c r="B568" t="s">
        <v>4</v>
      </c>
      <c r="C568">
        <v>24</v>
      </c>
      <c r="D568" t="s">
        <v>126</v>
      </c>
    </row>
    <row r="569" spans="1:4">
      <c r="A569" t="s">
        <v>388</v>
      </c>
      <c r="B569" t="s">
        <v>71</v>
      </c>
      <c r="C569">
        <v>25</v>
      </c>
      <c r="D569" t="s">
        <v>126</v>
      </c>
    </row>
    <row r="570" spans="1:4">
      <c r="A570" t="s">
        <v>444</v>
      </c>
      <c r="B570" t="s">
        <v>13</v>
      </c>
      <c r="C570">
        <v>33</v>
      </c>
      <c r="D570" t="s">
        <v>91</v>
      </c>
    </row>
    <row r="571" spans="1:4">
      <c r="A571" t="s">
        <v>656</v>
      </c>
      <c r="B571" t="str">
        <f>VLOOKUP(A571, Misc!$A$1:$C$35, 3, 0)</f>
        <v>TB</v>
      </c>
      <c r="C571" t="s">
        <v>954</v>
      </c>
      <c r="D571" t="s">
        <v>965</v>
      </c>
    </row>
    <row r="572" spans="1:4">
      <c r="A572" t="s">
        <v>817</v>
      </c>
      <c r="B572" t="s">
        <v>47</v>
      </c>
      <c r="C572">
        <v>24</v>
      </c>
      <c r="D572" t="s">
        <v>126</v>
      </c>
    </row>
    <row r="573" spans="1:4">
      <c r="A573" t="s">
        <v>821</v>
      </c>
      <c r="B573" t="s">
        <v>15</v>
      </c>
      <c r="C573">
        <v>28</v>
      </c>
      <c r="D573" t="s">
        <v>91</v>
      </c>
    </row>
    <row r="574" spans="1:4">
      <c r="A574" t="s">
        <v>755</v>
      </c>
      <c r="B574" t="s">
        <v>51</v>
      </c>
      <c r="C574">
        <v>28</v>
      </c>
      <c r="D574" t="s">
        <v>126</v>
      </c>
    </row>
    <row r="575" spans="1:4">
      <c r="A575" t="s">
        <v>690</v>
      </c>
      <c r="B575" t="s">
        <v>4</v>
      </c>
      <c r="C575">
        <v>30</v>
      </c>
      <c r="D575" t="s">
        <v>119</v>
      </c>
    </row>
    <row r="576" spans="1:4">
      <c r="A576" t="s">
        <v>32</v>
      </c>
      <c r="B576" t="s">
        <v>33</v>
      </c>
      <c r="C576">
        <v>29</v>
      </c>
      <c r="D576" t="s">
        <v>3</v>
      </c>
    </row>
    <row r="577" spans="1:4">
      <c r="A577" t="s">
        <v>62</v>
      </c>
      <c r="B577" t="s">
        <v>960</v>
      </c>
      <c r="C577">
        <v>32</v>
      </c>
      <c r="D577" t="s">
        <v>126</v>
      </c>
    </row>
    <row r="578" spans="1:4">
      <c r="A578" t="s">
        <v>767</v>
      </c>
      <c r="B578" t="s">
        <v>45</v>
      </c>
      <c r="C578">
        <v>22</v>
      </c>
      <c r="D578" t="s">
        <v>126</v>
      </c>
    </row>
    <row r="579" spans="1:4">
      <c r="A579" t="s">
        <v>39</v>
      </c>
      <c r="B579" t="s">
        <v>47</v>
      </c>
      <c r="C579">
        <v>30</v>
      </c>
      <c r="D579" t="s">
        <v>3</v>
      </c>
    </row>
    <row r="580" spans="1:4">
      <c r="A580" t="s">
        <v>380</v>
      </c>
      <c r="B580" t="s">
        <v>11</v>
      </c>
      <c r="C580">
        <v>23</v>
      </c>
      <c r="D580" t="s">
        <v>91</v>
      </c>
    </row>
    <row r="581" spans="1:4">
      <c r="A581" t="s">
        <v>657</v>
      </c>
      <c r="B581" t="str">
        <f>VLOOKUP(A581, Misc!$A$1:$C$35, 3, 0)</f>
        <v>TEN</v>
      </c>
      <c r="C581" t="s">
        <v>954</v>
      </c>
      <c r="D581" t="s">
        <v>965</v>
      </c>
    </row>
    <row r="582" spans="1:4">
      <c r="A582" t="s">
        <v>457</v>
      </c>
      <c r="B582" t="s">
        <v>49</v>
      </c>
      <c r="C582">
        <v>22</v>
      </c>
      <c r="D582" t="s">
        <v>91</v>
      </c>
    </row>
    <row r="583" spans="1:4">
      <c r="A583" t="s">
        <v>351</v>
      </c>
      <c r="B583" t="s">
        <v>33</v>
      </c>
      <c r="C583">
        <v>27</v>
      </c>
      <c r="D583" t="s">
        <v>91</v>
      </c>
    </row>
    <row r="584" spans="1:4">
      <c r="A584" t="s">
        <v>175</v>
      </c>
      <c r="B584" t="s">
        <v>961</v>
      </c>
      <c r="C584">
        <v>29</v>
      </c>
      <c r="D584" t="s">
        <v>109</v>
      </c>
    </row>
    <row r="585" spans="1:4">
      <c r="A585" t="s">
        <v>73</v>
      </c>
      <c r="B585" t="s">
        <v>55</v>
      </c>
      <c r="C585">
        <v>28</v>
      </c>
      <c r="D585" t="s">
        <v>3</v>
      </c>
    </row>
    <row r="586" spans="1:4">
      <c r="A586" t="s">
        <v>784</v>
      </c>
      <c r="B586" t="s">
        <v>956</v>
      </c>
      <c r="C586">
        <v>24</v>
      </c>
      <c r="D586" t="s">
        <v>91</v>
      </c>
    </row>
    <row r="587" spans="1:4">
      <c r="A587" t="s">
        <v>816</v>
      </c>
      <c r="B587" t="s">
        <v>608</v>
      </c>
      <c r="C587">
        <v>45</v>
      </c>
      <c r="D587" t="s">
        <v>3</v>
      </c>
    </row>
    <row r="588" spans="1:4">
      <c r="A588" t="s">
        <v>93</v>
      </c>
      <c r="B588" t="s">
        <v>35</v>
      </c>
      <c r="C588">
        <v>26</v>
      </c>
      <c r="D588" t="s">
        <v>91</v>
      </c>
    </row>
    <row r="589" spans="1:4">
      <c r="A589" t="s">
        <v>489</v>
      </c>
      <c r="B589" t="s">
        <v>15</v>
      </c>
      <c r="C589">
        <v>27</v>
      </c>
      <c r="D589" t="s">
        <v>126</v>
      </c>
    </row>
    <row r="590" spans="1:4">
      <c r="A590" t="s">
        <v>298</v>
      </c>
      <c r="B590" t="s">
        <v>49</v>
      </c>
      <c r="C590">
        <v>22</v>
      </c>
      <c r="D590" t="s">
        <v>126</v>
      </c>
    </row>
    <row r="591" spans="1:4">
      <c r="A591" t="s">
        <v>194</v>
      </c>
      <c r="B591" t="s">
        <v>71</v>
      </c>
      <c r="C591">
        <v>25</v>
      </c>
      <c r="D591" t="s">
        <v>109</v>
      </c>
    </row>
    <row r="592" spans="1:4">
      <c r="A592" t="s">
        <v>161</v>
      </c>
      <c r="B592" t="s">
        <v>13</v>
      </c>
      <c r="C592">
        <v>25</v>
      </c>
      <c r="D592" t="s">
        <v>109</v>
      </c>
    </row>
    <row r="593" spans="1:4">
      <c r="A593" t="s">
        <v>839</v>
      </c>
      <c r="B593" t="s">
        <v>23</v>
      </c>
      <c r="C593">
        <v>27</v>
      </c>
      <c r="D593" t="s">
        <v>3</v>
      </c>
    </row>
    <row r="594" spans="1:4">
      <c r="A594" t="s">
        <v>716</v>
      </c>
      <c r="B594" t="s">
        <v>956</v>
      </c>
      <c r="C594">
        <v>23</v>
      </c>
      <c r="D594" t="s">
        <v>109</v>
      </c>
    </row>
    <row r="595" spans="1:4">
      <c r="A595" t="s">
        <v>220</v>
      </c>
      <c r="B595" t="s">
        <v>38</v>
      </c>
      <c r="C595">
        <v>24</v>
      </c>
      <c r="D595" t="s">
        <v>109</v>
      </c>
    </row>
    <row r="596" spans="1:4">
      <c r="A596" t="s">
        <v>860</v>
      </c>
      <c r="B596" t="s">
        <v>957</v>
      </c>
      <c r="C596">
        <v>33</v>
      </c>
      <c r="D596" t="s">
        <v>126</v>
      </c>
    </row>
    <row r="597" spans="1:4">
      <c r="A597" t="s">
        <v>231</v>
      </c>
      <c r="B597" t="s">
        <v>11</v>
      </c>
      <c r="C597">
        <v>25</v>
      </c>
      <c r="D597" t="s">
        <v>109</v>
      </c>
    </row>
    <row r="598" spans="1:4">
      <c r="A598" t="s">
        <v>500</v>
      </c>
      <c r="B598" t="s">
        <v>4</v>
      </c>
      <c r="C598">
        <v>23</v>
      </c>
      <c r="D598" t="s">
        <v>126</v>
      </c>
    </row>
    <row r="599" spans="1:4">
      <c r="A599" t="s">
        <v>420</v>
      </c>
      <c r="B599" t="s">
        <v>960</v>
      </c>
      <c r="C599">
        <v>26</v>
      </c>
      <c r="D599" t="s">
        <v>91</v>
      </c>
    </row>
    <row r="600" spans="1:4">
      <c r="A600" t="s">
        <v>487</v>
      </c>
      <c r="B600" t="s">
        <v>47</v>
      </c>
      <c r="C600">
        <v>26</v>
      </c>
      <c r="D600" t="s">
        <v>91</v>
      </c>
    </row>
    <row r="601" spans="1:4">
      <c r="A601" t="s">
        <v>563</v>
      </c>
      <c r="B601" t="s">
        <v>11</v>
      </c>
      <c r="C601">
        <v>28</v>
      </c>
      <c r="D601" t="s">
        <v>91</v>
      </c>
    </row>
    <row r="602" spans="1:4">
      <c r="A602" t="s">
        <v>548</v>
      </c>
      <c r="B602" t="s">
        <v>11</v>
      </c>
      <c r="C602">
        <v>27</v>
      </c>
      <c r="D602" t="s">
        <v>91</v>
      </c>
    </row>
    <row r="603" spans="1:4">
      <c r="A603" t="s">
        <v>789</v>
      </c>
      <c r="B603" t="s">
        <v>55</v>
      </c>
      <c r="C603">
        <v>23</v>
      </c>
      <c r="D603" t="s">
        <v>109</v>
      </c>
    </row>
    <row r="604" spans="1:4">
      <c r="A604" t="s">
        <v>539</v>
      </c>
      <c r="B604" t="s">
        <v>55</v>
      </c>
      <c r="C604">
        <v>27</v>
      </c>
      <c r="D604" t="s">
        <v>126</v>
      </c>
    </row>
    <row r="605" spans="1:4">
      <c r="A605" t="s">
        <v>28</v>
      </c>
      <c r="B605" t="s">
        <v>956</v>
      </c>
      <c r="C605">
        <v>23</v>
      </c>
      <c r="D605" t="s">
        <v>3</v>
      </c>
    </row>
    <row r="606" spans="1:4">
      <c r="A606" t="s">
        <v>60</v>
      </c>
      <c r="B606" t="s">
        <v>55</v>
      </c>
      <c r="C606">
        <v>31</v>
      </c>
      <c r="D606" t="s">
        <v>3</v>
      </c>
    </row>
    <row r="607" spans="1:4">
      <c r="A607" t="s">
        <v>72</v>
      </c>
      <c r="B607" t="s">
        <v>961</v>
      </c>
      <c r="C607">
        <v>22</v>
      </c>
      <c r="D607" t="s">
        <v>3</v>
      </c>
    </row>
    <row r="608" spans="1:4">
      <c r="A608" t="s">
        <v>722</v>
      </c>
      <c r="B608" t="s">
        <v>23</v>
      </c>
      <c r="C608">
        <v>23</v>
      </c>
      <c r="D608" t="s">
        <v>126</v>
      </c>
    </row>
    <row r="609" spans="1:4">
      <c r="A609" t="s">
        <v>201</v>
      </c>
      <c r="B609" t="s">
        <v>37</v>
      </c>
      <c r="C609">
        <v>23</v>
      </c>
      <c r="D609" t="s">
        <v>109</v>
      </c>
    </row>
    <row r="610" spans="1:4">
      <c r="A610" t="s">
        <v>717</v>
      </c>
      <c r="B610" t="s">
        <v>27</v>
      </c>
      <c r="C610">
        <v>22</v>
      </c>
      <c r="D610" t="s">
        <v>91</v>
      </c>
    </row>
    <row r="611" spans="1:4">
      <c r="A611" t="s">
        <v>641</v>
      </c>
      <c r="B611" t="s">
        <v>71</v>
      </c>
      <c r="C611">
        <v>26</v>
      </c>
      <c r="D611" t="s">
        <v>119</v>
      </c>
    </row>
    <row r="612" spans="1:4">
      <c r="A612" t="s">
        <v>46</v>
      </c>
      <c r="B612" t="s">
        <v>47</v>
      </c>
      <c r="C612">
        <v>24</v>
      </c>
      <c r="D612" t="s">
        <v>3</v>
      </c>
    </row>
    <row r="613" spans="1:4">
      <c r="A613" t="s">
        <v>738</v>
      </c>
      <c r="B613" t="s">
        <v>6</v>
      </c>
      <c r="C613">
        <v>23</v>
      </c>
      <c r="D613" t="s">
        <v>91</v>
      </c>
    </row>
    <row r="614" spans="1:4">
      <c r="A614" t="s">
        <v>845</v>
      </c>
      <c r="B614" t="s">
        <v>16</v>
      </c>
      <c r="C614">
        <v>24</v>
      </c>
      <c r="D614" t="s">
        <v>109</v>
      </c>
    </row>
    <row r="615" spans="1:4">
      <c r="A615" t="s">
        <v>185</v>
      </c>
      <c r="B615" t="s">
        <v>53</v>
      </c>
      <c r="C615">
        <v>25</v>
      </c>
      <c r="D615" t="s">
        <v>109</v>
      </c>
    </row>
    <row r="616" spans="1:4">
      <c r="A616" t="s">
        <v>230</v>
      </c>
      <c r="B616" t="s">
        <v>959</v>
      </c>
      <c r="C616">
        <v>29</v>
      </c>
      <c r="D616" t="s">
        <v>91</v>
      </c>
    </row>
    <row r="617" spans="1:4">
      <c r="A617" t="s">
        <v>208</v>
      </c>
      <c r="B617" t="s">
        <v>23</v>
      </c>
      <c r="C617">
        <v>26</v>
      </c>
      <c r="D617" t="s">
        <v>109</v>
      </c>
    </row>
    <row r="618" spans="1:4">
      <c r="A618" t="s">
        <v>564</v>
      </c>
      <c r="B618" t="s">
        <v>43</v>
      </c>
      <c r="C618">
        <v>23</v>
      </c>
      <c r="D618" t="s">
        <v>91</v>
      </c>
    </row>
    <row r="619" spans="1:4">
      <c r="A619" t="s">
        <v>740</v>
      </c>
      <c r="B619" t="s">
        <v>19</v>
      </c>
      <c r="C619">
        <v>22</v>
      </c>
      <c r="D619" t="s">
        <v>109</v>
      </c>
    </row>
    <row r="620" spans="1:4">
      <c r="A620" t="s">
        <v>803</v>
      </c>
      <c r="B620" t="s">
        <v>40</v>
      </c>
      <c r="C620">
        <v>22</v>
      </c>
      <c r="D620" t="s">
        <v>109</v>
      </c>
    </row>
    <row r="621" spans="1:4">
      <c r="A621" t="s">
        <v>618</v>
      </c>
      <c r="B621" t="s">
        <v>15</v>
      </c>
      <c r="C621">
        <v>25</v>
      </c>
      <c r="D621" t="s">
        <v>119</v>
      </c>
    </row>
    <row r="622" spans="1:4">
      <c r="A622" t="s">
        <v>95</v>
      </c>
      <c r="B622" t="s">
        <v>11</v>
      </c>
      <c r="C622">
        <v>28</v>
      </c>
      <c r="D622" t="s">
        <v>91</v>
      </c>
    </row>
    <row r="623" spans="1:4">
      <c r="A623" t="s">
        <v>386</v>
      </c>
      <c r="B623" t="s">
        <v>53</v>
      </c>
      <c r="C623">
        <v>27</v>
      </c>
      <c r="D623" t="s">
        <v>126</v>
      </c>
    </row>
    <row r="624" spans="1:4">
      <c r="A624" t="s">
        <v>517</v>
      </c>
      <c r="B624" t="s">
        <v>955</v>
      </c>
      <c r="C624">
        <v>25</v>
      </c>
      <c r="D624" t="s">
        <v>126</v>
      </c>
    </row>
    <row r="625" spans="1:4">
      <c r="A625" t="s">
        <v>387</v>
      </c>
      <c r="B625" t="s">
        <v>6</v>
      </c>
      <c r="C625">
        <v>29</v>
      </c>
      <c r="D625" t="s">
        <v>126</v>
      </c>
    </row>
    <row r="626" spans="1:4">
      <c r="A626" t="s">
        <v>61</v>
      </c>
      <c r="B626" t="s">
        <v>43</v>
      </c>
      <c r="C626">
        <v>24</v>
      </c>
      <c r="D626" t="s">
        <v>3</v>
      </c>
    </row>
    <row r="627" spans="1:4">
      <c r="A627" t="s">
        <v>460</v>
      </c>
      <c r="B627" t="s">
        <v>961</v>
      </c>
      <c r="C627">
        <v>30</v>
      </c>
      <c r="D627" t="s">
        <v>126</v>
      </c>
    </row>
    <row r="628" spans="1:4">
      <c r="A628" t="s">
        <v>313</v>
      </c>
      <c r="B628" t="s">
        <v>38</v>
      </c>
      <c r="C628">
        <v>30</v>
      </c>
      <c r="D628" t="s">
        <v>91</v>
      </c>
    </row>
    <row r="629" spans="1:4">
      <c r="A629" t="s">
        <v>810</v>
      </c>
      <c r="B629" t="s">
        <v>38</v>
      </c>
      <c r="C629">
        <v>26</v>
      </c>
      <c r="D629" t="s">
        <v>126</v>
      </c>
    </row>
    <row r="630" spans="1:4">
      <c r="A630" t="s">
        <v>734</v>
      </c>
      <c r="B630" t="s">
        <v>959</v>
      </c>
      <c r="C630">
        <v>22</v>
      </c>
      <c r="D630" t="s">
        <v>91</v>
      </c>
    </row>
    <row r="631" spans="1:4">
      <c r="A631" t="s">
        <v>855</v>
      </c>
      <c r="B631" t="s">
        <v>47</v>
      </c>
      <c r="C631">
        <v>28</v>
      </c>
      <c r="D631" t="s">
        <v>91</v>
      </c>
    </row>
    <row r="632" spans="1:4">
      <c r="A632" t="s">
        <v>594</v>
      </c>
      <c r="B632" t="s">
        <v>40</v>
      </c>
      <c r="C632">
        <v>25</v>
      </c>
      <c r="D632" t="s">
        <v>91</v>
      </c>
    </row>
    <row r="633" spans="1:4">
      <c r="A633" t="s">
        <v>818</v>
      </c>
      <c r="B633" t="s">
        <v>961</v>
      </c>
      <c r="C633">
        <v>22</v>
      </c>
      <c r="D633" t="s">
        <v>109</v>
      </c>
    </row>
    <row r="634" spans="1:4">
      <c r="A634" t="s">
        <v>63</v>
      </c>
      <c r="B634" t="s">
        <v>51</v>
      </c>
      <c r="C634">
        <v>33</v>
      </c>
      <c r="D634" t="s">
        <v>3</v>
      </c>
    </row>
    <row r="635" spans="1:4">
      <c r="A635" t="s">
        <v>549</v>
      </c>
      <c r="B635" t="s">
        <v>71</v>
      </c>
      <c r="C635">
        <v>26</v>
      </c>
      <c r="D635" t="s">
        <v>91</v>
      </c>
    </row>
    <row r="636" spans="1:4">
      <c r="A636" t="s">
        <v>308</v>
      </c>
      <c r="B636" t="s">
        <v>6</v>
      </c>
      <c r="C636">
        <v>26</v>
      </c>
      <c r="D636" t="s">
        <v>91</v>
      </c>
    </row>
    <row r="637" spans="1:4">
      <c r="A637" t="s">
        <v>765</v>
      </c>
      <c r="B637" t="s">
        <v>55</v>
      </c>
      <c r="C637">
        <v>25</v>
      </c>
      <c r="D637" t="s">
        <v>91</v>
      </c>
    </row>
    <row r="638" spans="1:4">
      <c r="A638" t="s">
        <v>732</v>
      </c>
      <c r="B638" t="s">
        <v>51</v>
      </c>
      <c r="C638">
        <v>21</v>
      </c>
      <c r="D638" t="s">
        <v>91</v>
      </c>
    </row>
    <row r="639" spans="1:4">
      <c r="A639" t="s">
        <v>683</v>
      </c>
      <c r="B639" t="str">
        <f>VLOOKUP(A639, Misc!$A$1:$C$35, 3, 0)</f>
        <v>WAS</v>
      </c>
      <c r="C639" t="s">
        <v>954</v>
      </c>
      <c r="D639" t="s">
        <v>965</v>
      </c>
    </row>
    <row r="640" spans="1:4">
      <c r="A640" t="s">
        <v>685</v>
      </c>
      <c r="B640" t="s">
        <v>960</v>
      </c>
      <c r="C640">
        <v>28</v>
      </c>
      <c r="D640" t="s">
        <v>119</v>
      </c>
    </row>
    <row r="641" spans="1:4">
      <c r="A641" t="s">
        <v>447</v>
      </c>
      <c r="B641" t="s">
        <v>38</v>
      </c>
      <c r="C641">
        <v>26</v>
      </c>
      <c r="D641" t="s">
        <v>126</v>
      </c>
    </row>
    <row r="642" spans="1:4">
      <c r="A642" t="s">
        <v>624</v>
      </c>
      <c r="B642" t="s">
        <v>19</v>
      </c>
      <c r="C642">
        <v>28</v>
      </c>
      <c r="D642" t="s">
        <v>119</v>
      </c>
    </row>
    <row r="643" spans="1:4">
      <c r="A643" t="s">
        <v>344</v>
      </c>
      <c r="B643" t="s">
        <v>23</v>
      </c>
      <c r="C643">
        <v>32</v>
      </c>
      <c r="D643" t="s">
        <v>126</v>
      </c>
    </row>
    <row r="644" spans="1:4">
      <c r="A644" t="s">
        <v>452</v>
      </c>
      <c r="B644" t="s">
        <v>25</v>
      </c>
      <c r="C644">
        <v>26</v>
      </c>
      <c r="D644" t="s">
        <v>126</v>
      </c>
    </row>
    <row r="645" spans="1:4">
      <c r="A645" t="s">
        <v>317</v>
      </c>
      <c r="B645" t="s">
        <v>37</v>
      </c>
      <c r="C645">
        <v>28</v>
      </c>
      <c r="D645" t="s">
        <v>91</v>
      </c>
    </row>
    <row r="646" spans="1:4">
      <c r="A646" t="s">
        <v>52</v>
      </c>
      <c r="B646" t="s">
        <v>53</v>
      </c>
      <c r="C646">
        <v>23</v>
      </c>
      <c r="D646" t="s">
        <v>3</v>
      </c>
    </row>
    <row r="647" spans="1:4">
      <c r="A647" t="s">
        <v>171</v>
      </c>
      <c r="B647" t="s">
        <v>71</v>
      </c>
      <c r="C647">
        <v>25</v>
      </c>
      <c r="D647" t="s">
        <v>109</v>
      </c>
    </row>
    <row r="648" spans="1:4">
      <c r="A648" t="s">
        <v>837</v>
      </c>
      <c r="B648" t="s">
        <v>958</v>
      </c>
      <c r="C648">
        <v>23</v>
      </c>
      <c r="D648" t="s">
        <v>109</v>
      </c>
    </row>
    <row r="649" spans="1:4">
      <c r="A649" t="s">
        <v>311</v>
      </c>
      <c r="B649" t="s">
        <v>956</v>
      </c>
      <c r="C649">
        <v>27</v>
      </c>
      <c r="D649" t="s">
        <v>91</v>
      </c>
    </row>
    <row r="650" spans="1:4">
      <c r="A650" t="s">
        <v>745</v>
      </c>
      <c r="B650" t="s">
        <v>53</v>
      </c>
      <c r="C650">
        <v>21</v>
      </c>
      <c r="D650" t="s">
        <v>109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34-612B-1C41-A2B7-F4C11D1DF4F2}">
  <dimension ref="A1:K35"/>
  <sheetViews>
    <sheetView workbookViewId="0">
      <selection activeCell="J8" sqref="J8"/>
    </sheetView>
  </sheetViews>
  <sheetFormatPr baseColWidth="10" defaultRowHeight="18"/>
  <cols>
    <col min="1" max="1" width="24.1640625" bestFit="1" customWidth="1"/>
    <col min="2" max="2" width="22.6640625" bestFit="1" customWidth="1"/>
    <col min="3" max="3" width="23.6640625" bestFit="1" customWidth="1"/>
    <col min="5" max="5" width="21" bestFit="1" customWidth="1"/>
    <col min="6" max="6" width="12.1640625" bestFit="1" customWidth="1"/>
    <col min="10" max="10" width="22" bestFit="1" customWidth="1"/>
  </cols>
  <sheetData>
    <row r="1" spans="1:11">
      <c r="A1" t="s">
        <v>949</v>
      </c>
      <c r="B1" t="s">
        <v>950</v>
      </c>
      <c r="C1" t="s">
        <v>953</v>
      </c>
      <c r="E1" t="s">
        <v>966</v>
      </c>
      <c r="G1" t="s">
        <v>868</v>
      </c>
      <c r="H1" t="s">
        <v>967</v>
      </c>
      <c r="J1" t="s">
        <v>976</v>
      </c>
      <c r="K1" t="s">
        <v>973</v>
      </c>
    </row>
    <row r="2" spans="1:11">
      <c r="A2" t="s">
        <v>951</v>
      </c>
      <c r="B2" t="s">
        <v>71</v>
      </c>
      <c r="C2" t="s">
        <v>71</v>
      </c>
      <c r="E2" t="str" cm="1">
        <f t="array" ref="E2:E27">_xlfn.IFS(
Position = "QB", TRANSPOSE(Passing[[#Headers],[Games Played]:[Game-Winning Drives]]),
Position = "RB", TRANSPOSE(Rushing[[#Headers],[Games Played]:[Fumbles]]),
OR(Position = "WR", Position = "TE"), TRANSPOSE(Receiving[[#Headers],[Games Played]:[Fumbles]]),
Position = "K", TRANSPOSE(Kicking[[#Headers],[Games Played]:[XP%]]),
Position = "DEF", TRANSPOSE(Defense[[#Headers],[Games Played]:[Defensive Expected Points]]))</f>
        <v>Games Played</v>
      </c>
      <c r="G2" t="s">
        <v>3</v>
      </c>
      <c r="H2">
        <v>1</v>
      </c>
      <c r="J2" t="str">
        <f>Passing[[#Headers], [Pass TDs]]</f>
        <v>Pass TDs</v>
      </c>
      <c r="K2">
        <v>4</v>
      </c>
    </row>
    <row r="3" spans="1:11">
      <c r="A3" t="s">
        <v>952</v>
      </c>
      <c r="B3" t="s">
        <v>270</v>
      </c>
      <c r="C3" t="s">
        <v>270</v>
      </c>
      <c r="E3" t="str">
        <v>Points Allowed</v>
      </c>
      <c r="G3" t="s">
        <v>109</v>
      </c>
      <c r="H3">
        <v>2</v>
      </c>
      <c r="J3" t="str">
        <f>Passing[[#Headers], [Pass Interceptions]]</f>
        <v>Pass Interceptions</v>
      </c>
      <c r="K3">
        <v>-1</v>
      </c>
    </row>
    <row r="4" spans="1:11">
      <c r="A4" t="s">
        <v>662</v>
      </c>
      <c r="B4" t="s">
        <v>23</v>
      </c>
      <c r="C4" t="s">
        <v>23</v>
      </c>
      <c r="E4" t="str">
        <v>Yards Allowed</v>
      </c>
      <c r="G4" t="s">
        <v>91</v>
      </c>
      <c r="H4">
        <v>3</v>
      </c>
      <c r="J4" t="str">
        <f>Passing[[#Headers], [Pass Yards]]</f>
        <v>Pass Yards</v>
      </c>
      <c r="K4">
        <f>1/25</f>
        <v>0.04</v>
      </c>
    </row>
    <row r="5" spans="1:11">
      <c r="A5" t="s">
        <v>679</v>
      </c>
      <c r="B5" t="s">
        <v>19</v>
      </c>
      <c r="C5" t="s">
        <v>19</v>
      </c>
      <c r="E5" t="str">
        <v>Offensive Plays Allowed</v>
      </c>
      <c r="G5" t="s">
        <v>126</v>
      </c>
      <c r="H5">
        <v>3</v>
      </c>
      <c r="J5" t="str">
        <f>Rushing[[#Headers], [Rush TDs]]</f>
        <v>Rush TDs</v>
      </c>
      <c r="K5">
        <v>6</v>
      </c>
    </row>
    <row r="6" spans="1:11">
      <c r="A6" t="s">
        <v>670</v>
      </c>
      <c r="B6" t="s">
        <v>43</v>
      </c>
      <c r="C6" t="s">
        <v>43</v>
      </c>
      <c r="E6" t="str">
        <v>Yards Allowed/Offensive Play</v>
      </c>
      <c r="G6" t="s">
        <v>119</v>
      </c>
      <c r="H6">
        <v>4</v>
      </c>
      <c r="J6" t="str">
        <f>Rushing[[#Headers], [Rush Yards]]</f>
        <v>Rush Yards</v>
      </c>
      <c r="K6">
        <f>1/10</f>
        <v>0.1</v>
      </c>
    </row>
    <row r="7" spans="1:11">
      <c r="A7" t="s">
        <v>652</v>
      </c>
      <c r="B7" t="s">
        <v>15</v>
      </c>
      <c r="C7" t="s">
        <v>15</v>
      </c>
      <c r="E7" t="str">
        <v>Takeaways</v>
      </c>
      <c r="G7" t="s">
        <v>965</v>
      </c>
      <c r="H7">
        <v>5</v>
      </c>
      <c r="J7" t="str">
        <f>Rushing[[#Headers], [Fumbles]]</f>
        <v>Fumbles</v>
      </c>
      <c r="K7">
        <v>-2</v>
      </c>
    </row>
    <row r="8" spans="1:11">
      <c r="A8" t="s">
        <v>672</v>
      </c>
      <c r="B8" t="s">
        <v>49</v>
      </c>
      <c r="C8" t="s">
        <v>49</v>
      </c>
      <c r="E8" t="str">
        <v>Defensive Fumbles</v>
      </c>
      <c r="J8" t="str">
        <f>Receiving[[#Headers], [Receiving TDs]]</f>
        <v>Receiving TDs</v>
      </c>
      <c r="K8">
        <v>6</v>
      </c>
    </row>
    <row r="9" spans="1:11">
      <c r="A9" t="s">
        <v>673</v>
      </c>
      <c r="B9" t="s">
        <v>55</v>
      </c>
      <c r="C9" t="s">
        <v>55</v>
      </c>
      <c r="E9" t="str">
        <v>1st Downs Allowed</v>
      </c>
      <c r="J9" t="str">
        <f>Receiving[[#Headers], [Receptions]]</f>
        <v>Receptions</v>
      </c>
      <c r="K9" cm="1">
        <f t="array" ref="K9">_xlfn.IFS(Dashboard!$G$5 = "Standard", 0, Dashboard!$G$5 = "Full PPR", 1, Dashboard!$G$5 = "Half PPR", 0.5)</f>
        <v>0</v>
      </c>
    </row>
    <row r="10" spans="1:11">
      <c r="A10" t="s">
        <v>668</v>
      </c>
      <c r="B10" t="s">
        <v>11</v>
      </c>
      <c r="C10" t="s">
        <v>11</v>
      </c>
      <c r="E10" t="str">
        <v>Pass Completions Allowed</v>
      </c>
      <c r="J10" t="str">
        <f>Receiving[[#Headers], [Receiving Yards]]</f>
        <v>Receiving Yards</v>
      </c>
      <c r="K10">
        <f>1/10</f>
        <v>0.1</v>
      </c>
    </row>
    <row r="11" spans="1:11">
      <c r="A11" t="s">
        <v>665</v>
      </c>
      <c r="B11" t="s">
        <v>42</v>
      </c>
      <c r="C11" t="s">
        <v>42</v>
      </c>
      <c r="E11" t="str">
        <v>Pass Attempts Allowed</v>
      </c>
      <c r="J11" t="str">
        <f>Kicking[[#Headers], [FGM 0-19]]</f>
        <v>FGM 0-19</v>
      </c>
      <c r="K11">
        <v>3</v>
      </c>
    </row>
    <row r="12" spans="1:11">
      <c r="A12" t="s">
        <v>658</v>
      </c>
      <c r="B12" t="s">
        <v>13</v>
      </c>
      <c r="C12" t="s">
        <v>13</v>
      </c>
      <c r="E12" t="str">
        <v>Pass Yards Allowed</v>
      </c>
      <c r="J12" t="str">
        <f>Kicking[[#Headers], [FGM 20-29]]</f>
        <v>FGM 20-29</v>
      </c>
      <c r="K12">
        <v>3</v>
      </c>
    </row>
    <row r="13" spans="1:11">
      <c r="A13" t="s">
        <v>654</v>
      </c>
      <c r="B13" t="s">
        <v>40</v>
      </c>
      <c r="C13" t="s">
        <v>40</v>
      </c>
      <c r="E13" t="str">
        <v>Pass TDs Allowed</v>
      </c>
      <c r="J13" t="str">
        <f>Kicking[[#Headers], [FGM 30-39]]</f>
        <v>FGM 30-39</v>
      </c>
      <c r="K13">
        <v>3</v>
      </c>
    </row>
    <row r="14" spans="1:11">
      <c r="A14" t="s">
        <v>681</v>
      </c>
      <c r="B14" t="s">
        <v>35</v>
      </c>
      <c r="C14" t="s">
        <v>35</v>
      </c>
      <c r="E14" t="str">
        <v>Defensive Interceptions</v>
      </c>
      <c r="J14" t="str">
        <f>Kicking[[#Headers], [FGM 40-49]]</f>
        <v>FGM 40-49</v>
      </c>
      <c r="K14">
        <v>4</v>
      </c>
    </row>
    <row r="15" spans="1:11">
      <c r="A15" t="s">
        <v>664</v>
      </c>
      <c r="B15" t="s">
        <v>17</v>
      </c>
      <c r="C15" t="s">
        <v>955</v>
      </c>
      <c r="E15" t="str">
        <v>Net Pass Yards/Attempt Allowed</v>
      </c>
      <c r="J15" t="str">
        <f>Kicking[[#Headers], [FGM 50+]]</f>
        <v>FGM 50+</v>
      </c>
      <c r="K15">
        <v>5</v>
      </c>
    </row>
    <row r="16" spans="1:11">
      <c r="A16" t="s">
        <v>677</v>
      </c>
      <c r="B16" t="s">
        <v>45</v>
      </c>
      <c r="C16" t="s">
        <v>45</v>
      </c>
      <c r="E16" t="str">
        <v>Pass 1st Downs Allowed</v>
      </c>
      <c r="J16" t="str">
        <f>Kicking[[#Headers], [XPM]]</f>
        <v>XPM</v>
      </c>
      <c r="K16">
        <v>1</v>
      </c>
    </row>
    <row r="17" spans="1:11">
      <c r="A17" t="s">
        <v>661</v>
      </c>
      <c r="B17" t="s">
        <v>31</v>
      </c>
      <c r="C17" t="s">
        <v>31</v>
      </c>
      <c r="E17" t="str">
        <v>Rush Attempts Allowed</v>
      </c>
      <c r="J17" t="str">
        <f>Defense[[#Headers], [Defensive Interceptions]]</f>
        <v>Defensive Interceptions</v>
      </c>
      <c r="K17">
        <v>2</v>
      </c>
    </row>
    <row r="18" spans="1:11">
      <c r="A18" t="s">
        <v>678</v>
      </c>
      <c r="B18" t="s">
        <v>29</v>
      </c>
      <c r="C18" t="s">
        <v>956</v>
      </c>
      <c r="E18" t="str">
        <v>Rush Yards Allowed</v>
      </c>
      <c r="J18" t="str">
        <f>Defense[[#Headers], [Defensive Fumbles]]</f>
        <v>Defensive Fumbles</v>
      </c>
      <c r="K18">
        <v>2</v>
      </c>
    </row>
    <row r="19" spans="1:11">
      <c r="A19" t="s">
        <v>659</v>
      </c>
      <c r="B19" t="s">
        <v>7</v>
      </c>
      <c r="C19" t="s">
        <v>957</v>
      </c>
      <c r="E19" t="str">
        <v>Rush TDs Allowed</v>
      </c>
    </row>
    <row r="20" spans="1:11">
      <c r="A20" t="s">
        <v>676</v>
      </c>
      <c r="B20" t="s">
        <v>9</v>
      </c>
      <c r="C20" t="s">
        <v>958</v>
      </c>
      <c r="E20" t="str">
        <v>Rush Yards/Attempt Allowed</v>
      </c>
    </row>
    <row r="21" spans="1:11">
      <c r="A21" t="s">
        <v>680</v>
      </c>
      <c r="B21" t="s">
        <v>4</v>
      </c>
      <c r="C21" t="s">
        <v>4</v>
      </c>
      <c r="E21" t="str">
        <v>Rush 1st Downs Allowed</v>
      </c>
    </row>
    <row r="22" spans="1:11">
      <c r="A22" t="s">
        <v>666</v>
      </c>
      <c r="B22" t="s">
        <v>6</v>
      </c>
      <c r="C22" t="s">
        <v>6</v>
      </c>
      <c r="E22" t="str">
        <v>Defensive Penalties</v>
      </c>
    </row>
    <row r="23" spans="1:11">
      <c r="A23" t="s">
        <v>667</v>
      </c>
      <c r="B23" t="s">
        <v>47</v>
      </c>
      <c r="C23" t="s">
        <v>47</v>
      </c>
      <c r="E23" t="str">
        <v>Defensive Penalty Yards Lost</v>
      </c>
    </row>
    <row r="24" spans="1:11">
      <c r="A24" t="s">
        <v>675</v>
      </c>
      <c r="B24" t="s">
        <v>16</v>
      </c>
      <c r="C24" t="s">
        <v>16</v>
      </c>
      <c r="E24" t="str">
        <v>1st Downs Allowed by Penalty</v>
      </c>
    </row>
    <row r="25" spans="1:11">
      <c r="A25" t="s">
        <v>653</v>
      </c>
      <c r="B25" t="s">
        <v>22</v>
      </c>
      <c r="C25" t="s">
        <v>959</v>
      </c>
      <c r="E25" t="str">
        <v>Defense TD Allowed %</v>
      </c>
    </row>
    <row r="26" spans="1:11">
      <c r="A26" t="s">
        <v>655</v>
      </c>
      <c r="B26" t="s">
        <v>59</v>
      </c>
      <c r="C26" t="s">
        <v>960</v>
      </c>
      <c r="E26" t="str">
        <v>Defensive Takeaway %</v>
      </c>
    </row>
    <row r="27" spans="1:11">
      <c r="A27" t="s">
        <v>674</v>
      </c>
      <c r="B27" t="s">
        <v>51</v>
      </c>
      <c r="C27" t="s">
        <v>51</v>
      </c>
      <c r="E27" t="str">
        <v>Defensive Expected Points</v>
      </c>
    </row>
    <row r="28" spans="1:11">
      <c r="A28" t="s">
        <v>682</v>
      </c>
      <c r="B28" t="s">
        <v>53</v>
      </c>
      <c r="C28" t="s">
        <v>53</v>
      </c>
    </row>
    <row r="29" spans="1:11">
      <c r="A29" t="s">
        <v>669</v>
      </c>
      <c r="B29" t="s">
        <v>37</v>
      </c>
      <c r="C29" t="s">
        <v>37</v>
      </c>
    </row>
    <row r="30" spans="1:11">
      <c r="A30" t="s">
        <v>671</v>
      </c>
      <c r="B30" t="s">
        <v>25</v>
      </c>
      <c r="C30" t="s">
        <v>25</v>
      </c>
    </row>
    <row r="31" spans="1:11">
      <c r="A31" t="s">
        <v>660</v>
      </c>
      <c r="B31" t="s">
        <v>21</v>
      </c>
      <c r="C31" t="s">
        <v>961</v>
      </c>
    </row>
    <row r="32" spans="1:11">
      <c r="A32" t="s">
        <v>663</v>
      </c>
      <c r="B32" t="s">
        <v>38</v>
      </c>
      <c r="C32" t="s">
        <v>38</v>
      </c>
    </row>
    <row r="33" spans="1:3">
      <c r="A33" t="s">
        <v>656</v>
      </c>
      <c r="B33" t="s">
        <v>2</v>
      </c>
      <c r="C33" t="s">
        <v>608</v>
      </c>
    </row>
    <row r="34" spans="1:3">
      <c r="A34" t="s">
        <v>657</v>
      </c>
      <c r="B34" t="s">
        <v>27</v>
      </c>
      <c r="C34" t="s">
        <v>27</v>
      </c>
    </row>
    <row r="35" spans="1:3">
      <c r="A35" t="s">
        <v>683</v>
      </c>
      <c r="B35" t="s">
        <v>33</v>
      </c>
      <c r="C35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Dashboard</vt:lpstr>
      <vt:lpstr>Passing</vt:lpstr>
      <vt:lpstr>Rushing</vt:lpstr>
      <vt:lpstr>Receiving</vt:lpstr>
      <vt:lpstr>Kicking</vt:lpstr>
      <vt:lpstr>Defense</vt:lpstr>
      <vt:lpstr>Players</vt:lpstr>
      <vt:lpstr>Misc</vt:lpstr>
      <vt:lpstr>Position</vt:lpstr>
      <vt:lpstr>Scoring</vt:lpstr>
      <vt:lpstr>SelectedPlayer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Vu</dc:creator>
  <cp:lastModifiedBy>Alex Vu</cp:lastModifiedBy>
  <dcterms:created xsi:type="dcterms:W3CDTF">2023-07-27T21:53:59Z</dcterms:created>
  <dcterms:modified xsi:type="dcterms:W3CDTF">2023-07-31T21:24:25Z</dcterms:modified>
</cp:coreProperties>
</file>