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ce\Documents\COMMANDES\MARS18\"/>
    </mc:Choice>
  </mc:AlternateContent>
  <xr:revisionPtr revIDLastSave="0" documentId="13_ncr:1_{CAF84080-29E9-43D8-BEBF-0218951AFAB4}" xr6:coauthVersionLast="28" xr6:coauthVersionMax="28" xr10:uidLastSave="{00000000-0000-0000-0000-000000000000}"/>
  <bookViews>
    <workbookView xWindow="0" yWindow="0" windowWidth="23040" windowHeight="8970" xr2:uid="{00000000-000D-0000-FFFF-FFFF00000000}"/>
  </bookViews>
  <sheets>
    <sheet name="210318" sheetId="1" r:id="rId1"/>
  </sheets>
  <definedNames>
    <definedName name="_xlnm._FilterDatabase" localSheetId="0" hidden="1">'210318'!$A$1:$G$82</definedName>
  </definedNames>
  <calcPr calcId="171027"/>
</workbook>
</file>

<file path=xl/calcChain.xml><?xml version="1.0" encoding="utf-8"?>
<calcChain xmlns="http://schemas.openxmlformats.org/spreadsheetml/2006/main">
  <c r="A2" i="1" l="1"/>
  <c r="C2" i="1"/>
  <c r="F2" i="1"/>
  <c r="A3" i="1"/>
  <c r="C3" i="1"/>
  <c r="F3" i="1"/>
  <c r="A4" i="1"/>
  <c r="C4" i="1"/>
  <c r="F4" i="1"/>
  <c r="A5" i="1"/>
  <c r="C5" i="1"/>
  <c r="F5" i="1"/>
  <c r="A6" i="1"/>
  <c r="C6" i="1"/>
  <c r="F6" i="1"/>
  <c r="A7" i="1"/>
  <c r="C7" i="1"/>
  <c r="A8" i="1"/>
  <c r="C8" i="1"/>
  <c r="A9" i="1"/>
  <c r="C9" i="1"/>
  <c r="A10" i="1"/>
  <c r="C10" i="1"/>
  <c r="A11" i="1"/>
  <c r="C11" i="1"/>
  <c r="A12" i="1"/>
  <c r="C12" i="1"/>
  <c r="F12" i="1"/>
  <c r="A13" i="1"/>
  <c r="C13" i="1"/>
  <c r="F13" i="1"/>
  <c r="A14" i="1"/>
  <c r="C14" i="1"/>
  <c r="F14" i="1"/>
  <c r="A15" i="1"/>
  <c r="C15" i="1"/>
  <c r="F15" i="1"/>
  <c r="A16" i="1"/>
  <c r="C16" i="1"/>
  <c r="F16" i="1"/>
  <c r="A17" i="1"/>
  <c r="C17" i="1"/>
  <c r="F17" i="1"/>
  <c r="A18" i="1"/>
  <c r="C18" i="1"/>
  <c r="F18" i="1"/>
  <c r="A19" i="1"/>
  <c r="C19" i="1"/>
  <c r="F19" i="1"/>
  <c r="A20" i="1"/>
  <c r="C20" i="1"/>
  <c r="F20" i="1"/>
  <c r="A21" i="1"/>
  <c r="C21" i="1"/>
  <c r="F21" i="1"/>
  <c r="A22" i="1"/>
  <c r="C22" i="1"/>
  <c r="F22" i="1"/>
  <c r="A23" i="1"/>
  <c r="C23" i="1"/>
  <c r="F23" i="1"/>
  <c r="A24" i="1"/>
  <c r="C24" i="1"/>
  <c r="F24" i="1"/>
  <c r="A25" i="1"/>
  <c r="C25" i="1"/>
  <c r="F25" i="1"/>
  <c r="A26" i="1"/>
  <c r="C26" i="1"/>
  <c r="F26" i="1"/>
  <c r="A27" i="1"/>
  <c r="C27" i="1"/>
  <c r="F27" i="1"/>
  <c r="A28" i="1"/>
  <c r="C28" i="1"/>
  <c r="F28" i="1"/>
  <c r="A29" i="1"/>
  <c r="C29" i="1"/>
  <c r="A30" i="1"/>
  <c r="C30" i="1"/>
  <c r="F30" i="1"/>
  <c r="A31" i="1"/>
  <c r="C31" i="1"/>
  <c r="F31" i="1"/>
  <c r="A32" i="1"/>
  <c r="C32" i="1"/>
  <c r="F32" i="1"/>
  <c r="A33" i="1"/>
  <c r="C33" i="1"/>
  <c r="F33" i="1"/>
  <c r="A34" i="1"/>
  <c r="C34" i="1"/>
  <c r="F34" i="1"/>
  <c r="A35" i="1"/>
  <c r="C35" i="1"/>
  <c r="F35" i="1"/>
  <c r="A36" i="1"/>
  <c r="C36" i="1"/>
  <c r="F36" i="1"/>
  <c r="A37" i="1"/>
  <c r="C37" i="1"/>
  <c r="F37" i="1"/>
  <c r="A38" i="1"/>
  <c r="C38" i="1"/>
  <c r="A39" i="1"/>
  <c r="C39" i="1"/>
  <c r="A40" i="1"/>
  <c r="C40" i="1"/>
  <c r="A41" i="1"/>
  <c r="C41" i="1"/>
  <c r="A42" i="1"/>
  <c r="C42" i="1"/>
  <c r="A43" i="1"/>
  <c r="C43" i="1"/>
  <c r="F43" i="1"/>
  <c r="A44" i="1"/>
  <c r="C44" i="1"/>
  <c r="F44" i="1"/>
  <c r="A45" i="1"/>
  <c r="C45" i="1"/>
  <c r="F45" i="1"/>
  <c r="A46" i="1"/>
  <c r="C46" i="1"/>
  <c r="F46" i="1"/>
  <c r="A47" i="1"/>
  <c r="C47" i="1"/>
  <c r="F47" i="1"/>
  <c r="A48" i="1"/>
  <c r="C48" i="1"/>
  <c r="F48" i="1"/>
  <c r="A49" i="1"/>
  <c r="C49" i="1"/>
  <c r="F49" i="1"/>
  <c r="A50" i="1"/>
  <c r="C50" i="1"/>
  <c r="F50" i="1"/>
  <c r="A51" i="1"/>
  <c r="C51" i="1"/>
  <c r="F51" i="1"/>
  <c r="A52" i="1"/>
  <c r="C52" i="1"/>
  <c r="F52" i="1"/>
  <c r="A53" i="1"/>
  <c r="C53" i="1"/>
  <c r="F53" i="1"/>
  <c r="A54" i="1"/>
  <c r="C54" i="1"/>
  <c r="F54" i="1"/>
  <c r="A55" i="1"/>
  <c r="C55" i="1"/>
  <c r="F55" i="1"/>
  <c r="A56" i="1"/>
  <c r="C56" i="1"/>
  <c r="F56" i="1"/>
  <c r="A57" i="1"/>
  <c r="C57" i="1"/>
  <c r="F57" i="1"/>
  <c r="A58" i="1"/>
  <c r="C58" i="1"/>
  <c r="F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F70" i="1"/>
  <c r="A71" i="1"/>
  <c r="C71" i="1"/>
  <c r="F71" i="1"/>
  <c r="A72" i="1"/>
  <c r="C72" i="1"/>
  <c r="F72" i="1"/>
  <c r="A73" i="1"/>
  <c r="C73" i="1"/>
  <c r="F73" i="1"/>
  <c r="A74" i="1"/>
  <c r="C74" i="1"/>
  <c r="F74" i="1"/>
  <c r="A75" i="1"/>
  <c r="C75" i="1"/>
  <c r="F75" i="1"/>
  <c r="A76" i="1"/>
  <c r="C76" i="1"/>
  <c r="F76" i="1"/>
  <c r="A77" i="1"/>
  <c r="C77" i="1"/>
  <c r="F77" i="1"/>
  <c r="A78" i="1"/>
  <c r="C78" i="1"/>
  <c r="F78" i="1"/>
  <c r="A79" i="1"/>
  <c r="C79" i="1"/>
  <c r="F79" i="1"/>
  <c r="A80" i="1"/>
  <c r="C80" i="1"/>
  <c r="F80" i="1"/>
  <c r="A81" i="1"/>
  <c r="C81" i="1"/>
  <c r="F81" i="1"/>
  <c r="A82" i="1"/>
  <c r="C82" i="1"/>
  <c r="F82" i="1"/>
</calcChain>
</file>

<file path=xl/sharedStrings.xml><?xml version="1.0" encoding="utf-8"?>
<sst xmlns="http://schemas.openxmlformats.org/spreadsheetml/2006/main" count="117" uniqueCount="30">
  <si>
    <t>Reference</t>
  </si>
  <si>
    <t>Designation</t>
  </si>
  <si>
    <t>Taille</t>
  </si>
  <si>
    <t>Qte</t>
  </si>
  <si>
    <t>Zone</t>
  </si>
  <si>
    <t>Code Barre</t>
  </si>
  <si>
    <t>Prix unit</t>
  </si>
  <si>
    <t>L. THE POPLIN BOMBER</t>
  </si>
  <si>
    <t>O. THE DRIFTER JACKET</t>
  </si>
  <si>
    <t>L. THE EDGEWOOD JACKET</t>
  </si>
  <si>
    <t>ZX FLUX ADV VIRTUE PK W</t>
  </si>
  <si>
    <t>WH ZX FLUX X</t>
  </si>
  <si>
    <t>E1PAL3</t>
  </si>
  <si>
    <t>NMD_R1 W</t>
  </si>
  <si>
    <t>ZX FLUX ADV ASYM PK</t>
  </si>
  <si>
    <t>NMD_R1</t>
  </si>
  <si>
    <t>NIKE DOWNSHIFTER 6 MEN</t>
  </si>
  <si>
    <t>NIKE DOWNSHIFTER 6 WOMEN</t>
  </si>
  <si>
    <t>LOBBY HEATHER GINGHAM LS BD</t>
  </si>
  <si>
    <t>CENTRE2PAL1</t>
  </si>
  <si>
    <t>REF 14  W JSY</t>
  </si>
  <si>
    <t>G1PAL5</t>
  </si>
  <si>
    <t>CHIP BLUE JEAN</t>
  </si>
  <si>
    <t>CENTRE1PAL7ET8</t>
  </si>
  <si>
    <t>L. JERSEY PIQUE DRESS</t>
  </si>
  <si>
    <t>Q4</t>
  </si>
  <si>
    <t>L. BRODERIE ANGLAIS DRESS</t>
  </si>
  <si>
    <t>REFALLW UEFA</t>
  </si>
  <si>
    <t>M1PAL8M1PAL9</t>
  </si>
  <si>
    <t>THE SHETLAND H-BONE BLAZER 3B 2PP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</si>
</sst>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3" borderId="0" xfId="0" applyNumberFormat="1" applyFill="1"/>
    <xf numFmtId="164" fontId="0" fillId="33" borderId="0" xfId="0" quotePrefix="1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zoomScale="130" zoomScaleNormal="130" workbookViewId="0">
      <selection activeCell="F10" sqref="F10"/>
    </sheetView>
  </sheetViews>
  <sheetFormatPr baseColWidth="10" defaultRowHeight="15" x14ac:dyDescent="0.25"/>
  <cols>
    <col min="1" max="1" width="12.42578125" bestFit="1" customWidth="1"/>
    <col min="2" max="2" width="36.7109375" bestFit="1" customWidth="1"/>
    <col min="5" max="5" width="12" bestFit="1" customWidth="1"/>
    <col min="6" max="6" width="15.285156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x14ac:dyDescent="0.25">
      <c r="A2" s="1" t="str">
        <f>("74365409")</f>
        <v>74365409</v>
      </c>
      <c r="B2" s="1" t="s">
        <v>7</v>
      </c>
      <c r="C2" s="1" t="str">
        <f>("S")</f>
        <v>S</v>
      </c>
      <c r="D2" s="1">
        <v>2</v>
      </c>
      <c r="E2" s="1"/>
      <c r="F2" s="3" t="str">
        <f>("")</f>
        <v/>
      </c>
      <c r="G2" s="1">
        <v>35.090000000000003</v>
      </c>
    </row>
    <row r="3" spans="1:7" x14ac:dyDescent="0.25">
      <c r="A3" s="1" t="str">
        <f>("74365409")</f>
        <v>74365409</v>
      </c>
      <c r="B3" s="1" t="s">
        <v>7</v>
      </c>
      <c r="C3" s="1" t="str">
        <f>("M")</f>
        <v>M</v>
      </c>
      <c r="D3" s="1">
        <v>3</v>
      </c>
      <c r="E3" s="1"/>
      <c r="F3" s="3" t="str">
        <f>("")</f>
        <v/>
      </c>
      <c r="G3" s="1">
        <v>35.090000000000003</v>
      </c>
    </row>
    <row r="4" spans="1:7" x14ac:dyDescent="0.25">
      <c r="A4" s="1" t="str">
        <f>("74365409")</f>
        <v>74365409</v>
      </c>
      <c r="B4" s="1" t="s">
        <v>7</v>
      </c>
      <c r="C4" s="1" t="str">
        <f>("L")</f>
        <v>L</v>
      </c>
      <c r="D4" s="1">
        <v>4</v>
      </c>
      <c r="E4" s="1"/>
      <c r="F4" s="3" t="str">
        <f>("")</f>
        <v/>
      </c>
      <c r="G4" s="1">
        <v>35.090000000000003</v>
      </c>
    </row>
    <row r="5" spans="1:7" x14ac:dyDescent="0.25">
      <c r="A5" s="1" t="str">
        <f>("74365409")</f>
        <v>74365409</v>
      </c>
      <c r="B5" s="1" t="s">
        <v>7</v>
      </c>
      <c r="C5" s="1" t="str">
        <f>("XL")</f>
        <v>XL</v>
      </c>
      <c r="D5" s="1">
        <v>2</v>
      </c>
      <c r="E5" s="1"/>
      <c r="F5" s="3" t="str">
        <f>("")</f>
        <v/>
      </c>
      <c r="G5" s="1">
        <v>35.090000000000003</v>
      </c>
    </row>
    <row r="6" spans="1:7" x14ac:dyDescent="0.25">
      <c r="A6" s="1" t="str">
        <f>("74365409")</f>
        <v>74365409</v>
      </c>
      <c r="B6" s="1" t="s">
        <v>7</v>
      </c>
      <c r="C6" s="1" t="str">
        <f>("XXL")</f>
        <v>XXL</v>
      </c>
      <c r="D6" s="1">
        <v>1</v>
      </c>
      <c r="E6" s="1"/>
      <c r="F6" s="3" t="str">
        <f>("")</f>
        <v/>
      </c>
      <c r="G6" s="1">
        <v>35.090000000000003</v>
      </c>
    </row>
    <row r="7" spans="1:7" x14ac:dyDescent="0.25">
      <c r="A7" t="str">
        <f>("74367440")</f>
        <v>74367440</v>
      </c>
      <c r="B7" t="s">
        <v>8</v>
      </c>
      <c r="C7" t="str">
        <f>("S")</f>
        <v>S</v>
      </c>
      <c r="D7">
        <v>1</v>
      </c>
      <c r="F7" s="4">
        <v>7332972515156</v>
      </c>
      <c r="G7">
        <v>36.25</v>
      </c>
    </row>
    <row r="8" spans="1:7" x14ac:dyDescent="0.25">
      <c r="A8" t="str">
        <f>("74367440")</f>
        <v>74367440</v>
      </c>
      <c r="B8" t="s">
        <v>8</v>
      </c>
      <c r="C8" t="str">
        <f>("M")</f>
        <v>M</v>
      </c>
      <c r="D8">
        <v>3</v>
      </c>
      <c r="F8" s="4">
        <v>7332972515163</v>
      </c>
      <c r="G8">
        <v>36.25</v>
      </c>
    </row>
    <row r="9" spans="1:7" x14ac:dyDescent="0.25">
      <c r="A9" t="str">
        <f>("74367440")</f>
        <v>74367440</v>
      </c>
      <c r="B9" t="s">
        <v>8</v>
      </c>
      <c r="C9" t="str">
        <f>("L")</f>
        <v>L</v>
      </c>
      <c r="D9">
        <v>3</v>
      </c>
      <c r="F9" s="4">
        <v>7332972515170</v>
      </c>
      <c r="G9">
        <v>36.25</v>
      </c>
    </row>
    <row r="10" spans="1:7" x14ac:dyDescent="0.25">
      <c r="A10" t="str">
        <f>("74367440")</f>
        <v>74367440</v>
      </c>
      <c r="B10" t="s">
        <v>8</v>
      </c>
      <c r="C10" t="str">
        <f>("XL")</f>
        <v>XL</v>
      </c>
      <c r="D10">
        <v>3</v>
      </c>
      <c r="F10" s="4">
        <v>7332972515187</v>
      </c>
      <c r="G10">
        <v>36.25</v>
      </c>
    </row>
    <row r="11" spans="1:7" x14ac:dyDescent="0.25">
      <c r="A11" t="str">
        <f>("74367440")</f>
        <v>74367440</v>
      </c>
      <c r="B11" t="s">
        <v>8</v>
      </c>
      <c r="C11" t="str">
        <f>("XXL")</f>
        <v>XXL</v>
      </c>
      <c r="D11">
        <v>2</v>
      </c>
      <c r="F11" s="4">
        <v>7332972515194</v>
      </c>
      <c r="G11">
        <v>36.25</v>
      </c>
    </row>
    <row r="12" spans="1:7" x14ac:dyDescent="0.25">
      <c r="A12" s="1" t="str">
        <f>("74451409")</f>
        <v>74451409</v>
      </c>
      <c r="B12" s="1" t="s">
        <v>9</v>
      </c>
      <c r="C12" s="1" t="str">
        <f>("S")</f>
        <v>S</v>
      </c>
      <c r="D12" s="1">
        <v>1</v>
      </c>
      <c r="E12" s="1"/>
      <c r="F12" s="3" t="str">
        <f>("")</f>
        <v/>
      </c>
      <c r="G12" s="1">
        <v>46.4</v>
      </c>
    </row>
    <row r="13" spans="1:7" x14ac:dyDescent="0.25">
      <c r="A13" s="1" t="str">
        <f>("74451409")</f>
        <v>74451409</v>
      </c>
      <c r="B13" s="1" t="s">
        <v>9</v>
      </c>
      <c r="C13" s="1" t="str">
        <f>("M")</f>
        <v>M</v>
      </c>
      <c r="D13" s="1">
        <v>3</v>
      </c>
      <c r="E13" s="1"/>
      <c r="F13" s="3" t="str">
        <f>("")</f>
        <v/>
      </c>
      <c r="G13" s="1">
        <v>46.4</v>
      </c>
    </row>
    <row r="14" spans="1:7" x14ac:dyDescent="0.25">
      <c r="A14" s="1" t="str">
        <f>("74451409")</f>
        <v>74451409</v>
      </c>
      <c r="B14" s="1" t="s">
        <v>9</v>
      </c>
      <c r="C14" s="1" t="str">
        <f>("L")</f>
        <v>L</v>
      </c>
      <c r="D14" s="1">
        <v>3</v>
      </c>
      <c r="E14" s="1"/>
      <c r="F14" s="3" t="str">
        <f>("")</f>
        <v/>
      </c>
      <c r="G14" s="1">
        <v>46.4</v>
      </c>
    </row>
    <row r="15" spans="1:7" x14ac:dyDescent="0.25">
      <c r="A15" s="1" t="str">
        <f>("74451409")</f>
        <v>74451409</v>
      </c>
      <c r="B15" s="1" t="s">
        <v>9</v>
      </c>
      <c r="C15" s="1" t="str">
        <f>("XL")</f>
        <v>XL</v>
      </c>
      <c r="D15" s="1">
        <v>3</v>
      </c>
      <c r="E15" s="1"/>
      <c r="F15" s="3" t="str">
        <f>("")</f>
        <v/>
      </c>
      <c r="G15" s="1">
        <v>46.4</v>
      </c>
    </row>
    <row r="16" spans="1:7" x14ac:dyDescent="0.25">
      <c r="A16" s="1" t="str">
        <f>("74451409")</f>
        <v>74451409</v>
      </c>
      <c r="B16" s="1" t="s">
        <v>9</v>
      </c>
      <c r="C16" s="1" t="str">
        <f>("XXL")</f>
        <v>XXL</v>
      </c>
      <c r="D16" s="1">
        <v>2</v>
      </c>
      <c r="E16" s="1"/>
      <c r="F16" s="3" t="str">
        <f>("")</f>
        <v/>
      </c>
      <c r="G16" s="1">
        <v>46.4</v>
      </c>
    </row>
    <row r="17" spans="1:7" x14ac:dyDescent="0.25">
      <c r="A17" t="str">
        <f>("BB2306")</f>
        <v>BB2306</v>
      </c>
      <c r="B17" t="s">
        <v>10</v>
      </c>
      <c r="C17" t="str">
        <f>("5")</f>
        <v>5</v>
      </c>
      <c r="D17">
        <v>1</v>
      </c>
      <c r="F17" s="2" t="str">
        <f>("")</f>
        <v/>
      </c>
      <c r="G17">
        <v>21.86</v>
      </c>
    </row>
    <row r="18" spans="1:7" x14ac:dyDescent="0.25">
      <c r="A18" t="str">
        <f>("BB2306")</f>
        <v>BB2306</v>
      </c>
      <c r="B18" t="s">
        <v>10</v>
      </c>
      <c r="C18" t="str">
        <f>("5-")</f>
        <v>5-</v>
      </c>
      <c r="D18">
        <v>6</v>
      </c>
      <c r="F18" s="2" t="str">
        <f>("")</f>
        <v/>
      </c>
      <c r="G18">
        <v>21.86</v>
      </c>
    </row>
    <row r="19" spans="1:7" x14ac:dyDescent="0.25">
      <c r="A19" t="str">
        <f>("BB2306")</f>
        <v>BB2306</v>
      </c>
      <c r="B19" t="s">
        <v>10</v>
      </c>
      <c r="C19" t="str">
        <f>("6")</f>
        <v>6</v>
      </c>
      <c r="D19">
        <v>3</v>
      </c>
      <c r="F19" s="2" t="str">
        <f>("")</f>
        <v/>
      </c>
      <c r="G19">
        <v>21.86</v>
      </c>
    </row>
    <row r="20" spans="1:7" x14ac:dyDescent="0.25">
      <c r="A20" t="str">
        <f>("BB2306")</f>
        <v>BB2306</v>
      </c>
      <c r="B20" t="s">
        <v>10</v>
      </c>
      <c r="C20" t="str">
        <f>("6-")</f>
        <v>6-</v>
      </c>
      <c r="D20">
        <v>1</v>
      </c>
      <c r="F20" s="2" t="str">
        <f>("")</f>
        <v/>
      </c>
      <c r="G20">
        <v>21.86</v>
      </c>
    </row>
    <row r="21" spans="1:7" x14ac:dyDescent="0.25">
      <c r="A21" t="str">
        <f>("BB2306")</f>
        <v>BB2306</v>
      </c>
      <c r="B21" t="s">
        <v>10</v>
      </c>
      <c r="C21" t="str">
        <f>("8")</f>
        <v>8</v>
      </c>
      <c r="D21">
        <v>1</v>
      </c>
      <c r="F21" s="2" t="str">
        <f>("")</f>
        <v/>
      </c>
      <c r="G21">
        <v>21.86</v>
      </c>
    </row>
    <row r="22" spans="1:7" x14ac:dyDescent="0.25">
      <c r="A22" s="1" t="str">
        <f t="shared" ref="A22:A28" si="0">("BB3752")</f>
        <v>BB3752</v>
      </c>
      <c r="B22" s="1" t="s">
        <v>11</v>
      </c>
      <c r="C22" s="1" t="str">
        <f>("4-")</f>
        <v>4-</v>
      </c>
      <c r="D22" s="1">
        <v>1</v>
      </c>
      <c r="E22" s="1" t="s">
        <v>12</v>
      </c>
      <c r="F22" s="3" t="str">
        <f>("")</f>
        <v/>
      </c>
      <c r="G22" s="1">
        <v>31.01</v>
      </c>
    </row>
    <row r="23" spans="1:7" x14ac:dyDescent="0.25">
      <c r="A23" s="1" t="str">
        <f t="shared" si="0"/>
        <v>BB3752</v>
      </c>
      <c r="B23" s="1" t="s">
        <v>11</v>
      </c>
      <c r="C23" s="1" t="str">
        <f>("5")</f>
        <v>5</v>
      </c>
      <c r="D23" s="1">
        <v>1</v>
      </c>
      <c r="E23" s="1" t="s">
        <v>12</v>
      </c>
      <c r="F23" s="3" t="str">
        <f>("")</f>
        <v/>
      </c>
      <c r="G23" s="1">
        <v>31.01</v>
      </c>
    </row>
    <row r="24" spans="1:7" x14ac:dyDescent="0.25">
      <c r="A24" s="1" t="str">
        <f t="shared" si="0"/>
        <v>BB3752</v>
      </c>
      <c r="B24" s="1" t="s">
        <v>11</v>
      </c>
      <c r="C24" s="1" t="str">
        <f>("6")</f>
        <v>6</v>
      </c>
      <c r="D24" s="1">
        <v>2</v>
      </c>
      <c r="E24" s="1" t="s">
        <v>12</v>
      </c>
      <c r="F24" s="3" t="str">
        <f>("")</f>
        <v/>
      </c>
      <c r="G24" s="1">
        <v>31.01</v>
      </c>
    </row>
    <row r="25" spans="1:7" x14ac:dyDescent="0.25">
      <c r="A25" s="1" t="str">
        <f t="shared" si="0"/>
        <v>BB3752</v>
      </c>
      <c r="B25" s="1" t="s">
        <v>11</v>
      </c>
      <c r="C25" s="1" t="str">
        <f>("6-")</f>
        <v>6-</v>
      </c>
      <c r="D25" s="1">
        <v>2</v>
      </c>
      <c r="E25" s="1" t="s">
        <v>12</v>
      </c>
      <c r="F25" s="3" t="str">
        <f>("")</f>
        <v/>
      </c>
      <c r="G25" s="1">
        <v>31.01</v>
      </c>
    </row>
    <row r="26" spans="1:7" x14ac:dyDescent="0.25">
      <c r="A26" s="1" t="str">
        <f t="shared" si="0"/>
        <v>BB3752</v>
      </c>
      <c r="B26" s="1" t="s">
        <v>11</v>
      </c>
      <c r="C26" s="1" t="str">
        <f>("7")</f>
        <v>7</v>
      </c>
      <c r="D26" s="1">
        <v>1</v>
      </c>
      <c r="E26" s="1" t="s">
        <v>12</v>
      </c>
      <c r="F26" s="3" t="str">
        <f>("")</f>
        <v/>
      </c>
      <c r="G26" s="1">
        <v>31.01</v>
      </c>
    </row>
    <row r="27" spans="1:7" x14ac:dyDescent="0.25">
      <c r="A27" s="1" t="str">
        <f t="shared" si="0"/>
        <v>BB3752</v>
      </c>
      <c r="B27" s="1" t="s">
        <v>11</v>
      </c>
      <c r="C27" s="1" t="str">
        <f>("9-")</f>
        <v>9-</v>
      </c>
      <c r="D27" s="1">
        <v>2</v>
      </c>
      <c r="E27" s="1" t="s">
        <v>12</v>
      </c>
      <c r="F27" s="3" t="str">
        <f>("")</f>
        <v/>
      </c>
      <c r="G27" s="1">
        <v>31.01</v>
      </c>
    </row>
    <row r="28" spans="1:7" x14ac:dyDescent="0.25">
      <c r="A28" s="1" t="str">
        <f t="shared" si="0"/>
        <v>BB3752</v>
      </c>
      <c r="B28" s="1" t="s">
        <v>11</v>
      </c>
      <c r="C28" s="1" t="str">
        <f>("10-")</f>
        <v>10-</v>
      </c>
      <c r="D28" s="1">
        <v>3</v>
      </c>
      <c r="E28" s="1" t="s">
        <v>12</v>
      </c>
      <c r="F28" s="3" t="str">
        <f>("")</f>
        <v/>
      </c>
      <c r="G28" s="1">
        <v>31.01</v>
      </c>
    </row>
    <row r="29" spans="1:7" x14ac:dyDescent="0.25">
      <c r="A29" t="str">
        <f>("S76004")</f>
        <v>S76004</v>
      </c>
      <c r="B29" t="s">
        <v>13</v>
      </c>
      <c r="C29" t="str">
        <f>("5-")</f>
        <v>5-</v>
      </c>
      <c r="D29">
        <v>8</v>
      </c>
      <c r="F29" s="5">
        <v>4056565654130</v>
      </c>
      <c r="G29">
        <v>29.82</v>
      </c>
    </row>
    <row r="30" spans="1:7" x14ac:dyDescent="0.25">
      <c r="A30" s="1" t="str">
        <f t="shared" ref="A30:A37" si="1">("S76368")</f>
        <v>S76368</v>
      </c>
      <c r="B30" s="1" t="s">
        <v>14</v>
      </c>
      <c r="C30" s="1" t="str">
        <f>("7")</f>
        <v>7</v>
      </c>
      <c r="D30" s="1">
        <v>2</v>
      </c>
      <c r="E30" s="1"/>
      <c r="F30" s="3" t="str">
        <f>("")</f>
        <v/>
      </c>
      <c r="G30" s="1">
        <v>31.01</v>
      </c>
    </row>
    <row r="31" spans="1:7" x14ac:dyDescent="0.25">
      <c r="A31" s="1" t="str">
        <f t="shared" si="1"/>
        <v>S76368</v>
      </c>
      <c r="B31" s="1" t="s">
        <v>14</v>
      </c>
      <c r="C31" s="1" t="str">
        <f>("7-")</f>
        <v>7-</v>
      </c>
      <c r="D31" s="1">
        <v>2</v>
      </c>
      <c r="E31" s="1"/>
      <c r="F31" s="3" t="str">
        <f>("")</f>
        <v/>
      </c>
      <c r="G31" s="1">
        <v>31.01</v>
      </c>
    </row>
    <row r="32" spans="1:7" x14ac:dyDescent="0.25">
      <c r="A32" s="1" t="str">
        <f t="shared" si="1"/>
        <v>S76368</v>
      </c>
      <c r="B32" s="1" t="s">
        <v>14</v>
      </c>
      <c r="C32" s="1" t="str">
        <f>("8")</f>
        <v>8</v>
      </c>
      <c r="D32" s="1">
        <v>3</v>
      </c>
      <c r="E32" s="1"/>
      <c r="F32" s="3" t="str">
        <f>("")</f>
        <v/>
      </c>
      <c r="G32" s="1">
        <v>31.01</v>
      </c>
    </row>
    <row r="33" spans="1:7" x14ac:dyDescent="0.25">
      <c r="A33" s="1" t="str">
        <f t="shared" si="1"/>
        <v>S76368</v>
      </c>
      <c r="B33" s="1" t="s">
        <v>14</v>
      </c>
      <c r="C33" s="1" t="str">
        <f>("8-")</f>
        <v>8-</v>
      </c>
      <c r="D33" s="1">
        <v>2</v>
      </c>
      <c r="E33" s="1"/>
      <c r="F33" s="3" t="str">
        <f>("")</f>
        <v/>
      </c>
      <c r="G33" s="1">
        <v>31.01</v>
      </c>
    </row>
    <row r="34" spans="1:7" x14ac:dyDescent="0.25">
      <c r="A34" s="1" t="str">
        <f t="shared" si="1"/>
        <v>S76368</v>
      </c>
      <c r="B34" s="1" t="s">
        <v>14</v>
      </c>
      <c r="C34" s="1" t="str">
        <f>("9")</f>
        <v>9</v>
      </c>
      <c r="D34" s="1">
        <v>2</v>
      </c>
      <c r="E34" s="1"/>
      <c r="F34" s="3" t="str">
        <f>("")</f>
        <v/>
      </c>
      <c r="G34" s="1">
        <v>31.01</v>
      </c>
    </row>
    <row r="35" spans="1:7" x14ac:dyDescent="0.25">
      <c r="A35" s="1" t="str">
        <f t="shared" si="1"/>
        <v>S76368</v>
      </c>
      <c r="B35" s="1" t="s">
        <v>14</v>
      </c>
      <c r="C35" s="1" t="str">
        <f>("9-")</f>
        <v>9-</v>
      </c>
      <c r="D35" s="1">
        <v>2</v>
      </c>
      <c r="E35" s="1"/>
      <c r="F35" s="3" t="str">
        <f>("")</f>
        <v/>
      </c>
      <c r="G35" s="1">
        <v>31.01</v>
      </c>
    </row>
    <row r="36" spans="1:7" x14ac:dyDescent="0.25">
      <c r="A36" s="1" t="str">
        <f t="shared" si="1"/>
        <v>S76368</v>
      </c>
      <c r="B36" s="1" t="s">
        <v>14</v>
      </c>
      <c r="C36" s="1" t="str">
        <f>("10")</f>
        <v>10</v>
      </c>
      <c r="D36" s="1">
        <v>2</v>
      </c>
      <c r="E36" s="1"/>
      <c r="F36" s="3" t="str">
        <f>("")</f>
        <v/>
      </c>
      <c r="G36" s="1">
        <v>31.01</v>
      </c>
    </row>
    <row r="37" spans="1:7" x14ac:dyDescent="0.25">
      <c r="A37" s="1" t="str">
        <f t="shared" si="1"/>
        <v>S76368</v>
      </c>
      <c r="B37" s="1" t="s">
        <v>14</v>
      </c>
      <c r="C37" s="1" t="str">
        <f>("10-")</f>
        <v>10-</v>
      </c>
      <c r="D37" s="1">
        <v>1</v>
      </c>
      <c r="E37" s="1"/>
      <c r="F37" s="3" t="str">
        <f>("")</f>
        <v/>
      </c>
      <c r="G37" s="1">
        <v>31.01</v>
      </c>
    </row>
    <row r="38" spans="1:7" x14ac:dyDescent="0.25">
      <c r="A38" t="str">
        <f>("S79158")</f>
        <v>S79158</v>
      </c>
      <c r="B38" t="s">
        <v>15</v>
      </c>
      <c r="C38" t="str">
        <f>("6-")</f>
        <v>6-</v>
      </c>
      <c r="D38">
        <v>1</v>
      </c>
      <c r="F38" s="4">
        <v>4055017562115</v>
      </c>
      <c r="G38">
        <v>28.62</v>
      </c>
    </row>
    <row r="39" spans="1:7" x14ac:dyDescent="0.25">
      <c r="A39" t="str">
        <f>("S79158")</f>
        <v>S79158</v>
      </c>
      <c r="B39" t="s">
        <v>15</v>
      </c>
      <c r="C39" t="str">
        <f>("12-")</f>
        <v>12-</v>
      </c>
      <c r="D39">
        <v>3</v>
      </c>
      <c r="F39" s="4">
        <v>4055017562047</v>
      </c>
      <c r="G39">
        <v>28.62</v>
      </c>
    </row>
    <row r="40" spans="1:7" x14ac:dyDescent="0.25">
      <c r="A40" t="str">
        <f>("S79158")</f>
        <v>S79158</v>
      </c>
      <c r="B40" t="s">
        <v>15</v>
      </c>
      <c r="C40" t="str">
        <f>("13")</f>
        <v>13</v>
      </c>
      <c r="D40">
        <v>1</v>
      </c>
      <c r="F40" s="4">
        <v>4055017562160</v>
      </c>
      <c r="G40">
        <v>28.62</v>
      </c>
    </row>
    <row r="41" spans="1:7" x14ac:dyDescent="0.25">
      <c r="A41" t="str">
        <f>("S79158")</f>
        <v>S79158</v>
      </c>
      <c r="B41" t="s">
        <v>15</v>
      </c>
      <c r="C41" t="str">
        <f>("14-")</f>
        <v>14-</v>
      </c>
      <c r="D41">
        <v>1</v>
      </c>
      <c r="F41" s="4">
        <v>4055017562139</v>
      </c>
      <c r="G41">
        <v>28.62</v>
      </c>
    </row>
    <row r="42" spans="1:7" x14ac:dyDescent="0.25">
      <c r="A42" t="str">
        <f>("S79158")</f>
        <v>S79158</v>
      </c>
      <c r="B42" t="s">
        <v>15</v>
      </c>
      <c r="C42" t="str">
        <f>("15")</f>
        <v>15</v>
      </c>
      <c r="D42">
        <v>1</v>
      </c>
      <c r="F42" s="4">
        <v>4055017562030</v>
      </c>
      <c r="G42">
        <v>28.62</v>
      </c>
    </row>
    <row r="43" spans="1:7" x14ac:dyDescent="0.25">
      <c r="A43" s="1" t="str">
        <f>("684652100")</f>
        <v>684652100</v>
      </c>
      <c r="B43" s="1" t="s">
        <v>16</v>
      </c>
      <c r="C43" s="1" t="str">
        <f>("9-")</f>
        <v>9-</v>
      </c>
      <c r="D43" s="1">
        <v>3</v>
      </c>
      <c r="E43" s="1"/>
      <c r="F43" s="3" t="str">
        <f>("")</f>
        <v/>
      </c>
      <c r="G43" s="1">
        <v>18.5</v>
      </c>
    </row>
    <row r="44" spans="1:7" x14ac:dyDescent="0.25">
      <c r="A44" s="1" t="str">
        <f>("684652100")</f>
        <v>684652100</v>
      </c>
      <c r="B44" s="1" t="s">
        <v>16</v>
      </c>
      <c r="C44" s="1" t="str">
        <f>("10")</f>
        <v>10</v>
      </c>
      <c r="D44" s="1">
        <v>6</v>
      </c>
      <c r="E44" s="1"/>
      <c r="F44" s="3" t="str">
        <f>("")</f>
        <v/>
      </c>
      <c r="G44" s="1">
        <v>18.5</v>
      </c>
    </row>
    <row r="45" spans="1:7" x14ac:dyDescent="0.25">
      <c r="A45" s="1" t="str">
        <f>("684652100")</f>
        <v>684652100</v>
      </c>
      <c r="B45" s="1" t="s">
        <v>16</v>
      </c>
      <c r="C45" s="1" t="str">
        <f>("10-")</f>
        <v>10-</v>
      </c>
      <c r="D45" s="1">
        <v>3</v>
      </c>
      <c r="E45" s="1"/>
      <c r="F45" s="3" t="str">
        <f>("")</f>
        <v/>
      </c>
      <c r="G45" s="1">
        <v>18.5</v>
      </c>
    </row>
    <row r="46" spans="1:7" x14ac:dyDescent="0.25">
      <c r="A46" s="1" t="str">
        <f>("684652100")</f>
        <v>684652100</v>
      </c>
      <c r="B46" s="1" t="s">
        <v>16</v>
      </c>
      <c r="C46" s="1" t="str">
        <f>("11")</f>
        <v>11</v>
      </c>
      <c r="D46" s="1">
        <v>6</v>
      </c>
      <c r="E46" s="1"/>
      <c r="F46" s="3" t="str">
        <f>("")</f>
        <v/>
      </c>
      <c r="G46" s="1">
        <v>18.5</v>
      </c>
    </row>
    <row r="47" spans="1:7" x14ac:dyDescent="0.25">
      <c r="A47" s="1" t="str">
        <f>("684652100")</f>
        <v>684652100</v>
      </c>
      <c r="B47" s="1" t="s">
        <v>16</v>
      </c>
      <c r="C47" s="1" t="str">
        <f>("12")</f>
        <v>12</v>
      </c>
      <c r="D47" s="1">
        <v>2</v>
      </c>
      <c r="E47" s="1"/>
      <c r="F47" s="3" t="str">
        <f>("")</f>
        <v/>
      </c>
      <c r="G47" s="1">
        <v>18.5</v>
      </c>
    </row>
    <row r="48" spans="1:7" x14ac:dyDescent="0.25">
      <c r="A48" t="str">
        <f t="shared" ref="A48:A54" si="2">("684765100")</f>
        <v>684765100</v>
      </c>
      <c r="B48" t="s">
        <v>17</v>
      </c>
      <c r="C48" t="str">
        <f>("6-")</f>
        <v>6-</v>
      </c>
      <c r="D48">
        <v>3</v>
      </c>
      <c r="F48" s="2" t="str">
        <f>("")</f>
        <v/>
      </c>
      <c r="G48">
        <v>18.5</v>
      </c>
    </row>
    <row r="49" spans="1:7" x14ac:dyDescent="0.25">
      <c r="A49" t="str">
        <f t="shared" si="2"/>
        <v>684765100</v>
      </c>
      <c r="B49" t="s">
        <v>17</v>
      </c>
      <c r="C49" t="str">
        <f>("7")</f>
        <v>7</v>
      </c>
      <c r="D49">
        <v>1</v>
      </c>
      <c r="F49" s="2" t="str">
        <f>("")</f>
        <v/>
      </c>
      <c r="G49">
        <v>18.5</v>
      </c>
    </row>
    <row r="50" spans="1:7" x14ac:dyDescent="0.25">
      <c r="A50" t="str">
        <f t="shared" si="2"/>
        <v>684765100</v>
      </c>
      <c r="B50" t="s">
        <v>17</v>
      </c>
      <c r="C50" t="str">
        <f>("8")</f>
        <v>8</v>
      </c>
      <c r="D50">
        <v>6</v>
      </c>
      <c r="F50" s="2" t="str">
        <f>("")</f>
        <v/>
      </c>
      <c r="G50">
        <v>18.5</v>
      </c>
    </row>
    <row r="51" spans="1:7" x14ac:dyDescent="0.25">
      <c r="A51" t="str">
        <f t="shared" si="2"/>
        <v>684765100</v>
      </c>
      <c r="B51" t="s">
        <v>17</v>
      </c>
      <c r="C51" t="str">
        <f>("8-")</f>
        <v>8-</v>
      </c>
      <c r="D51">
        <v>4</v>
      </c>
      <c r="F51" s="2" t="str">
        <f>("")</f>
        <v/>
      </c>
      <c r="G51">
        <v>18.5</v>
      </c>
    </row>
    <row r="52" spans="1:7" x14ac:dyDescent="0.25">
      <c r="A52" t="str">
        <f t="shared" si="2"/>
        <v>684765100</v>
      </c>
      <c r="B52" t="s">
        <v>17</v>
      </c>
      <c r="C52" t="str">
        <f>("9")</f>
        <v>9</v>
      </c>
      <c r="D52">
        <v>3</v>
      </c>
      <c r="F52" s="2" t="str">
        <f>("")</f>
        <v/>
      </c>
      <c r="G52">
        <v>18.5</v>
      </c>
    </row>
    <row r="53" spans="1:7" x14ac:dyDescent="0.25">
      <c r="A53" t="str">
        <f t="shared" si="2"/>
        <v>684765100</v>
      </c>
      <c r="B53" t="s">
        <v>17</v>
      </c>
      <c r="C53" t="str">
        <f>("9-")</f>
        <v>9-</v>
      </c>
      <c r="D53">
        <v>2</v>
      </c>
      <c r="F53" s="2" t="str">
        <f>("")</f>
        <v/>
      </c>
      <c r="G53">
        <v>18.5</v>
      </c>
    </row>
    <row r="54" spans="1:7" x14ac:dyDescent="0.25">
      <c r="A54" t="str">
        <f t="shared" si="2"/>
        <v>684765100</v>
      </c>
      <c r="B54" t="s">
        <v>17</v>
      </c>
      <c r="C54" t="str">
        <f>("11")</f>
        <v>11</v>
      </c>
      <c r="D54">
        <v>1</v>
      </c>
      <c r="F54" s="2" t="str">
        <f>("")</f>
        <v/>
      </c>
      <c r="G54">
        <v>18.5</v>
      </c>
    </row>
    <row r="55" spans="1:7" x14ac:dyDescent="0.25">
      <c r="A55" s="1" t="str">
        <f>("308420902")</f>
        <v>308420902</v>
      </c>
      <c r="B55" s="1" t="s">
        <v>18</v>
      </c>
      <c r="C55" s="1" t="str">
        <f>("XS")</f>
        <v>XS</v>
      </c>
      <c r="D55" s="1">
        <v>2</v>
      </c>
      <c r="E55" s="1" t="s">
        <v>19</v>
      </c>
      <c r="F55" s="3" t="str">
        <f>("")</f>
        <v/>
      </c>
      <c r="G55" s="1">
        <v>13.34</v>
      </c>
    </row>
    <row r="56" spans="1:7" x14ac:dyDescent="0.25">
      <c r="A56" s="1" t="str">
        <f>("308420902")</f>
        <v>308420902</v>
      </c>
      <c r="B56" s="1" t="s">
        <v>18</v>
      </c>
      <c r="C56" s="1" t="str">
        <f>("S")</f>
        <v>S</v>
      </c>
      <c r="D56" s="1">
        <v>5</v>
      </c>
      <c r="E56" s="1" t="s">
        <v>19</v>
      </c>
      <c r="F56" s="3" t="str">
        <f>("")</f>
        <v/>
      </c>
      <c r="G56" s="1">
        <v>13.34</v>
      </c>
    </row>
    <row r="57" spans="1:7" x14ac:dyDescent="0.25">
      <c r="A57" s="1" t="str">
        <f>("308420902")</f>
        <v>308420902</v>
      </c>
      <c r="B57" s="1" t="s">
        <v>18</v>
      </c>
      <c r="C57" s="1" t="str">
        <f>("M")</f>
        <v>M</v>
      </c>
      <c r="D57" s="1">
        <v>5</v>
      </c>
      <c r="E57" s="1" t="s">
        <v>19</v>
      </c>
      <c r="F57" s="3" t="str">
        <f>("")</f>
        <v/>
      </c>
      <c r="G57" s="1">
        <v>13.34</v>
      </c>
    </row>
    <row r="58" spans="1:7" x14ac:dyDescent="0.25">
      <c r="A58" t="str">
        <f>("G77227")</f>
        <v>G77227</v>
      </c>
      <c r="B58" t="s">
        <v>20</v>
      </c>
      <c r="C58" t="str">
        <f>("XL")</f>
        <v>XL</v>
      </c>
      <c r="D58">
        <v>1</v>
      </c>
      <c r="E58" t="s">
        <v>21</v>
      </c>
      <c r="F58" s="2" t="str">
        <f>("")</f>
        <v/>
      </c>
      <c r="G58">
        <v>3.5</v>
      </c>
    </row>
    <row r="59" spans="1:7" x14ac:dyDescent="0.25">
      <c r="A59" s="1" t="str">
        <f t="shared" ref="A59:A64" si="3">("1323308971")</f>
        <v>1323308971</v>
      </c>
      <c r="B59" s="1" t="s">
        <v>22</v>
      </c>
      <c r="C59" s="1" t="str">
        <f>("30")</f>
        <v>30</v>
      </c>
      <c r="D59" s="1">
        <v>2</v>
      </c>
      <c r="E59" s="1" t="s">
        <v>23</v>
      </c>
      <c r="F59" s="4">
        <v>7332972427220</v>
      </c>
      <c r="G59" s="1">
        <v>17.96</v>
      </c>
    </row>
    <row r="60" spans="1:7" x14ac:dyDescent="0.25">
      <c r="A60" s="1" t="str">
        <f t="shared" si="3"/>
        <v>1323308971</v>
      </c>
      <c r="B60" s="1" t="s">
        <v>22</v>
      </c>
      <c r="C60" s="1" t="str">
        <f>("31")</f>
        <v>31</v>
      </c>
      <c r="D60" s="1">
        <v>1</v>
      </c>
      <c r="E60" s="1" t="s">
        <v>23</v>
      </c>
      <c r="F60" s="4">
        <v>7332972427237</v>
      </c>
      <c r="G60" s="1">
        <v>17.96</v>
      </c>
    </row>
    <row r="61" spans="1:7" x14ac:dyDescent="0.25">
      <c r="A61" s="1" t="str">
        <f t="shared" si="3"/>
        <v>1323308971</v>
      </c>
      <c r="B61" s="1" t="s">
        <v>22</v>
      </c>
      <c r="C61" s="1" t="str">
        <f>("33")</f>
        <v>33</v>
      </c>
      <c r="D61" s="1">
        <v>3</v>
      </c>
      <c r="E61" s="1" t="s">
        <v>23</v>
      </c>
      <c r="F61" s="4">
        <v>7332972427251</v>
      </c>
      <c r="G61" s="1">
        <v>17.96</v>
      </c>
    </row>
    <row r="62" spans="1:7" x14ac:dyDescent="0.25">
      <c r="A62" s="1" t="str">
        <f t="shared" si="3"/>
        <v>1323308971</v>
      </c>
      <c r="B62" s="1" t="s">
        <v>22</v>
      </c>
      <c r="C62" s="1" t="str">
        <f>("34")</f>
        <v>34</v>
      </c>
      <c r="D62" s="1">
        <v>2</v>
      </c>
      <c r="E62" s="1" t="s">
        <v>23</v>
      </c>
      <c r="F62" s="4">
        <v>7332972427374</v>
      </c>
      <c r="G62" s="1">
        <v>17.96</v>
      </c>
    </row>
    <row r="63" spans="1:7" x14ac:dyDescent="0.25">
      <c r="A63" s="1" t="str">
        <f t="shared" si="3"/>
        <v>1323308971</v>
      </c>
      <c r="B63" s="1" t="s">
        <v>22</v>
      </c>
      <c r="C63" s="1" t="str">
        <f>("35")</f>
        <v>35</v>
      </c>
      <c r="D63" s="1">
        <v>2</v>
      </c>
      <c r="E63" s="1" t="s">
        <v>23</v>
      </c>
      <c r="F63" s="4">
        <v>7332972427275</v>
      </c>
      <c r="G63" s="1">
        <v>17.96</v>
      </c>
    </row>
    <row r="64" spans="1:7" x14ac:dyDescent="0.25">
      <c r="A64" s="1" t="str">
        <f t="shared" si="3"/>
        <v>1323308971</v>
      </c>
      <c r="B64" s="1" t="s">
        <v>22</v>
      </c>
      <c r="C64" s="1" t="str">
        <f>("36")</f>
        <v>36</v>
      </c>
      <c r="D64" s="1">
        <v>2</v>
      </c>
      <c r="E64" s="1" t="s">
        <v>23</v>
      </c>
      <c r="F64" s="4">
        <v>7332972427282</v>
      </c>
      <c r="G64" s="1">
        <v>17.96</v>
      </c>
    </row>
    <row r="65" spans="1:7" x14ac:dyDescent="0.25">
      <c r="A65" t="str">
        <f>("450862405")</f>
        <v>450862405</v>
      </c>
      <c r="B65" t="s">
        <v>24</v>
      </c>
      <c r="C65" t="str">
        <f>("32")</f>
        <v>32</v>
      </c>
      <c r="D65">
        <v>1</v>
      </c>
      <c r="E65" t="s">
        <v>25</v>
      </c>
      <c r="F65" s="4">
        <v>7332972845444</v>
      </c>
      <c r="G65">
        <v>32.21</v>
      </c>
    </row>
    <row r="66" spans="1:7" x14ac:dyDescent="0.25">
      <c r="A66" t="str">
        <f>("450862405")</f>
        <v>450862405</v>
      </c>
      <c r="B66" t="s">
        <v>24</v>
      </c>
      <c r="C66" t="str">
        <f>("36")</f>
        <v>36</v>
      </c>
      <c r="D66">
        <v>2</v>
      </c>
      <c r="E66" t="s">
        <v>25</v>
      </c>
      <c r="F66" s="4">
        <v>7332972845468</v>
      </c>
      <c r="G66">
        <v>32.21</v>
      </c>
    </row>
    <row r="67" spans="1:7" x14ac:dyDescent="0.25">
      <c r="A67" t="str">
        <f>("450862405")</f>
        <v>450862405</v>
      </c>
      <c r="B67" t="s">
        <v>24</v>
      </c>
      <c r="C67" t="str">
        <f>("38")</f>
        <v>38</v>
      </c>
      <c r="D67">
        <v>3</v>
      </c>
      <c r="E67" t="s">
        <v>25</v>
      </c>
      <c r="F67" s="4">
        <v>7332972845475</v>
      </c>
      <c r="G67">
        <v>32.21</v>
      </c>
    </row>
    <row r="68" spans="1:7" x14ac:dyDescent="0.25">
      <c r="A68" t="str">
        <f>("450862405")</f>
        <v>450862405</v>
      </c>
      <c r="B68" t="s">
        <v>24</v>
      </c>
      <c r="C68" t="str">
        <f>("40")</f>
        <v>40</v>
      </c>
      <c r="D68">
        <v>3</v>
      </c>
      <c r="E68" t="s">
        <v>25</v>
      </c>
      <c r="F68" s="4">
        <v>7332972845482</v>
      </c>
      <c r="G68">
        <v>32.21</v>
      </c>
    </row>
    <row r="69" spans="1:7" x14ac:dyDescent="0.25">
      <c r="A69" t="str">
        <f>("450862405")</f>
        <v>450862405</v>
      </c>
      <c r="B69" t="s">
        <v>24</v>
      </c>
      <c r="C69" t="str">
        <f>("42")</f>
        <v>42</v>
      </c>
      <c r="D69">
        <v>2</v>
      </c>
      <c r="E69" t="s">
        <v>25</v>
      </c>
      <c r="F69" s="4">
        <v>7332972845499</v>
      </c>
      <c r="G69">
        <v>32.21</v>
      </c>
    </row>
    <row r="70" spans="1:7" x14ac:dyDescent="0.25">
      <c r="A70" s="1" t="str">
        <f>("450866113")</f>
        <v>450866113</v>
      </c>
      <c r="B70" s="1" t="s">
        <v>26</v>
      </c>
      <c r="C70" s="1" t="str">
        <f>("34")</f>
        <v>34</v>
      </c>
      <c r="D70" s="1">
        <v>3</v>
      </c>
      <c r="E70" s="1" t="s">
        <v>25</v>
      </c>
      <c r="F70" s="3" t="str">
        <f>("")</f>
        <v/>
      </c>
      <c r="G70" s="1">
        <v>23.09</v>
      </c>
    </row>
    <row r="71" spans="1:7" x14ac:dyDescent="0.25">
      <c r="A71" s="1" t="str">
        <f>("450866113")</f>
        <v>450866113</v>
      </c>
      <c r="B71" s="1" t="s">
        <v>26</v>
      </c>
      <c r="C71" s="1" t="str">
        <f>("36")</f>
        <v>36</v>
      </c>
      <c r="D71" s="1">
        <v>4</v>
      </c>
      <c r="E71" s="1" t="s">
        <v>25</v>
      </c>
      <c r="F71" s="3" t="str">
        <f>("")</f>
        <v/>
      </c>
      <c r="G71" s="1">
        <v>23.09</v>
      </c>
    </row>
    <row r="72" spans="1:7" x14ac:dyDescent="0.25">
      <c r="A72" s="1" t="str">
        <f>("450866113")</f>
        <v>450866113</v>
      </c>
      <c r="B72" s="1" t="s">
        <v>26</v>
      </c>
      <c r="C72" s="1" t="str">
        <f>("38")</f>
        <v>38</v>
      </c>
      <c r="D72" s="1">
        <v>3</v>
      </c>
      <c r="E72" s="1" t="s">
        <v>25</v>
      </c>
      <c r="F72" s="3" t="str">
        <f>("")</f>
        <v/>
      </c>
      <c r="G72" s="1">
        <v>23.09</v>
      </c>
    </row>
    <row r="73" spans="1:7" x14ac:dyDescent="0.25">
      <c r="A73" s="1" t="str">
        <f>("450866113")</f>
        <v>450866113</v>
      </c>
      <c r="B73" s="1" t="s">
        <v>26</v>
      </c>
      <c r="C73" s="1" t="str">
        <f>("40")</f>
        <v>40</v>
      </c>
      <c r="D73" s="1">
        <v>2</v>
      </c>
      <c r="E73" s="1" t="s">
        <v>25</v>
      </c>
      <c r="F73" s="3" t="str">
        <f>("")</f>
        <v/>
      </c>
      <c r="G73" s="1">
        <v>23.09</v>
      </c>
    </row>
    <row r="74" spans="1:7" x14ac:dyDescent="0.25">
      <c r="A74" t="str">
        <f>("G90428")</f>
        <v>G90428</v>
      </c>
      <c r="B74" t="s">
        <v>27</v>
      </c>
      <c r="C74" t="str">
        <f>("M")</f>
        <v>M</v>
      </c>
      <c r="D74">
        <v>4</v>
      </c>
      <c r="E74" t="s">
        <v>28</v>
      </c>
      <c r="F74" s="2" t="str">
        <f>("")</f>
        <v/>
      </c>
      <c r="G74">
        <v>8</v>
      </c>
    </row>
    <row r="75" spans="1:7" x14ac:dyDescent="0.25">
      <c r="A75" t="str">
        <f>("G90428")</f>
        <v>G90428</v>
      </c>
      <c r="B75" t="s">
        <v>27</v>
      </c>
      <c r="C75" t="str">
        <f>("L")</f>
        <v>L</v>
      </c>
      <c r="D75">
        <v>2</v>
      </c>
      <c r="E75" t="s">
        <v>28</v>
      </c>
      <c r="F75" s="2" t="str">
        <f>("")</f>
        <v/>
      </c>
      <c r="G75">
        <v>8</v>
      </c>
    </row>
    <row r="76" spans="1:7" x14ac:dyDescent="0.25">
      <c r="A76" t="str">
        <f>("G90428")</f>
        <v>G90428</v>
      </c>
      <c r="B76" t="s">
        <v>27</v>
      </c>
      <c r="C76" t="str">
        <f>("XL")</f>
        <v>XL</v>
      </c>
      <c r="D76">
        <v>1</v>
      </c>
      <c r="E76" t="s">
        <v>28</v>
      </c>
      <c r="F76" s="2" t="str">
        <f>("")</f>
        <v/>
      </c>
      <c r="G76">
        <v>8</v>
      </c>
    </row>
    <row r="77" spans="1:7" x14ac:dyDescent="0.25">
      <c r="A77" s="1" t="str">
        <f t="shared" ref="A77:A82" si="4">("76411434")</f>
        <v>76411434</v>
      </c>
      <c r="B77" s="1" t="s">
        <v>29</v>
      </c>
      <c r="C77" s="1" t="str">
        <f>("46")</f>
        <v>46</v>
      </c>
      <c r="D77" s="1">
        <v>2</v>
      </c>
      <c r="E77" s="1"/>
      <c r="F77" s="3" t="str">
        <f>("")</f>
        <v/>
      </c>
      <c r="G77" s="1">
        <v>48.43</v>
      </c>
    </row>
    <row r="78" spans="1:7" x14ac:dyDescent="0.25">
      <c r="A78" s="1" t="str">
        <f t="shared" si="4"/>
        <v>76411434</v>
      </c>
      <c r="B78" s="1" t="s">
        <v>29</v>
      </c>
      <c r="C78" s="1" t="str">
        <f>("48")</f>
        <v>48</v>
      </c>
      <c r="D78" s="1">
        <v>2</v>
      </c>
      <c r="E78" s="1"/>
      <c r="F78" s="3" t="str">
        <f>("")</f>
        <v/>
      </c>
      <c r="G78" s="1">
        <v>48.43</v>
      </c>
    </row>
    <row r="79" spans="1:7" x14ac:dyDescent="0.25">
      <c r="A79" s="1" t="str">
        <f t="shared" si="4"/>
        <v>76411434</v>
      </c>
      <c r="B79" s="1" t="s">
        <v>29</v>
      </c>
      <c r="C79" s="1" t="str">
        <f>("50")</f>
        <v>50</v>
      </c>
      <c r="D79" s="1">
        <v>3</v>
      </c>
      <c r="E79" s="1"/>
      <c r="F79" s="3" t="str">
        <f>("")</f>
        <v/>
      </c>
      <c r="G79" s="1">
        <v>48.43</v>
      </c>
    </row>
    <row r="80" spans="1:7" x14ac:dyDescent="0.25">
      <c r="A80" s="1" t="str">
        <f t="shared" si="4"/>
        <v>76411434</v>
      </c>
      <c r="B80" s="1" t="s">
        <v>29</v>
      </c>
      <c r="C80" s="1" t="str">
        <f>("54")</f>
        <v>54</v>
      </c>
      <c r="D80" s="1">
        <v>2</v>
      </c>
      <c r="E80" s="1"/>
      <c r="F80" s="3" t="str">
        <f>("")</f>
        <v/>
      </c>
      <c r="G80" s="1">
        <v>48.43</v>
      </c>
    </row>
    <row r="81" spans="1:7" x14ac:dyDescent="0.25">
      <c r="A81" s="1" t="str">
        <f t="shared" si="4"/>
        <v>76411434</v>
      </c>
      <c r="B81" s="1" t="s">
        <v>29</v>
      </c>
      <c r="C81" s="1" t="str">
        <f>("56")</f>
        <v>56</v>
      </c>
      <c r="D81" s="1">
        <v>2</v>
      </c>
      <c r="E81" s="1"/>
      <c r="F81" s="3" t="str">
        <f>("")</f>
        <v/>
      </c>
      <c r="G81" s="1">
        <v>48.43</v>
      </c>
    </row>
    <row r="82" spans="1:7" x14ac:dyDescent="0.25">
      <c r="A82" s="1" t="str">
        <f t="shared" si="4"/>
        <v>76411434</v>
      </c>
      <c r="B82" s="1" t="s">
        <v>29</v>
      </c>
      <c r="C82" s="1" t="str">
        <f>("58")</f>
        <v>58</v>
      </c>
      <c r="D82" s="1">
        <v>1</v>
      </c>
      <c r="E82" s="1"/>
      <c r="F82" s="3" t="str">
        <f>("")</f>
        <v/>
      </c>
      <c r="G82" s="1">
        <v>48.43</v>
      </c>
    </row>
  </sheetData>
  <autoFilter ref="A1:G82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210318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</dc:creator>
  <cp:lastModifiedBy>beatrice</cp:lastModifiedBy>
  <dcterms:created xsi:type="dcterms:W3CDTF">2018-03-21T13:16:30Z</dcterms:created>
  <dcterms:modified xsi:type="dcterms:W3CDTF">2018-03-22T17:17:15Z</dcterms:modified>
</cp:coreProperties>
</file>