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11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6" i="1" l="1"/>
  <c r="P16" i="1"/>
  <c r="M16" i="1"/>
  <c r="L16" i="1"/>
  <c r="N16" i="1"/>
  <c r="O15" i="1" l="1"/>
  <c r="P15" i="1"/>
  <c r="L15" i="1"/>
  <c r="M15" i="1"/>
  <c r="N15" i="1"/>
  <c r="P14" i="1" l="1"/>
  <c r="O14" i="1"/>
  <c r="M14" i="1"/>
  <c r="L14" i="1"/>
  <c r="N14" i="1"/>
  <c r="H20" i="1" l="1"/>
  <c r="L13" i="1"/>
  <c r="K20" i="1"/>
  <c r="M13" i="1"/>
  <c r="N13" i="1"/>
  <c r="I20" i="1"/>
  <c r="J20" i="1"/>
  <c r="P13" i="1" l="1"/>
  <c r="O13" i="1"/>
  <c r="L4" i="1"/>
  <c r="L7" i="1"/>
  <c r="L10" i="1"/>
  <c r="L2" i="1"/>
  <c r="O2" i="1" s="1"/>
  <c r="L5" i="1"/>
  <c r="L8" i="1"/>
  <c r="O8" i="1" s="1"/>
  <c r="L11" i="1"/>
  <c r="O11" i="1" s="1"/>
  <c r="L12" i="1"/>
  <c r="L3" i="1"/>
  <c r="O3" i="1" s="1"/>
  <c r="L6" i="1"/>
  <c r="O6" i="1" s="1"/>
  <c r="L9" i="1"/>
  <c r="O12" i="1"/>
  <c r="M12" i="1"/>
  <c r="N12" i="1"/>
  <c r="M11" i="1"/>
  <c r="N11" i="1"/>
  <c r="P3" i="1"/>
  <c r="O4" i="1"/>
  <c r="O5" i="1"/>
  <c r="O7" i="1"/>
  <c r="O9" i="1"/>
  <c r="O10" i="1"/>
  <c r="P4" i="1" l="1"/>
  <c r="P10" i="1"/>
  <c r="P12" i="1"/>
  <c r="P7" i="1"/>
  <c r="P2" i="1"/>
  <c r="P9" i="1"/>
  <c r="P6" i="1"/>
  <c r="P11" i="1"/>
  <c r="P8" i="1"/>
  <c r="P5" i="1"/>
  <c r="N3" i="1"/>
  <c r="N4" i="1"/>
  <c r="N5" i="1"/>
  <c r="N6" i="1"/>
  <c r="N7" i="1"/>
  <c r="N8" i="1"/>
  <c r="N9" i="1"/>
  <c r="N10" i="1"/>
  <c r="N2" i="1"/>
  <c r="M4" i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<sst xmlns="http://schemas.openxmlformats.org/spreadsheetml/2006/main" count="35" uniqueCount="31">
  <si>
    <t>Infantry</t>
  </si>
  <si>
    <t>Sniper</t>
  </si>
  <si>
    <t>Life</t>
  </si>
  <si>
    <t>Attack</t>
  </si>
  <si>
    <t>Speed</t>
  </si>
  <si>
    <t>Load</t>
  </si>
  <si>
    <t>Upkeep</t>
  </si>
  <si>
    <t>AntiTank</t>
  </si>
  <si>
    <t>SF</t>
  </si>
  <si>
    <t>SAM</t>
  </si>
  <si>
    <t>Tank</t>
  </si>
  <si>
    <t>Sup Heli</t>
  </si>
  <si>
    <t>Fighter</t>
  </si>
  <si>
    <t>Truck</t>
  </si>
  <si>
    <t>pop</t>
  </si>
  <si>
    <t>food</t>
  </si>
  <si>
    <t>oil</t>
  </si>
  <si>
    <t>steel</t>
  </si>
  <si>
    <t>stone</t>
  </si>
  <si>
    <t>Res coef</t>
  </si>
  <si>
    <t>Gunship</t>
  </si>
  <si>
    <t>Pred</t>
  </si>
  <si>
    <t>atk/upkeep</t>
  </si>
  <si>
    <t>HP/upkeep</t>
  </si>
  <si>
    <t>Resource Weight</t>
  </si>
  <si>
    <t>Atk/res</t>
  </si>
  <si>
    <t>HP/res</t>
  </si>
  <si>
    <t>Bomber</t>
  </si>
  <si>
    <t>Cargo</t>
  </si>
  <si>
    <t>Stealth</t>
  </si>
  <si>
    <t>Hellfire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</si>
</sst>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P16" sqref="A16:P16"/>
    </sheetView>
  </sheetViews>
  <sheetFormatPr defaultRowHeight="15" x14ac:dyDescent="0.25"/>
  <cols>
    <col min="1" max="1" width="9.140625" style="5"/>
    <col min="2" max="2" width="6" bestFit="1" customWidth="1"/>
    <col min="3" max="4" width="6.5703125" bestFit="1" customWidth="1"/>
    <col min="5" max="5" width="6" bestFit="1" customWidth="1"/>
    <col min="6" max="6" width="7.85546875" bestFit="1" customWidth="1"/>
    <col min="7" max="7" width="4.42578125" bestFit="1" customWidth="1"/>
    <col min="8" max="8" width="5.140625" bestFit="1" customWidth="1"/>
    <col min="9" max="9" width="4.7109375" customWidth="1"/>
    <col min="10" max="10" width="5.42578125" customWidth="1"/>
    <col min="11" max="11" width="5.42578125" bestFit="1" customWidth="1"/>
    <col min="12" max="12" width="8.42578125" bestFit="1" customWidth="1"/>
    <col min="13" max="13" width="11.28515625" bestFit="1" customWidth="1"/>
    <col min="14" max="14" width="11" bestFit="1" customWidth="1"/>
    <col min="15" max="15" width="7.5703125" bestFit="1" customWidth="1"/>
    <col min="16" max="16" width="7" bestFit="1" customWidth="1"/>
  </cols>
  <sheetData>
    <row r="1" spans="1:16" s="3" customFormat="1" ht="15.75" thickBot="1" x14ac:dyDescent="0.3">
      <c r="A1" s="4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14</v>
      </c>
      <c r="H1" s="3" t="s">
        <v>15</v>
      </c>
      <c r="I1" s="3" t="s">
        <v>16</v>
      </c>
      <c r="J1" s="3" t="s">
        <v>18</v>
      </c>
      <c r="K1" s="3" t="s">
        <v>17</v>
      </c>
      <c r="L1" s="3" t="s">
        <v>19</v>
      </c>
      <c r="M1" s="3" t="s">
        <v>22</v>
      </c>
      <c r="N1" s="3" t="s">
        <v>23</v>
      </c>
      <c r="O1" s="3" t="s">
        <v>25</v>
      </c>
      <c r="P1" s="3" t="s">
        <v>26</v>
      </c>
    </row>
    <row r="2" spans="1:16" x14ac:dyDescent="0.25">
      <c r="A2" s="5" t="s">
        <v>13</v>
      </c>
      <c r="B2">
        <v>100</v>
      </c>
      <c r="C2">
        <v>0</v>
      </c>
      <c r="D2">
        <v>600</v>
      </c>
      <c r="E2">
        <v>200</v>
      </c>
      <c r="F2">
        <v>2</v>
      </c>
      <c r="G2">
        <v>1</v>
      </c>
      <c r="H2">
        <v>40</v>
      </c>
      <c r="I2">
        <v>110</v>
      </c>
      <c r="J2">
        <v>0</v>
      </c>
      <c r="K2">
        <v>10</v>
      </c>
      <c r="L2" s="1">
        <f>((H2*H20)+(I2*I20)+(K2*K20))</f>
        <v>218.125</v>
      </c>
      <c r="M2" s="1">
        <v>0</v>
      </c>
      <c r="N2" s="1">
        <f t="shared" ref="N2:N16" si="0">B2/F2</f>
        <v>50</v>
      </c>
      <c r="O2" s="1">
        <f t="shared" ref="O2:O13" si="1">C2/L2</f>
        <v>0</v>
      </c>
      <c r="P2" s="1">
        <f t="shared" ref="P2:P13" si="2">B2/L2</f>
        <v>0.45845272206303728</v>
      </c>
    </row>
    <row r="3" spans="1:16" x14ac:dyDescent="0.25">
      <c r="A3" s="5" t="s">
        <v>0</v>
      </c>
      <c r="B3">
        <v>500</v>
      </c>
      <c r="C3">
        <v>200</v>
      </c>
      <c r="D3">
        <v>300</v>
      </c>
      <c r="E3">
        <v>30</v>
      </c>
      <c r="F3">
        <v>5</v>
      </c>
      <c r="G3">
        <v>1</v>
      </c>
      <c r="H3">
        <v>90</v>
      </c>
      <c r="I3">
        <v>300</v>
      </c>
      <c r="J3">
        <v>0</v>
      </c>
      <c r="K3">
        <v>60</v>
      </c>
      <c r="L3" s="1">
        <f>((H3*H20)+(I3*I20)+(K3*K20))</f>
        <v>686.25</v>
      </c>
      <c r="M3" s="1">
        <f t="shared" ref="M3:M13" si="3">C3/F3</f>
        <v>40</v>
      </c>
      <c r="N3" s="1">
        <f t="shared" si="0"/>
        <v>100</v>
      </c>
      <c r="O3" s="1">
        <f t="shared" si="1"/>
        <v>0.29143897996357016</v>
      </c>
      <c r="P3" s="1">
        <f t="shared" si="2"/>
        <v>0.72859744990892528</v>
      </c>
    </row>
    <row r="4" spans="1:16" x14ac:dyDescent="0.25">
      <c r="A4" s="5" t="s">
        <v>1</v>
      </c>
      <c r="B4">
        <v>300</v>
      </c>
      <c r="C4">
        <v>150</v>
      </c>
      <c r="D4">
        <v>300</v>
      </c>
      <c r="E4">
        <v>30</v>
      </c>
      <c r="F4">
        <v>6</v>
      </c>
      <c r="G4">
        <v>1</v>
      </c>
      <c r="H4">
        <v>160</v>
      </c>
      <c r="I4">
        <v>120</v>
      </c>
      <c r="J4">
        <v>0</v>
      </c>
      <c r="K4">
        <v>320</v>
      </c>
      <c r="L4" s="1">
        <f>((H4*H20)+(I4*I20)+(K4*K20))</f>
        <v>1397.5</v>
      </c>
      <c r="M4" s="1">
        <f t="shared" si="3"/>
        <v>25</v>
      </c>
      <c r="N4" s="1">
        <f t="shared" si="0"/>
        <v>50</v>
      </c>
      <c r="O4" s="1">
        <f t="shared" si="1"/>
        <v>0.1073345259391771</v>
      </c>
      <c r="P4" s="1">
        <f t="shared" si="2"/>
        <v>0.21466905187835419</v>
      </c>
    </row>
    <row r="5" spans="1:16" x14ac:dyDescent="0.25">
      <c r="A5" s="5" t="s">
        <v>7</v>
      </c>
      <c r="B5">
        <v>500</v>
      </c>
      <c r="C5">
        <v>175</v>
      </c>
      <c r="D5">
        <v>300</v>
      </c>
      <c r="E5">
        <v>30</v>
      </c>
      <c r="F5">
        <v>6</v>
      </c>
      <c r="G5">
        <v>2</v>
      </c>
      <c r="H5">
        <v>190</v>
      </c>
      <c r="I5">
        <v>220</v>
      </c>
      <c r="J5">
        <v>0</v>
      </c>
      <c r="K5">
        <v>190</v>
      </c>
      <c r="L5" s="1">
        <f>((H5*H20)+(I5*I20)+(K5*K20))</f>
        <v>1120</v>
      </c>
      <c r="M5" s="1">
        <f t="shared" si="3"/>
        <v>29.166666666666668</v>
      </c>
      <c r="N5" s="1">
        <f t="shared" si="0"/>
        <v>83.333333333333329</v>
      </c>
      <c r="O5" s="1">
        <f t="shared" si="1"/>
        <v>0.15625</v>
      </c>
      <c r="P5" s="1">
        <f t="shared" si="2"/>
        <v>0.44642857142857145</v>
      </c>
    </row>
    <row r="6" spans="1:16" x14ac:dyDescent="0.25">
      <c r="A6" s="5" t="s">
        <v>8</v>
      </c>
      <c r="B6">
        <v>700</v>
      </c>
      <c r="C6">
        <v>400</v>
      </c>
      <c r="D6">
        <v>300</v>
      </c>
      <c r="E6">
        <v>5</v>
      </c>
      <c r="F6">
        <v>6</v>
      </c>
      <c r="G6">
        <v>2</v>
      </c>
      <c r="H6">
        <v>175</v>
      </c>
      <c r="I6">
        <v>170</v>
      </c>
      <c r="J6">
        <v>0</v>
      </c>
      <c r="K6">
        <v>255</v>
      </c>
      <c r="L6" s="1">
        <f>((H6*H20)+(I6*I20)+(K6*K20))</f>
        <v>1258.75</v>
      </c>
      <c r="M6" s="1">
        <f t="shared" si="3"/>
        <v>66.666666666666671</v>
      </c>
      <c r="N6" s="1">
        <f t="shared" si="0"/>
        <v>116.66666666666667</v>
      </c>
      <c r="O6" s="1">
        <f t="shared" si="1"/>
        <v>0.31777557100297915</v>
      </c>
      <c r="P6" s="1">
        <f t="shared" si="2"/>
        <v>0.55610724925521349</v>
      </c>
    </row>
    <row r="7" spans="1:16" x14ac:dyDescent="0.25">
      <c r="A7" s="5" t="s">
        <v>9</v>
      </c>
      <c r="B7">
        <v>750</v>
      </c>
      <c r="C7">
        <v>400</v>
      </c>
      <c r="D7">
        <v>600</v>
      </c>
      <c r="E7">
        <v>100</v>
      </c>
      <c r="F7">
        <v>9</v>
      </c>
      <c r="G7">
        <v>3</v>
      </c>
      <c r="H7">
        <v>430</v>
      </c>
      <c r="I7">
        <v>260</v>
      </c>
      <c r="J7">
        <v>0</v>
      </c>
      <c r="K7">
        <v>210</v>
      </c>
      <c r="L7" s="1">
        <f>((H7*H20)+(I7*I20)+(K7*K20))</f>
        <v>1480</v>
      </c>
      <c r="M7" s="1">
        <f t="shared" si="3"/>
        <v>44.444444444444443</v>
      </c>
      <c r="N7" s="1">
        <f t="shared" si="0"/>
        <v>83.333333333333329</v>
      </c>
      <c r="O7" s="1">
        <f t="shared" si="1"/>
        <v>0.27027027027027029</v>
      </c>
      <c r="P7" s="1">
        <f t="shared" si="2"/>
        <v>0.5067567567567568</v>
      </c>
    </row>
    <row r="8" spans="1:16" x14ac:dyDescent="0.25">
      <c r="A8" s="5" t="s">
        <v>10</v>
      </c>
      <c r="B8">
        <v>2000</v>
      </c>
      <c r="C8">
        <v>1500</v>
      </c>
      <c r="D8">
        <v>600</v>
      </c>
      <c r="E8">
        <v>100</v>
      </c>
      <c r="F8">
        <v>24</v>
      </c>
      <c r="G8">
        <v>6</v>
      </c>
      <c r="H8">
        <v>960</v>
      </c>
      <c r="I8">
        <v>240</v>
      </c>
      <c r="J8">
        <v>0</v>
      </c>
      <c r="K8">
        <v>120</v>
      </c>
      <c r="L8" s="1">
        <f>((H8*H20)+(I8*I20)+(K8*K20))</f>
        <v>1680</v>
      </c>
      <c r="M8" s="1">
        <f t="shared" si="3"/>
        <v>62.5</v>
      </c>
      <c r="N8" s="1">
        <f t="shared" si="0"/>
        <v>83.333333333333329</v>
      </c>
      <c r="O8" s="1">
        <f t="shared" si="1"/>
        <v>0.8928571428571429</v>
      </c>
      <c r="P8" s="1">
        <f t="shared" si="2"/>
        <v>1.1904761904761905</v>
      </c>
    </row>
    <row r="9" spans="1:16" x14ac:dyDescent="0.25">
      <c r="A9" s="5" t="s">
        <v>11</v>
      </c>
      <c r="B9">
        <v>1400</v>
      </c>
      <c r="C9">
        <v>0</v>
      </c>
      <c r="D9">
        <v>1000</v>
      </c>
      <c r="E9">
        <v>5000</v>
      </c>
      <c r="F9">
        <v>11</v>
      </c>
      <c r="G9">
        <v>4</v>
      </c>
      <c r="H9">
        <v>260</v>
      </c>
      <c r="I9">
        <v>640</v>
      </c>
      <c r="J9">
        <v>0</v>
      </c>
      <c r="K9">
        <v>150</v>
      </c>
      <c r="L9" s="1">
        <f>((H9*H20)+(I9*I20)+(K9*K20))</f>
        <v>1606.25</v>
      </c>
      <c r="M9" s="1">
        <f t="shared" si="3"/>
        <v>0</v>
      </c>
      <c r="N9" s="1">
        <f t="shared" si="0"/>
        <v>127.27272727272727</v>
      </c>
      <c r="O9" s="1">
        <f t="shared" si="1"/>
        <v>0</v>
      </c>
      <c r="P9" s="1">
        <f t="shared" si="2"/>
        <v>0.87159533073929962</v>
      </c>
    </row>
    <row r="10" spans="1:16" x14ac:dyDescent="0.25">
      <c r="A10" s="5" t="s">
        <v>12</v>
      </c>
      <c r="B10">
        <v>2300</v>
      </c>
      <c r="C10">
        <v>1200</v>
      </c>
      <c r="D10">
        <v>1000</v>
      </c>
      <c r="E10">
        <v>0</v>
      </c>
      <c r="F10">
        <v>24</v>
      </c>
      <c r="G10">
        <v>8</v>
      </c>
      <c r="H10">
        <v>820</v>
      </c>
      <c r="I10">
        <v>990</v>
      </c>
      <c r="J10">
        <v>0</v>
      </c>
      <c r="K10">
        <v>590</v>
      </c>
      <c r="L10" s="1">
        <f>((H10*H20)+(I10*I20)+(K10*K20))</f>
        <v>4110.625</v>
      </c>
      <c r="M10" s="1">
        <f t="shared" si="3"/>
        <v>50</v>
      </c>
      <c r="N10" s="1">
        <f t="shared" si="0"/>
        <v>95.833333333333329</v>
      </c>
      <c r="O10" s="1">
        <f t="shared" si="1"/>
        <v>0.29192641021742438</v>
      </c>
      <c r="P10" s="1">
        <f t="shared" si="2"/>
        <v>0.55952561958339664</v>
      </c>
    </row>
    <row r="11" spans="1:16" x14ac:dyDescent="0.25">
      <c r="A11" s="5" t="s">
        <v>20</v>
      </c>
      <c r="B11">
        <v>1900</v>
      </c>
      <c r="C11">
        <v>1450</v>
      </c>
      <c r="D11">
        <v>1000</v>
      </c>
      <c r="E11">
        <v>0</v>
      </c>
      <c r="F11">
        <v>24</v>
      </c>
      <c r="G11">
        <v>8</v>
      </c>
      <c r="H11">
        <v>840</v>
      </c>
      <c r="I11">
        <v>1260</v>
      </c>
      <c r="J11">
        <v>0</v>
      </c>
      <c r="K11">
        <v>310</v>
      </c>
      <c r="L11" s="1">
        <f>((H11*H20)+(I11*I20)+(K11*K20))</f>
        <v>3540</v>
      </c>
      <c r="M11" s="1">
        <f t="shared" si="3"/>
        <v>60.416666666666664</v>
      </c>
      <c r="N11" s="1">
        <f t="shared" si="0"/>
        <v>79.166666666666671</v>
      </c>
      <c r="O11" s="1">
        <f t="shared" si="1"/>
        <v>0.4096045197740113</v>
      </c>
      <c r="P11" s="1">
        <f t="shared" si="2"/>
        <v>0.53672316384180796</v>
      </c>
    </row>
    <row r="12" spans="1:16" x14ac:dyDescent="0.25">
      <c r="A12" s="5" t="s">
        <v>21</v>
      </c>
      <c r="B12">
        <v>700</v>
      </c>
      <c r="C12">
        <v>400</v>
      </c>
      <c r="D12">
        <v>1000</v>
      </c>
      <c r="E12">
        <v>0</v>
      </c>
      <c r="F12">
        <v>6</v>
      </c>
      <c r="G12">
        <v>2</v>
      </c>
      <c r="H12">
        <v>175</v>
      </c>
      <c r="I12">
        <v>255</v>
      </c>
      <c r="J12">
        <v>0</v>
      </c>
      <c r="K12">
        <v>170</v>
      </c>
      <c r="L12" s="1">
        <f>((H12*H20)+(I12*I20)+(K12*K20))</f>
        <v>1083.4375</v>
      </c>
      <c r="M12" s="1">
        <f t="shared" si="3"/>
        <v>66.666666666666671</v>
      </c>
      <c r="N12" s="1">
        <f t="shared" si="0"/>
        <v>116.66666666666667</v>
      </c>
      <c r="O12" s="1">
        <f t="shared" si="1"/>
        <v>0.36919526968560717</v>
      </c>
      <c r="P12" s="1">
        <f t="shared" si="2"/>
        <v>0.64609172194981257</v>
      </c>
    </row>
    <row r="13" spans="1:16" x14ac:dyDescent="0.25">
      <c r="A13" s="5" t="s">
        <v>27</v>
      </c>
      <c r="B13">
        <v>4000</v>
      </c>
      <c r="C13">
        <v>2000</v>
      </c>
      <c r="D13">
        <v>1000</v>
      </c>
      <c r="E13">
        <v>0</v>
      </c>
      <c r="F13">
        <v>36</v>
      </c>
      <c r="G13">
        <v>10</v>
      </c>
      <c r="H13">
        <v>940</v>
      </c>
      <c r="I13">
        <v>940</v>
      </c>
      <c r="J13">
        <v>1500</v>
      </c>
      <c r="K13">
        <v>230</v>
      </c>
      <c r="L13" s="1">
        <f>((H13*H20)+(I13*I20)+(K13*K20)+(J13*J20))</f>
        <v>5537.5</v>
      </c>
      <c r="M13" s="1">
        <f t="shared" si="3"/>
        <v>55.555555555555557</v>
      </c>
      <c r="N13" s="1">
        <f t="shared" si="0"/>
        <v>111.11111111111111</v>
      </c>
      <c r="O13" s="1">
        <f t="shared" si="1"/>
        <v>0.36117381489841988</v>
      </c>
      <c r="P13" s="1">
        <f t="shared" si="2"/>
        <v>0.72234762979683975</v>
      </c>
    </row>
    <row r="14" spans="1:16" x14ac:dyDescent="0.25">
      <c r="A14" s="5" t="s">
        <v>28</v>
      </c>
      <c r="B14">
        <v>4000</v>
      </c>
      <c r="C14">
        <v>0</v>
      </c>
      <c r="D14">
        <v>2000</v>
      </c>
      <c r="E14">
        <v>10000</v>
      </c>
      <c r="F14">
        <v>24</v>
      </c>
      <c r="G14">
        <v>5</v>
      </c>
      <c r="H14">
        <v>520</v>
      </c>
      <c r="I14">
        <v>1280</v>
      </c>
      <c r="J14">
        <v>0</v>
      </c>
      <c r="K14">
        <v>300</v>
      </c>
      <c r="L14" s="1">
        <f>((H14*H20)+(I14*I20)+(K14*K20)+(J14*J20))</f>
        <v>3212.5</v>
      </c>
      <c r="M14" s="1">
        <f>C14/F14</f>
        <v>0</v>
      </c>
      <c r="N14" s="1">
        <f t="shared" si="0"/>
        <v>166.66666666666666</v>
      </c>
      <c r="O14" s="1">
        <f t="shared" ref="O14" si="4">C14/L14</f>
        <v>0</v>
      </c>
      <c r="P14" s="1">
        <f>B14/L14</f>
        <v>1.245136186770428</v>
      </c>
    </row>
    <row r="15" spans="1:16" x14ac:dyDescent="0.25">
      <c r="A15" s="5" t="s">
        <v>29</v>
      </c>
      <c r="B15">
        <v>30000</v>
      </c>
      <c r="C15">
        <v>23000</v>
      </c>
      <c r="D15">
        <v>1000</v>
      </c>
      <c r="E15">
        <v>0</v>
      </c>
      <c r="F15">
        <v>240</v>
      </c>
      <c r="G15">
        <v>10</v>
      </c>
      <c r="H15">
        <v>6200</v>
      </c>
      <c r="I15">
        <v>6200</v>
      </c>
      <c r="J15">
        <v>9900</v>
      </c>
      <c r="K15">
        <v>1520</v>
      </c>
      <c r="L15" s="1">
        <f>((H15*H20)+(I15*I20)+(K15*K20)+(J15*J20))</f>
        <v>36545</v>
      </c>
      <c r="M15" s="1">
        <f>C15/F15</f>
        <v>95.833333333333329</v>
      </c>
      <c r="N15" s="1">
        <f t="shared" si="0"/>
        <v>125</v>
      </c>
      <c r="O15" s="1">
        <f t="shared" ref="O15" si="5">C15/L15</f>
        <v>0.62936106170474759</v>
      </c>
      <c r="P15" s="1">
        <f>B15/L15</f>
        <v>0.82090573265836642</v>
      </c>
    </row>
    <row r="16" spans="1:16" x14ac:dyDescent="0.25">
      <c r="A16" s="5" t="s">
        <v>30</v>
      </c>
      <c r="B16">
        <v>15000</v>
      </c>
      <c r="C16">
        <v>16000</v>
      </c>
      <c r="D16">
        <v>600</v>
      </c>
      <c r="E16">
        <v>100</v>
      </c>
      <c r="F16">
        <v>160</v>
      </c>
      <c r="G16">
        <v>40</v>
      </c>
      <c r="H16">
        <v>6340</v>
      </c>
      <c r="I16">
        <v>1580</v>
      </c>
      <c r="J16">
        <v>0</v>
      </c>
      <c r="K16">
        <v>7920</v>
      </c>
      <c r="L16" s="1">
        <f>((H16*H20)+(I16*I20)+(K16*K20)+(J16*J20))</f>
        <v>35143.75</v>
      </c>
      <c r="M16" s="1">
        <f>C16/F16</f>
        <v>100</v>
      </c>
      <c r="N16" s="1">
        <f t="shared" si="0"/>
        <v>93.75</v>
      </c>
      <c r="O16" s="1">
        <f t="shared" ref="O16" si="6">C16/L16</f>
        <v>0.45527298595056021</v>
      </c>
      <c r="P16" s="1">
        <f>B16/L16</f>
        <v>0.42681842432865019</v>
      </c>
    </row>
    <row r="18" spans="7:12" x14ac:dyDescent="0.25">
      <c r="H18" s="6" t="s">
        <v>24</v>
      </c>
      <c r="I18" s="6"/>
      <c r="J18" s="6"/>
      <c r="K18" s="6"/>
      <c r="L18" s="2"/>
    </row>
    <row r="19" spans="7:12" x14ac:dyDescent="0.25">
      <c r="H19" t="s">
        <v>15</v>
      </c>
      <c r="I19" t="s">
        <v>16</v>
      </c>
      <c r="J19" t="s">
        <v>18</v>
      </c>
      <c r="K19" t="s">
        <v>17</v>
      </c>
    </row>
    <row r="20" spans="7:12" x14ac:dyDescent="0.25">
      <c r="G20" s="2"/>
      <c r="H20">
        <f>80/80</f>
        <v>1</v>
      </c>
      <c r="I20">
        <f>105/80</f>
        <v>1.3125</v>
      </c>
      <c r="J20">
        <f>138/80</f>
        <v>1.7250000000000001</v>
      </c>
      <c r="K20">
        <f>270/80</f>
        <v>3.375</v>
      </c>
    </row>
    <row r="21" spans="7:12" x14ac:dyDescent="0.25">
      <c r="G21" s="2"/>
    </row>
  </sheetData>
  <mergeCells count="1">
    <mergeCell ref="H18:K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2011-05-24T00:26:42Z</dcterms:created>
  <dcterms:modified xsi:type="dcterms:W3CDTF">2011-06-27T02:45:17Z</dcterms:modified>
</cp:coreProperties>
</file>